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8580"/>
  </bookViews>
  <sheets>
    <sheet name="Premiums" sheetId="1" r:id="rId1"/>
    <sheet name="Payments" sheetId="4" r:id="rId2"/>
    <sheet name="Fin. Indicators" sheetId="5" r:id="rId3"/>
  </sheets>
  <definedNames>
    <definedName name="_xlnm.Print_Area" localSheetId="2">'Fin. Indicators'!$A$1:$AF$10</definedName>
    <definedName name="_xlnm.Print_Area" localSheetId="1">Payments!$A$1:$AF$29</definedName>
    <definedName name="_xlnm.Print_Area" localSheetId="0">Premiums!$A$1:$AF$29</definedName>
    <definedName name="_xlnm.Print_Titles" localSheetId="2">'Fin. Indicators'!$A:$B</definedName>
    <definedName name="_xlnm.Print_Titles" localSheetId="1">Payments!$A:$B</definedName>
    <definedName name="_xlnm.Print_Titles" localSheetId="0">Premiums!$A:$B</definedName>
  </definedNames>
  <calcPr calcId="124519"/>
</workbook>
</file>

<file path=xl/calcChain.xml><?xml version="1.0" encoding="utf-8"?>
<calcChain xmlns="http://schemas.openxmlformats.org/spreadsheetml/2006/main">
  <c r="A101" i="1"/>
  <c r="A100"/>
  <c r="A102"/>
  <c r="A103"/>
  <c r="A104"/>
  <c r="A105"/>
  <c r="A106"/>
  <c r="A107"/>
  <c r="A108"/>
  <c r="A109"/>
  <c r="A100" i="4"/>
  <c r="A102"/>
  <c r="A103"/>
  <c r="A104"/>
  <c r="A105"/>
  <c r="A106"/>
  <c r="A101"/>
  <c r="A107"/>
  <c r="A108"/>
  <c r="A109"/>
</calcChain>
</file>

<file path=xl/sharedStrings.xml><?xml version="1.0" encoding="utf-8"?>
<sst xmlns="http://schemas.openxmlformats.org/spreadsheetml/2006/main" count="199" uniqueCount="90">
  <si>
    <t>І.</t>
  </si>
  <si>
    <t>ІІ.</t>
  </si>
  <si>
    <t>ІІІ.</t>
  </si>
  <si>
    <t>ІV.</t>
  </si>
  <si>
    <t>V.</t>
  </si>
  <si>
    <t>VІ.</t>
  </si>
  <si>
    <t>VІІ.</t>
  </si>
  <si>
    <t>№</t>
  </si>
  <si>
    <t>10.1</t>
  </si>
  <si>
    <t>10.2</t>
  </si>
  <si>
    <t>10.3</t>
  </si>
  <si>
    <t>10.4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</si>
  <si>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</si>
  <si>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</si>
  <si>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</si>
  <si>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</si>
  <si>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</si>
  <si>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</si>
  <si>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</si>
  <si>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</si>
  <si>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</si>
  <si>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</si>
  <si>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</si>
  <si>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</si>
  <si>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Other damage to property </t>
  </si>
  <si>
    <t xml:space="preserve">Motor vehicle liability 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</si>
  <si>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</si>
  <si>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</si>
  <si>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</si>
  <si>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</si>
  <si>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</si>
  <si>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</si>
  <si>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</si>
  <si>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</si>
  <si>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CLASSES OF INSURANCE</t>
  </si>
  <si>
    <t>BULSTRAD Vienna Insurance Group</t>
  </si>
  <si>
    <t>DZI - General insurance</t>
  </si>
  <si>
    <t>BUL INS</t>
  </si>
  <si>
    <t xml:space="preserve">Allianz Bulgaria </t>
  </si>
  <si>
    <t>LEV INS</t>
  </si>
  <si>
    <t xml:space="preserve">ARMEEC </t>
  </si>
  <si>
    <t xml:space="preserve">Generali Insurance </t>
  </si>
  <si>
    <t xml:space="preserve">UNIQA Insurance </t>
  </si>
  <si>
    <t>EUROINS</t>
  </si>
  <si>
    <t>Bulgarian Export Insurance Agency</t>
  </si>
  <si>
    <t>Groupama Insurance</t>
  </si>
  <si>
    <t>TOTAL</t>
  </si>
  <si>
    <t>BGN</t>
  </si>
  <si>
    <t>TOTAL:</t>
  </si>
  <si>
    <r>
      <t>1</t>
    </r>
    <r>
      <rPr>
        <i/>
        <sz val="10"/>
        <rFont val="Times New Roman Cyr"/>
        <charset val="204"/>
      </rPr>
      <t xml:space="preserve">As per data submitted by insurers to the Financial Supervision Commission according to Ordinance No. 30 dd 19.07.2006 </t>
    </r>
  </si>
  <si>
    <t>INTANGIBLE ASSETS</t>
  </si>
  <si>
    <t>INVESTMENTS</t>
  </si>
  <si>
    <t>RECEIVABLES</t>
  </si>
  <si>
    <t>OTHER ASSETS</t>
  </si>
  <si>
    <t>Energia</t>
  </si>
  <si>
    <t>OZK Insurance</t>
  </si>
  <si>
    <t>Health Insurance Company Bulgaria AD</t>
  </si>
  <si>
    <t>United Health Insurance Fund Doverie Insurance AD</t>
  </si>
  <si>
    <t>Euroins– Health Insurance ZEAD</t>
  </si>
  <si>
    <t>Insurance Company Medico - 21</t>
  </si>
  <si>
    <t>Tokuda Health Insurance</t>
  </si>
  <si>
    <t>FI Health Insurance AD</t>
  </si>
  <si>
    <t>Insurance and health insurance company Hope</t>
  </si>
  <si>
    <t>Saglasie Insurance</t>
  </si>
  <si>
    <t>ZAD European Health Insurance Fund</t>
  </si>
  <si>
    <t>Insurance company "Health Insurance Institute"</t>
  </si>
  <si>
    <t>OZOK Ins AD</t>
  </si>
  <si>
    <t>Insurance Company "ASSET INSURANCE" AD</t>
  </si>
  <si>
    <t>MARKET SHARE</t>
  </si>
  <si>
    <t xml:space="preserve">   incl. Compulsary accident insurance for passangers</t>
  </si>
  <si>
    <t>1.1</t>
  </si>
  <si>
    <t>Insurance Company Euroamerican AD (Health Insurance Company Planeta JSC)</t>
  </si>
  <si>
    <r>
      <t xml:space="preserve">GROSS PREMIUMS WRITTEN AS AT 31.10.2016 - NONLIFE INSURANCE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</si>
  <si>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MARKET SHARE:</t>
  </si>
  <si>
    <t>Accident and Sickness</t>
  </si>
  <si>
    <t>Motor Insurance</t>
  </si>
  <si>
    <t>Aircraft Insurance</t>
  </si>
  <si>
    <t>Marine Insurance</t>
  </si>
  <si>
    <t xml:space="preserve">Fire and natural forces and property </t>
  </si>
  <si>
    <t>Credit, Suretyship, Miscellaneous financial loss and Legal expenses</t>
  </si>
  <si>
    <t>DallBogg: Zhivot i Zdrave EAD</t>
  </si>
  <si>
    <t>Nova ins AD (UBB - AIG Insurance company)</t>
  </si>
  <si>
    <t>Insurance company EIG Re (HDI Insurance)</t>
  </si>
  <si>
    <r>
      <t xml:space="preserve">GROSS CLAIMS PAID AS AT 31.10.2016 - NONLIFE INSURANCE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</si>
  <si>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INDICATORS</t>
  </si>
  <si>
    <t>PREPAYMENTS AND ACCRUED INCOME</t>
  </si>
  <si>
    <t>DEPOSITS RECEIVED BY REINSURERS</t>
  </si>
  <si>
    <t>DEBTS</t>
  </si>
  <si>
    <r>
      <t xml:space="preserve">FINANCIAL INDICATORS AS AT 31.10.2016 - NON-LIFE INSURANCE </t>
    </r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</t>
    </r>
  </si>
  <si>
    <t>thous. BGN</t>
  </si>
</sst>
</file>

<file path=xl/styles.xml><?xml version="1.0" encoding="utf-8"?>
<styleSheet xmlns="http://schemas.openxmlformats.org/spreadsheetml/2006/main">
  <numFmts count="9">
    <numFmt numFmtId="164" formatCode="_-* #,##0.00\ [$€-1]_-;\-* #,##0.00\ [$€-1]_-;_-* &quot;-&quot;??\ [$€-1]_-"/>
    <numFmt numFmtId="165" formatCode="0.000000"/>
    <numFmt numFmtId="166" formatCode="0.0;\(0.0\)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#,##0;\(#,##0\)"/>
    <numFmt numFmtId="172" formatCode="0.0%"/>
  </numFmts>
  <fonts count="28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Book Antiqua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 Cyr"/>
      <charset val="204"/>
    </font>
    <font>
      <sz val="9"/>
      <name val="Times New Roman"/>
      <family val="1"/>
      <charset val="204"/>
    </font>
    <font>
      <b/>
      <sz val="10"/>
      <name val="Times New Roman Cyr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.5"/>
      <name val="Times New Roman"/>
      <family val="1"/>
      <charset val="204"/>
    </font>
    <font>
      <sz val="10"/>
      <color theme="0"/>
      <name val="Arial"/>
      <family val="2"/>
      <charset val="204"/>
    </font>
    <font>
      <sz val="10"/>
      <color theme="0"/>
      <name val="Times New Roman"/>
      <family val="1"/>
      <charset val="204"/>
    </font>
    <font>
      <b/>
      <sz val="9.5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165" fontId="7" fillId="0" borderId="1" applyFill="0" applyBorder="0">
      <alignment horizontal="center" vertical="center"/>
    </xf>
    <xf numFmtId="166" fontId="8" fillId="0" borderId="0" applyFill="0" applyBorder="0">
      <alignment horizontal="center" vertic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4" fillId="0" borderId="0">
      <alignment horizontal="center" vertical="center" wrapText="1"/>
    </xf>
    <xf numFmtId="0" fontId="4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9" fillId="0" borderId="2">
      <alignment horizontal="right"/>
    </xf>
    <xf numFmtId="171" fontId="10" fillId="0" borderId="0" applyFill="0" applyBorder="0">
      <alignment horizontal="right"/>
    </xf>
    <xf numFmtId="0" fontId="1" fillId="0" borderId="0"/>
    <xf numFmtId="3" fontId="4" fillId="0" borderId="0">
      <alignment horizontal="right" vertical="center"/>
    </xf>
  </cellStyleXfs>
  <cellXfs count="56">
    <xf numFmtId="0" fontId="0" fillId="0" borderId="0" xfId="0"/>
    <xf numFmtId="0" fontId="20" fillId="2" borderId="3" xfId="0" applyFont="1" applyFill="1" applyBorder="1" applyAlignment="1">
      <alignment horizontal="center"/>
    </xf>
    <xf numFmtId="3" fontId="5" fillId="2" borderId="3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13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15" fillId="3" borderId="3" xfId="10" applyFont="1" applyFill="1" applyBorder="1" applyAlignment="1" applyProtection="1">
      <alignment vertical="center" wrapText="1"/>
    </xf>
    <xf numFmtId="3" fontId="19" fillId="3" borderId="3" xfId="0" applyNumberFormat="1" applyFont="1" applyFill="1" applyBorder="1" applyAlignment="1" applyProtection="1">
      <alignment horizontal="right" vertical="center" wrapText="1"/>
    </xf>
    <xf numFmtId="3" fontId="12" fillId="3" borderId="3" xfId="0" applyNumberFormat="1" applyFont="1" applyFill="1" applyBorder="1" applyAlignment="1" applyProtection="1">
      <alignment horizontal="right" vertical="center" wrapText="1"/>
    </xf>
    <xf numFmtId="3" fontId="12" fillId="3" borderId="3" xfId="10" applyNumberFormat="1" applyFont="1" applyFill="1" applyBorder="1" applyAlignment="1" applyProtection="1">
      <alignment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15" fillId="3" borderId="3" xfId="1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0" fontId="17" fillId="3" borderId="0" xfId="0" applyFont="1" applyFill="1" applyBorder="1"/>
    <xf numFmtId="3" fontId="0" fillId="3" borderId="0" xfId="0" applyNumberFormat="1" applyFill="1"/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24" fillId="3" borderId="0" xfId="0" applyFont="1" applyFill="1"/>
    <xf numFmtId="172" fontId="25" fillId="3" borderId="0" xfId="11" applyNumberFormat="1" applyFont="1" applyFill="1"/>
    <xf numFmtId="0" fontId="1" fillId="3" borderId="0" xfId="0" applyFont="1" applyFill="1"/>
    <xf numFmtId="0" fontId="7" fillId="3" borderId="0" xfId="0" applyFont="1" applyFill="1"/>
    <xf numFmtId="1" fontId="0" fillId="3" borderId="0" xfId="0" applyNumberFormat="1" applyFill="1"/>
    <xf numFmtId="3" fontId="7" fillId="3" borderId="3" xfId="0" applyNumberFormat="1" applyFont="1" applyFill="1" applyBorder="1" applyAlignment="1">
      <alignment vertical="center"/>
    </xf>
    <xf numFmtId="3" fontId="14" fillId="3" borderId="3" xfId="9" applyNumberFormat="1" applyFont="1" applyFill="1" applyBorder="1" applyAlignment="1" applyProtection="1">
      <alignment horizontal="right" vertical="center" wrapText="1"/>
    </xf>
    <xf numFmtId="3" fontId="14" fillId="3" borderId="3" xfId="9" applyNumberFormat="1" applyFont="1" applyFill="1" applyBorder="1" applyAlignment="1" applyProtection="1">
      <alignment horizontal="left" vertical="center" wrapText="1"/>
    </xf>
    <xf numFmtId="3" fontId="11" fillId="3" borderId="3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3" fontId="26" fillId="3" borderId="3" xfId="0" applyNumberFormat="1" applyFont="1" applyFill="1" applyBorder="1" applyAlignment="1" applyProtection="1">
      <alignment horizontal="right" vertical="center" wrapText="1"/>
    </xf>
    <xf numFmtId="3" fontId="5" fillId="3" borderId="3" xfId="0" applyNumberFormat="1" applyFont="1" applyFill="1" applyBorder="1" applyAlignment="1" applyProtection="1">
      <alignment horizontal="right" vertical="center" wrapText="1"/>
    </xf>
    <xf numFmtId="0" fontId="20" fillId="2" borderId="3" xfId="0" applyFont="1" applyFill="1" applyBorder="1" applyAlignment="1">
      <alignment horizontal="center" vertical="center"/>
    </xf>
    <xf numFmtId="3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3" xfId="9" applyNumberFormat="1" applyFont="1" applyFill="1" applyBorder="1" applyAlignment="1" applyProtection="1">
      <alignment horizontal="center" vertical="center" wrapText="1"/>
    </xf>
    <xf numFmtId="0" fontId="24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1" fillId="3" borderId="0" xfId="0" applyFont="1" applyFill="1" applyAlignment="1">
      <alignment horizontal="center"/>
    </xf>
    <xf numFmtId="172" fontId="5" fillId="2" borderId="3" xfId="0" applyNumberFormat="1" applyFont="1" applyFill="1" applyBorder="1" applyAlignment="1" applyProtection="1">
      <alignment horizontal="right" vertical="center" wrapText="1"/>
    </xf>
    <xf numFmtId="172" fontId="11" fillId="2" borderId="3" xfId="11" applyNumberFormat="1" applyFont="1" applyFill="1" applyBorder="1" applyAlignment="1">
      <alignment vertical="center"/>
    </xf>
    <xf numFmtId="0" fontId="14" fillId="2" borderId="3" xfId="14" applyFont="1" applyFill="1" applyBorder="1" applyAlignment="1">
      <alignment horizontal="right"/>
    </xf>
    <xf numFmtId="0" fontId="1" fillId="3" borderId="0" xfId="14" applyFill="1"/>
    <xf numFmtId="3" fontId="11" fillId="2" borderId="3" xfId="14" applyNumberFormat="1" applyFont="1" applyFill="1" applyBorder="1" applyAlignment="1">
      <alignment horizontal="center" vertical="center" wrapText="1"/>
    </xf>
    <xf numFmtId="0" fontId="1" fillId="3" borderId="0" xfId="14" applyFont="1" applyFill="1"/>
    <xf numFmtId="3" fontId="7" fillId="3" borderId="3" xfId="15" applyNumberFormat="1" applyFont="1" applyFill="1" applyBorder="1" applyAlignment="1" applyProtection="1">
      <alignment vertical="center"/>
    </xf>
    <xf numFmtId="3" fontId="11" fillId="3" borderId="3" xfId="15" applyNumberFormat="1" applyFont="1" applyFill="1" applyBorder="1" applyAlignment="1" applyProtection="1">
      <alignment vertical="center"/>
    </xf>
    <xf numFmtId="3" fontId="1" fillId="3" borderId="0" xfId="14" applyNumberFormat="1" applyFill="1"/>
    <xf numFmtId="3" fontId="14" fillId="3" borderId="3" xfId="9" applyNumberFormat="1" applyFont="1" applyFill="1" applyBorder="1" applyAlignment="1" applyProtection="1">
      <alignment horizontal="right" vertical="center"/>
    </xf>
    <xf numFmtId="0" fontId="8" fillId="3" borderId="0" xfId="14" applyFont="1" applyFill="1"/>
    <xf numFmtId="0" fontId="7" fillId="3" borderId="0" xfId="14" applyFont="1" applyFill="1"/>
    <xf numFmtId="3" fontId="7" fillId="3" borderId="0" xfId="14" applyNumberFormat="1" applyFont="1" applyFill="1"/>
    <xf numFmtId="10" fontId="22" fillId="2" borderId="3" xfId="0" applyNumberFormat="1" applyFont="1" applyFill="1" applyBorder="1" applyAlignment="1">
      <alignment horizontal="center" vertical="center" wrapText="1"/>
    </xf>
    <xf numFmtId="0" fontId="21" fillId="2" borderId="3" xfId="8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23" fillId="2" borderId="3" xfId="10" applyFont="1" applyFill="1" applyBorder="1" applyAlignment="1">
      <alignment horizontal="center" vertical="center" wrapText="1"/>
    </xf>
    <xf numFmtId="0" fontId="11" fillId="3" borderId="0" xfId="14" applyFont="1" applyFill="1" applyAlignment="1">
      <alignment horizontal="left" vertical="center"/>
    </xf>
    <xf numFmtId="0" fontId="11" fillId="3" borderId="4" xfId="14" applyFont="1" applyFill="1" applyBorder="1" applyAlignment="1">
      <alignment horizontal="left" vertical="center"/>
    </xf>
  </cellXfs>
  <cellStyles count="16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4"/>
    <cellStyle name="Normal_Book1" xfId="8"/>
    <cellStyle name="Normal_FORMI" xfId="15"/>
    <cellStyle name="Normal_Spravki_NonLIfe_New" xfId="9"/>
    <cellStyle name="Normal_Spravki_NonLIfe1999" xfId="10"/>
    <cellStyle name="Percent" xfId="11" builtinId="5"/>
    <cellStyle name="spravki" xfId="12"/>
    <cellStyle name="TBI" xfId="1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0"/>
              <a:t>STRUCTURE OF GROSS PREMIUMS  WRITTEN BY CLASS OF INSURANCE AS AT 31.10.2016 - NONLIFE INSURANCE</a:t>
            </a:r>
          </a:p>
        </c:rich>
      </c:tx>
      <c:layout>
        <c:manualLayout>
          <c:xMode val="edge"/>
          <c:yMode val="edge"/>
          <c:x val="0.13208993624772342"/>
          <c:y val="3.011224954462660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3993317395264124"/>
          <c:y val="0.53557991803278693"/>
          <c:w val="0.53617144808743167"/>
          <c:h val="0.401803506375227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7.4743283242258776E-2"/>
                  <c:y val="-2.695400728597456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1432980418943511"/>
                  <c:y val="-0.16367395264116566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5.7941202638109111E-2"/>
                  <c:y val="-1.3813732282284003E-3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6.0461392507471373E-2"/>
                  <c:y val="-1.7574943359484712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6.8124886156648509E-2"/>
                  <c:y val="-0.12733857012750438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1.3840277777777799E-2"/>
                  <c:y val="-0.24440368852459046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5.6195241347905316E-2"/>
                  <c:y val="-0.31347108378870736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2.6310109289617491E-2"/>
                  <c:y val="-0.15578028233151206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4420969945355189"/>
                  <c:y val="-0.2198677140255009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5649100637522809"/>
                  <c:y val="-0.12682764116575587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Mode val="edge"/>
                  <c:yMode val="edge"/>
                  <c:x val="0.5500760763215784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Times New Roman"/>
                    <a:cs typeface="Times New Roman" pitchFamily="18" charset="0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Premiums!$B$100:$B$109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 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Premiums!$A$100:$A$109</c:f>
              <c:numCache>
                <c:formatCode>0.0%</c:formatCode>
                <c:ptCount val="10"/>
                <c:pt idx="0">
                  <c:v>4.9270781866704985E-2</c:v>
                </c:pt>
                <c:pt idx="1">
                  <c:v>0.69773099935928129</c:v>
                </c:pt>
                <c:pt idx="2">
                  <c:v>4.4606090276343635E-3</c:v>
                </c:pt>
                <c:pt idx="3">
                  <c:v>7.2662890365056453E-3</c:v>
                </c:pt>
                <c:pt idx="4">
                  <c:v>4.088242771443101E-3</c:v>
                </c:pt>
                <c:pt idx="5">
                  <c:v>1.1139959215352454E-2</c:v>
                </c:pt>
                <c:pt idx="6">
                  <c:v>0.17065244113826589</c:v>
                </c:pt>
                <c:pt idx="7">
                  <c:v>2.4964537573826315E-2</c:v>
                </c:pt>
                <c:pt idx="8">
                  <c:v>1.8151611538062232E-2</c:v>
                </c:pt>
                <c:pt idx="9">
                  <c:v>1.2274528472923638E-2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22" r="0.750000000000003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b="0"/>
              <a:t>STRUCTURE OF GROSS CLAIMS PAID BY CLASSES OF INSURANCE AS AT 31.10.2016
NONLIFE INSURANCE</a:t>
            </a:r>
          </a:p>
        </c:rich>
      </c:tx>
      <c:layout>
        <c:manualLayout>
          <c:xMode val="edge"/>
          <c:yMode val="edge"/>
          <c:x val="0.16254337431693991"/>
          <c:y val="2.0004553734061931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4233003187613891"/>
          <c:y val="0.48498975409836081"/>
          <c:w val="0.52003210382513543"/>
          <c:h val="0.4133961748633879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857525045537344"/>
                  <c:y val="-2.3316256830601029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4.0972222222222292E-2"/>
                  <c:y val="-0.18990205147949696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0683583646048495"/>
                  <c:y val="0.13879640879887123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9.3898104603074253E-2"/>
                  <c:y val="3.7102506597012211E-2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8.6232888065267008E-2"/>
                  <c:y val="-6.3808585839662771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3.1269272764290999E-2"/>
                  <c:y val="-0.1609354286764406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3.1909842753617083E-4"/>
                  <c:y val="-0.26709926224857705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1.5249371274279621E-2"/>
                  <c:y val="-0.17340384422426125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9764046444336425"/>
                  <c:y val="-0.23361056891883167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7014717352550029"/>
                  <c:y val="-0.10954787048981154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Payments!$B$100:$B$109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 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Payments!$A$100:$A$109</c:f>
              <c:numCache>
                <c:formatCode>0.0%</c:formatCode>
                <c:ptCount val="10"/>
                <c:pt idx="0">
                  <c:v>4.4852118849665695E-2</c:v>
                </c:pt>
                <c:pt idx="1">
                  <c:v>0.82737293159263225</c:v>
                </c:pt>
                <c:pt idx="2">
                  <c:v>2.3763674006079013E-3</c:v>
                </c:pt>
                <c:pt idx="3">
                  <c:v>3.7636750280135173E-4</c:v>
                </c:pt>
                <c:pt idx="4">
                  <c:v>4.7428820207309494E-3</c:v>
                </c:pt>
                <c:pt idx="5">
                  <c:v>4.2992637263545175E-3</c:v>
                </c:pt>
                <c:pt idx="6">
                  <c:v>9.2160680561977085E-2</c:v>
                </c:pt>
                <c:pt idx="7">
                  <c:v>7.8425005751113167E-3</c:v>
                </c:pt>
                <c:pt idx="8">
                  <c:v>9.3702973155296541E-3</c:v>
                </c:pt>
                <c:pt idx="9">
                  <c:v>6.6065904545892645E-3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" r="0.75000000000000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29</xdr:row>
      <xdr:rowOff>93889</xdr:rowOff>
    </xdr:from>
    <xdr:to>
      <xdr:col>8</xdr:col>
      <xdr:colOff>13606</xdr:colOff>
      <xdr:row>56</xdr:row>
      <xdr:rowOff>90782</xdr:rowOff>
    </xdr:to>
    <xdr:graphicFrame macro="">
      <xdr:nvGraphicFramePr>
        <xdr:cNvPr id="13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</xdr:colOff>
      <xdr:row>29</xdr:row>
      <xdr:rowOff>95249</xdr:rowOff>
    </xdr:from>
    <xdr:to>
      <xdr:col>8</xdr:col>
      <xdr:colOff>0</xdr:colOff>
      <xdr:row>56</xdr:row>
      <xdr:rowOff>78535</xdr:rowOff>
    </xdr:to>
    <xdr:graphicFrame macro="">
      <xdr:nvGraphicFramePr>
        <xdr:cNvPr id="311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09"/>
  <sheetViews>
    <sheetView tabSelected="1" zoomScaleSheetLayoutView="70" workbookViewId="0">
      <selection activeCell="A2" sqref="A2"/>
    </sheetView>
  </sheetViews>
  <sheetFormatPr defaultRowHeight="12.75"/>
  <cols>
    <col min="1" max="1" width="5.42578125" style="3" customWidth="1"/>
    <col min="2" max="2" width="49.140625" style="3" customWidth="1"/>
    <col min="3" max="21" width="12.7109375" style="3" customWidth="1"/>
    <col min="22" max="22" width="14.7109375" style="3" customWidth="1"/>
    <col min="23" max="23" width="11.5703125" style="3" customWidth="1"/>
    <col min="24" max="24" width="11.42578125" style="3" customWidth="1"/>
    <col min="25" max="25" width="12.140625" style="3" customWidth="1"/>
    <col min="26" max="27" width="12.7109375" style="3" customWidth="1"/>
    <col min="28" max="28" width="10.85546875" style="3" customWidth="1"/>
    <col min="29" max="29" width="12" style="3" customWidth="1"/>
    <col min="30" max="30" width="12.140625" style="3" customWidth="1"/>
    <col min="31" max="31" width="15.85546875" style="3" customWidth="1"/>
    <col min="32" max="32" width="12.7109375" style="16" customWidth="1"/>
    <col min="33" max="16384" width="9.140625" style="3"/>
  </cols>
  <sheetData>
    <row r="1" spans="1:32" ht="22.5" customHeight="1">
      <c r="A1" s="52" t="s">
        <v>72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2" ht="15.7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29" t="s">
        <v>47</v>
      </c>
    </row>
    <row r="3" spans="1:32" s="16" customFormat="1" ht="76.5">
      <c r="A3" s="32" t="s">
        <v>7</v>
      </c>
      <c r="B3" s="32" t="s">
        <v>34</v>
      </c>
      <c r="C3" s="31" t="s">
        <v>35</v>
      </c>
      <c r="D3" s="30" t="s">
        <v>39</v>
      </c>
      <c r="E3" s="30" t="s">
        <v>40</v>
      </c>
      <c r="F3" s="31" t="s">
        <v>36</v>
      </c>
      <c r="G3" s="31" t="s">
        <v>38</v>
      </c>
      <c r="H3" s="30" t="s">
        <v>37</v>
      </c>
      <c r="I3" s="31" t="s">
        <v>41</v>
      </c>
      <c r="J3" s="30" t="s">
        <v>43</v>
      </c>
      <c r="K3" s="30" t="s">
        <v>55</v>
      </c>
      <c r="L3" s="30" t="s">
        <v>80</v>
      </c>
      <c r="M3" s="31" t="s">
        <v>42</v>
      </c>
      <c r="N3" s="30" t="s">
        <v>54</v>
      </c>
      <c r="O3" s="30" t="s">
        <v>67</v>
      </c>
      <c r="P3" s="30" t="s">
        <v>57</v>
      </c>
      <c r="Q3" s="30" t="s">
        <v>45</v>
      </c>
      <c r="R3" s="30" t="s">
        <v>56</v>
      </c>
      <c r="S3" s="30" t="s">
        <v>44</v>
      </c>
      <c r="T3" s="30" t="s">
        <v>62</v>
      </c>
      <c r="U3" s="30" t="s">
        <v>81</v>
      </c>
      <c r="V3" s="30" t="s">
        <v>82</v>
      </c>
      <c r="W3" s="30" t="s">
        <v>60</v>
      </c>
      <c r="X3" s="30" t="s">
        <v>61</v>
      </c>
      <c r="Y3" s="30" t="s">
        <v>59</v>
      </c>
      <c r="Z3" s="30" t="s">
        <v>65</v>
      </c>
      <c r="AA3" s="30" t="s">
        <v>64</v>
      </c>
      <c r="AB3" s="30" t="s">
        <v>66</v>
      </c>
      <c r="AC3" s="30" t="s">
        <v>63</v>
      </c>
      <c r="AD3" s="30" t="s">
        <v>58</v>
      </c>
      <c r="AE3" s="30" t="s">
        <v>71</v>
      </c>
      <c r="AF3" s="30" t="s">
        <v>46</v>
      </c>
    </row>
    <row r="4" spans="1:32" ht="18" customHeight="1">
      <c r="A4" s="5">
        <v>1</v>
      </c>
      <c r="B4" s="6" t="s">
        <v>16</v>
      </c>
      <c r="C4" s="7">
        <v>2788369.8099999982</v>
      </c>
      <c r="D4" s="7">
        <v>800621</v>
      </c>
      <c r="E4" s="7">
        <v>3208788.1514523001</v>
      </c>
      <c r="F4" s="8">
        <v>3513396.7700000005</v>
      </c>
      <c r="G4" s="9">
        <v>2066599.1599999997</v>
      </c>
      <c r="H4" s="9">
        <v>307800.64999999997</v>
      </c>
      <c r="I4" s="9">
        <v>7848519.5247</v>
      </c>
      <c r="J4" s="8">
        <v>1990128.2800000003</v>
      </c>
      <c r="K4" s="8">
        <v>1261483.53</v>
      </c>
      <c r="L4" s="8">
        <v>38342.890000000043</v>
      </c>
      <c r="M4" s="8">
        <v>192214.96</v>
      </c>
      <c r="N4" s="8">
        <v>233598.58</v>
      </c>
      <c r="O4" s="8">
        <v>255810.04999999996</v>
      </c>
      <c r="P4" s="8">
        <v>0</v>
      </c>
      <c r="Q4" s="8">
        <v>764052.65000000014</v>
      </c>
      <c r="R4" s="8">
        <v>184268.41999999995</v>
      </c>
      <c r="S4" s="8">
        <v>0</v>
      </c>
      <c r="T4" s="8">
        <v>103553</v>
      </c>
      <c r="U4" s="8">
        <v>0</v>
      </c>
      <c r="V4" s="8">
        <v>932.71</v>
      </c>
      <c r="W4" s="8">
        <v>3622.6000000000004</v>
      </c>
      <c r="X4" s="8">
        <v>551372.59499089769</v>
      </c>
      <c r="Y4" s="8">
        <v>120.01</v>
      </c>
      <c r="Z4" s="8">
        <v>920197</v>
      </c>
      <c r="AA4" s="8">
        <v>0</v>
      </c>
      <c r="AB4" s="8">
        <v>22203</v>
      </c>
      <c r="AC4" s="8">
        <v>726.26999999999828</v>
      </c>
      <c r="AD4" s="8">
        <v>0</v>
      </c>
      <c r="AE4" s="8">
        <v>0</v>
      </c>
      <c r="AF4" s="27">
        <v>27056721.611143198</v>
      </c>
    </row>
    <row r="5" spans="1:32" ht="18" customHeight="1">
      <c r="A5" s="10" t="s">
        <v>70</v>
      </c>
      <c r="B5" s="6" t="s">
        <v>69</v>
      </c>
      <c r="C5" s="7">
        <v>419040.31999999995</v>
      </c>
      <c r="D5" s="7">
        <v>499195</v>
      </c>
      <c r="E5" s="7">
        <v>216951.7</v>
      </c>
      <c r="F5" s="8">
        <v>212153.19</v>
      </c>
      <c r="G5" s="9">
        <v>38613.15</v>
      </c>
      <c r="H5" s="9">
        <v>55392.039999999994</v>
      </c>
      <c r="I5" s="9">
        <v>1074337.48</v>
      </c>
      <c r="J5" s="8">
        <v>180077.87</v>
      </c>
      <c r="K5" s="8">
        <v>255414.64</v>
      </c>
      <c r="L5" s="8">
        <v>0</v>
      </c>
      <c r="M5" s="8">
        <v>40573.03</v>
      </c>
      <c r="N5" s="8">
        <v>0</v>
      </c>
      <c r="O5" s="8">
        <v>9345.1600000000017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27">
        <v>3001093.58</v>
      </c>
    </row>
    <row r="6" spans="1:32" ht="18" customHeight="1">
      <c r="A6" s="5">
        <v>2</v>
      </c>
      <c r="B6" s="6" t="s">
        <v>17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8434057.8214999903</v>
      </c>
      <c r="J6" s="7">
        <v>2815009.28</v>
      </c>
      <c r="K6" s="7">
        <v>202642.95</v>
      </c>
      <c r="L6" s="7">
        <v>669705.34</v>
      </c>
      <c r="M6" s="7">
        <v>0</v>
      </c>
      <c r="N6" s="7">
        <v>0</v>
      </c>
      <c r="O6" s="7">
        <v>199.5</v>
      </c>
      <c r="P6" s="7">
        <v>9555524.3000000007</v>
      </c>
      <c r="Q6" s="7">
        <v>0</v>
      </c>
      <c r="R6" s="7">
        <v>7888206.640001867</v>
      </c>
      <c r="S6" s="7">
        <v>0</v>
      </c>
      <c r="T6" s="7">
        <v>407630</v>
      </c>
      <c r="U6" s="7">
        <v>0</v>
      </c>
      <c r="V6" s="7">
        <v>0</v>
      </c>
      <c r="W6" s="7">
        <v>2558908.8199999998</v>
      </c>
      <c r="X6" s="7">
        <v>1593085.1266039854</v>
      </c>
      <c r="Y6" s="7">
        <v>2064383.52</v>
      </c>
      <c r="Z6" s="7">
        <v>587989</v>
      </c>
      <c r="AA6" s="7">
        <v>1157222</v>
      </c>
      <c r="AB6" s="7">
        <v>416930</v>
      </c>
      <c r="AC6" s="7">
        <v>354347.18000000017</v>
      </c>
      <c r="AD6" s="7">
        <v>177799.21999999977</v>
      </c>
      <c r="AE6" s="7">
        <v>216</v>
      </c>
      <c r="AF6" s="28">
        <v>38883856.698105842</v>
      </c>
    </row>
    <row r="7" spans="1:32" ht="17.25" customHeight="1">
      <c r="A7" s="5">
        <v>3</v>
      </c>
      <c r="B7" s="6" t="s">
        <v>18</v>
      </c>
      <c r="C7" s="7">
        <v>65320576.879999951</v>
      </c>
      <c r="D7" s="7">
        <v>34679611</v>
      </c>
      <c r="E7" s="7">
        <v>90717740.161085308</v>
      </c>
      <c r="F7" s="7">
        <v>65255147.970000006</v>
      </c>
      <c r="G7" s="7">
        <v>62961017.550000004</v>
      </c>
      <c r="H7" s="7">
        <v>16714387.67</v>
      </c>
      <c r="I7" s="7">
        <v>33402205.413400002</v>
      </c>
      <c r="J7" s="7">
        <v>19352136.620000001</v>
      </c>
      <c r="K7" s="7">
        <v>7053836.8399999999</v>
      </c>
      <c r="L7" s="7">
        <v>1103150.5400000003</v>
      </c>
      <c r="M7" s="7">
        <v>16693306.26</v>
      </c>
      <c r="N7" s="7">
        <v>326781.92</v>
      </c>
      <c r="O7" s="7">
        <v>6529113.2800000217</v>
      </c>
      <c r="P7" s="7">
        <v>0</v>
      </c>
      <c r="Q7" s="7">
        <v>1342292.2899999998</v>
      </c>
      <c r="R7" s="7">
        <v>0</v>
      </c>
      <c r="S7" s="7">
        <v>0</v>
      </c>
      <c r="T7" s="7">
        <v>87105</v>
      </c>
      <c r="U7" s="7">
        <v>0</v>
      </c>
      <c r="V7" s="7">
        <v>1596.6</v>
      </c>
      <c r="W7" s="7">
        <v>0</v>
      </c>
      <c r="X7" s="7">
        <v>0</v>
      </c>
      <c r="Y7" s="7">
        <v>0</v>
      </c>
      <c r="Z7" s="7">
        <v>0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28">
        <v>421540005.99448532</v>
      </c>
    </row>
    <row r="8" spans="1:32" ht="18" customHeight="1">
      <c r="A8" s="5">
        <v>4</v>
      </c>
      <c r="B8" s="6" t="s">
        <v>19</v>
      </c>
      <c r="C8" s="7">
        <v>3937413.1900000004</v>
      </c>
      <c r="D8" s="7">
        <v>0</v>
      </c>
      <c r="E8" s="7">
        <v>0</v>
      </c>
      <c r="F8" s="7">
        <v>152252.22</v>
      </c>
      <c r="G8" s="7">
        <v>40063.800000000003</v>
      </c>
      <c r="H8" s="7">
        <v>0</v>
      </c>
      <c r="I8" s="7">
        <v>1816693.64</v>
      </c>
      <c r="J8" s="7">
        <v>0</v>
      </c>
      <c r="K8" s="7">
        <v>23345.19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28">
        <v>5969768.04</v>
      </c>
    </row>
    <row r="9" spans="1:32" ht="18" customHeight="1">
      <c r="A9" s="5">
        <v>5</v>
      </c>
      <c r="B9" s="6" t="s">
        <v>20</v>
      </c>
      <c r="C9" s="7">
        <v>2131891.8000000003</v>
      </c>
      <c r="D9" s="7">
        <v>0</v>
      </c>
      <c r="E9" s="7">
        <v>2805507.6157948999</v>
      </c>
      <c r="F9" s="7">
        <v>0</v>
      </c>
      <c r="G9" s="7">
        <v>0</v>
      </c>
      <c r="H9" s="7">
        <v>334217.58</v>
      </c>
      <c r="I9" s="7">
        <v>695090.06</v>
      </c>
      <c r="J9" s="7">
        <v>87669.440000000002</v>
      </c>
      <c r="K9" s="7">
        <v>0</v>
      </c>
      <c r="L9" s="7">
        <v>0</v>
      </c>
      <c r="M9" s="7">
        <v>7140.02</v>
      </c>
      <c r="N9" s="7">
        <v>0</v>
      </c>
      <c r="O9" s="7">
        <v>85130.36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28">
        <v>6146646.8757948996</v>
      </c>
    </row>
    <row r="10" spans="1:32" ht="18" customHeight="1">
      <c r="A10" s="5">
        <v>6</v>
      </c>
      <c r="B10" s="6" t="s">
        <v>21</v>
      </c>
      <c r="C10" s="7">
        <v>614726.6399999999</v>
      </c>
      <c r="D10" s="7">
        <v>53025</v>
      </c>
      <c r="E10" s="7">
        <v>1077579.1075432999</v>
      </c>
      <c r="F10" s="7">
        <v>400097.66</v>
      </c>
      <c r="G10" s="7">
        <v>1648094.15</v>
      </c>
      <c r="H10" s="7">
        <v>9553.48</v>
      </c>
      <c r="I10" s="7">
        <v>19708.169999999998</v>
      </c>
      <c r="J10" s="7">
        <v>89600.59</v>
      </c>
      <c r="K10" s="7">
        <v>0</v>
      </c>
      <c r="L10" s="7">
        <v>0</v>
      </c>
      <c r="M10" s="7">
        <v>36441.449999999997</v>
      </c>
      <c r="N10" s="7">
        <v>0</v>
      </c>
      <c r="O10" s="7">
        <v>82918.8</v>
      </c>
      <c r="P10" s="7">
        <v>0</v>
      </c>
      <c r="Q10" s="7">
        <v>0</v>
      </c>
      <c r="R10" s="7">
        <v>1919.1999999999998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28">
        <v>4033664.2475432996</v>
      </c>
    </row>
    <row r="11" spans="1:32" ht="18" customHeight="1">
      <c r="A11" s="5">
        <v>7</v>
      </c>
      <c r="B11" s="6" t="s">
        <v>22</v>
      </c>
      <c r="C11" s="7">
        <v>5354503.9399999985</v>
      </c>
      <c r="D11" s="7">
        <v>46690</v>
      </c>
      <c r="E11" s="7">
        <v>692314.81379068992</v>
      </c>
      <c r="F11" s="7">
        <v>2499607.4699999997</v>
      </c>
      <c r="G11" s="7">
        <v>2453092.65</v>
      </c>
      <c r="H11" s="7">
        <v>12275.79</v>
      </c>
      <c r="I11" s="7">
        <v>1479042.23</v>
      </c>
      <c r="J11" s="7">
        <v>1322584.47</v>
      </c>
      <c r="K11" s="7">
        <v>161520.08000000002</v>
      </c>
      <c r="L11" s="7">
        <v>9510.5199999999986</v>
      </c>
      <c r="M11" s="7">
        <v>787592.62</v>
      </c>
      <c r="N11" s="7">
        <v>4575.3100000000004</v>
      </c>
      <c r="O11" s="7">
        <v>39488.36</v>
      </c>
      <c r="P11" s="7">
        <v>0</v>
      </c>
      <c r="Q11" s="7">
        <v>31937.940000000002</v>
      </c>
      <c r="R11" s="7">
        <v>1372.6399999999999</v>
      </c>
      <c r="S11" s="7">
        <v>0</v>
      </c>
      <c r="T11" s="7">
        <v>595</v>
      </c>
      <c r="U11" s="7">
        <v>0</v>
      </c>
      <c r="V11" s="7">
        <v>12240.68</v>
      </c>
      <c r="W11" s="7">
        <v>0</v>
      </c>
      <c r="X11" s="7">
        <v>0</v>
      </c>
      <c r="Y11" s="7">
        <v>0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28">
        <v>14908944.513790688</v>
      </c>
    </row>
    <row r="12" spans="1:32" ht="18" customHeight="1">
      <c r="A12" s="5">
        <v>8</v>
      </c>
      <c r="B12" s="6" t="s">
        <v>23</v>
      </c>
      <c r="C12" s="7">
        <v>36221850.869999982</v>
      </c>
      <c r="D12" s="7">
        <v>2091449</v>
      </c>
      <c r="E12" s="7">
        <v>8669825.3132543024</v>
      </c>
      <c r="F12" s="7">
        <v>19982441.100000001</v>
      </c>
      <c r="G12" s="7">
        <v>31047924.939999998</v>
      </c>
      <c r="H12" s="7">
        <v>273568.2</v>
      </c>
      <c r="I12" s="7">
        <v>26983731.43</v>
      </c>
      <c r="J12" s="7">
        <v>9338993.3364236765</v>
      </c>
      <c r="K12" s="7">
        <v>4600954.9799999995</v>
      </c>
      <c r="L12" s="7">
        <v>392568.07999999903</v>
      </c>
      <c r="M12" s="7">
        <v>5735585.2000000002</v>
      </c>
      <c r="N12" s="7">
        <v>39537322.109999999</v>
      </c>
      <c r="O12" s="7">
        <v>1016819.8</v>
      </c>
      <c r="P12" s="7">
        <v>0</v>
      </c>
      <c r="Q12" s="7">
        <v>4028403.76</v>
      </c>
      <c r="R12" s="7">
        <v>804997.76000000234</v>
      </c>
      <c r="S12" s="7">
        <v>0</v>
      </c>
      <c r="T12" s="7">
        <v>144307</v>
      </c>
      <c r="U12" s="7">
        <v>2190817.5299999998</v>
      </c>
      <c r="V12" s="7">
        <v>1550684.8</v>
      </c>
      <c r="W12" s="7">
        <v>0</v>
      </c>
      <c r="X12" s="7">
        <v>0</v>
      </c>
      <c r="Y12" s="7">
        <v>2914.61</v>
      </c>
      <c r="Z12" s="7">
        <v>0</v>
      </c>
      <c r="AA12" s="7">
        <v>0</v>
      </c>
      <c r="AB12" s="7">
        <v>93326</v>
      </c>
      <c r="AC12" s="7">
        <v>52711.73</v>
      </c>
      <c r="AD12" s="7">
        <v>0</v>
      </c>
      <c r="AE12" s="7">
        <v>0</v>
      </c>
      <c r="AF12" s="28">
        <v>194761197.549678</v>
      </c>
    </row>
    <row r="13" spans="1:32" ht="18" customHeight="1">
      <c r="A13" s="5">
        <v>9</v>
      </c>
      <c r="B13" s="6" t="s">
        <v>24</v>
      </c>
      <c r="C13" s="7">
        <v>5965260.7799999993</v>
      </c>
      <c r="D13" s="7">
        <v>1366643</v>
      </c>
      <c r="E13" s="7">
        <v>1617341.3659646001</v>
      </c>
      <c r="F13" s="7">
        <v>1950034.5899999999</v>
      </c>
      <c r="G13" s="7">
        <v>6430587.1500000013</v>
      </c>
      <c r="H13" s="7">
        <v>881700.97</v>
      </c>
      <c r="I13" s="7">
        <v>2931485.82</v>
      </c>
      <c r="J13" s="7">
        <v>1697241.9335763238</v>
      </c>
      <c r="K13" s="7">
        <v>511854.89</v>
      </c>
      <c r="L13" s="7">
        <v>0</v>
      </c>
      <c r="M13" s="7">
        <v>9668351.7400000021</v>
      </c>
      <c r="N13" s="7">
        <v>186785.37</v>
      </c>
      <c r="O13" s="7">
        <v>98859.620000000054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18736.36</v>
      </c>
      <c r="V13" s="7">
        <v>294246.78999999998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8998</v>
      </c>
      <c r="AC13" s="7">
        <v>0</v>
      </c>
      <c r="AD13" s="7">
        <v>0</v>
      </c>
      <c r="AE13" s="7">
        <v>0</v>
      </c>
      <c r="AF13" s="28">
        <v>33628128.379540928</v>
      </c>
    </row>
    <row r="14" spans="1:32" ht="17.25" customHeight="1">
      <c r="A14" s="5">
        <v>10</v>
      </c>
      <c r="B14" s="11" t="s">
        <v>25</v>
      </c>
      <c r="C14" s="7">
        <v>26866059.800000016</v>
      </c>
      <c r="D14" s="7">
        <v>120024906</v>
      </c>
      <c r="E14" s="7">
        <v>35095068.802528806</v>
      </c>
      <c r="F14" s="7">
        <v>36295257.089999996</v>
      </c>
      <c r="G14" s="7">
        <v>15988892.800000001</v>
      </c>
      <c r="H14" s="7">
        <v>98163291.340000004</v>
      </c>
      <c r="I14" s="7">
        <v>24098963.520000003</v>
      </c>
      <c r="J14" s="7">
        <v>43318336.369999997</v>
      </c>
      <c r="K14" s="7">
        <v>46914502.800000004</v>
      </c>
      <c r="L14" s="7">
        <v>51750191.120563544</v>
      </c>
      <c r="M14" s="7">
        <v>8730266.540000001</v>
      </c>
      <c r="N14" s="7">
        <v>205835.72</v>
      </c>
      <c r="O14" s="7">
        <v>3239071.0499998913</v>
      </c>
      <c r="P14" s="7">
        <v>0</v>
      </c>
      <c r="Q14" s="7">
        <v>1552518.5299999998</v>
      </c>
      <c r="R14" s="7">
        <v>0</v>
      </c>
      <c r="S14" s="7">
        <v>0</v>
      </c>
      <c r="T14" s="7">
        <v>0</v>
      </c>
      <c r="U14" s="7">
        <v>0</v>
      </c>
      <c r="V14" s="7">
        <v>1285.56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10056.789999999999</v>
      </c>
      <c r="AD14" s="7">
        <v>0</v>
      </c>
      <c r="AE14" s="7">
        <v>0</v>
      </c>
      <c r="AF14" s="28">
        <v>512254503.83309233</v>
      </c>
    </row>
    <row r="15" spans="1:32" ht="18" customHeight="1">
      <c r="A15" s="10" t="s">
        <v>8</v>
      </c>
      <c r="B15" s="6" t="s">
        <v>12</v>
      </c>
      <c r="C15" s="7">
        <v>26865074.930000015</v>
      </c>
      <c r="D15" s="7">
        <v>119312289</v>
      </c>
      <c r="E15" s="7">
        <v>33513596.280000001</v>
      </c>
      <c r="F15" s="7">
        <v>36226779.409999996</v>
      </c>
      <c r="G15" s="7">
        <v>15487138.960000001</v>
      </c>
      <c r="H15" s="7">
        <v>95417176.640000001</v>
      </c>
      <c r="I15" s="7">
        <v>22760935.91</v>
      </c>
      <c r="J15" s="7">
        <v>42824966.93</v>
      </c>
      <c r="K15" s="7">
        <v>45141309.840000004</v>
      </c>
      <c r="L15" s="7">
        <v>51731096.260563545</v>
      </c>
      <c r="M15" s="7">
        <v>7845227.6600000001</v>
      </c>
      <c r="N15" s="7">
        <v>205835.72</v>
      </c>
      <c r="O15" s="7">
        <v>3196532.2599998913</v>
      </c>
      <c r="P15" s="7">
        <v>0</v>
      </c>
      <c r="Q15" s="7">
        <v>1552518.5299999998</v>
      </c>
      <c r="R15" s="7">
        <v>0</v>
      </c>
      <c r="S15" s="7">
        <v>0</v>
      </c>
      <c r="T15" s="7">
        <v>0</v>
      </c>
      <c r="U15" s="7">
        <v>0</v>
      </c>
      <c r="V15" s="7">
        <v>1285.56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10056.789999999999</v>
      </c>
      <c r="AD15" s="7">
        <v>0</v>
      </c>
      <c r="AE15" s="7">
        <v>0</v>
      </c>
      <c r="AF15" s="28">
        <v>502091820.68056351</v>
      </c>
    </row>
    <row r="16" spans="1:32" ht="18" customHeight="1">
      <c r="A16" s="10" t="s">
        <v>9</v>
      </c>
      <c r="B16" s="12" t="s">
        <v>13</v>
      </c>
      <c r="C16" s="7">
        <v>984.87000000000012</v>
      </c>
      <c r="D16" s="7">
        <v>0</v>
      </c>
      <c r="E16" s="7">
        <v>922353.78136000002</v>
      </c>
      <c r="F16" s="7">
        <v>52576.28</v>
      </c>
      <c r="G16" s="7">
        <v>0</v>
      </c>
      <c r="H16" s="7">
        <v>0</v>
      </c>
      <c r="I16" s="7">
        <v>-116.49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28">
        <v>975798.44136000006</v>
      </c>
    </row>
    <row r="17" spans="1:44" ht="17.25" customHeight="1">
      <c r="A17" s="10" t="s">
        <v>10</v>
      </c>
      <c r="B17" s="12" t="s">
        <v>14</v>
      </c>
      <c r="C17" s="7">
        <v>0</v>
      </c>
      <c r="D17" s="7">
        <v>712617</v>
      </c>
      <c r="E17" s="7">
        <v>224833.6</v>
      </c>
      <c r="F17" s="7">
        <v>15901.4</v>
      </c>
      <c r="G17" s="7">
        <v>0</v>
      </c>
      <c r="H17" s="7">
        <v>2673995</v>
      </c>
      <c r="I17" s="7">
        <v>0</v>
      </c>
      <c r="J17" s="7">
        <v>493369.44</v>
      </c>
      <c r="K17" s="7">
        <v>1773192.96</v>
      </c>
      <c r="L17" s="7">
        <v>19094.860000000004</v>
      </c>
      <c r="M17" s="7">
        <v>5000</v>
      </c>
      <c r="N17" s="7">
        <v>0</v>
      </c>
      <c r="O17" s="7">
        <v>2906.6000000000008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28">
        <v>5920910.8600000003</v>
      </c>
    </row>
    <row r="18" spans="1:44" ht="18" customHeight="1">
      <c r="A18" s="10" t="s">
        <v>11</v>
      </c>
      <c r="B18" s="6" t="s">
        <v>15</v>
      </c>
      <c r="C18" s="7">
        <v>0</v>
      </c>
      <c r="D18" s="7">
        <v>0</v>
      </c>
      <c r="E18" s="7">
        <v>434285.14116879995</v>
      </c>
      <c r="F18" s="7">
        <v>0</v>
      </c>
      <c r="G18" s="7">
        <v>501753.83999999997</v>
      </c>
      <c r="H18" s="7">
        <v>72119.7</v>
      </c>
      <c r="I18" s="7">
        <v>1338144.1000000001</v>
      </c>
      <c r="J18" s="7">
        <v>0</v>
      </c>
      <c r="K18" s="7">
        <v>0</v>
      </c>
      <c r="L18" s="7">
        <v>0</v>
      </c>
      <c r="M18" s="7">
        <v>880038.88</v>
      </c>
      <c r="N18" s="7">
        <v>0</v>
      </c>
      <c r="O18" s="7">
        <v>39632.189999999995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28">
        <v>3265973.8511687997</v>
      </c>
    </row>
    <row r="19" spans="1:44" ht="17.25" customHeight="1">
      <c r="A19" s="5">
        <v>11</v>
      </c>
      <c r="B19" s="11" t="s">
        <v>26</v>
      </c>
      <c r="C19" s="7">
        <v>1656427.8399999999</v>
      </c>
      <c r="D19" s="7">
        <v>0</v>
      </c>
      <c r="E19" s="7">
        <v>217767.53013560001</v>
      </c>
      <c r="F19" s="7">
        <v>0</v>
      </c>
      <c r="G19" s="7">
        <v>364882.6</v>
      </c>
      <c r="H19" s="7">
        <v>909735.97</v>
      </c>
      <c r="I19" s="7">
        <v>419771.9</v>
      </c>
      <c r="J19" s="7">
        <v>0</v>
      </c>
      <c r="K19" s="7">
        <v>0</v>
      </c>
      <c r="L19" s="7">
        <v>0</v>
      </c>
      <c r="M19" s="7">
        <v>9461.7800000000007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28">
        <v>3578047.6201355997</v>
      </c>
    </row>
    <row r="20" spans="1:44" ht="17.25" customHeight="1">
      <c r="A20" s="5">
        <v>12</v>
      </c>
      <c r="B20" s="11" t="s">
        <v>27</v>
      </c>
      <c r="C20" s="7">
        <v>86083.469999999972</v>
      </c>
      <c r="D20" s="7">
        <v>7215</v>
      </c>
      <c r="E20" s="7">
        <v>57959.633969000002</v>
      </c>
      <c r="F20" s="7">
        <v>16789.72</v>
      </c>
      <c r="G20" s="7">
        <v>1260252.49</v>
      </c>
      <c r="H20" s="7">
        <v>5395.7</v>
      </c>
      <c r="I20" s="7">
        <v>0</v>
      </c>
      <c r="J20" s="7">
        <v>0</v>
      </c>
      <c r="K20" s="7">
        <v>0</v>
      </c>
      <c r="L20" s="7">
        <v>0</v>
      </c>
      <c r="M20" s="7">
        <v>4058.75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28">
        <v>1437754.763969</v>
      </c>
    </row>
    <row r="21" spans="1:44" ht="18" customHeight="1">
      <c r="A21" s="5">
        <v>13</v>
      </c>
      <c r="B21" s="11" t="s">
        <v>28</v>
      </c>
      <c r="C21" s="7">
        <v>9641810.5500000082</v>
      </c>
      <c r="D21" s="7">
        <v>1315913</v>
      </c>
      <c r="E21" s="7">
        <v>2193154.9335691999</v>
      </c>
      <c r="F21" s="7">
        <v>3473111.3200000003</v>
      </c>
      <c r="G21" s="7">
        <v>5060758.5299999993</v>
      </c>
      <c r="H21" s="7">
        <v>328536.57999999996</v>
      </c>
      <c r="I21" s="7">
        <v>2272748.98</v>
      </c>
      <c r="J21" s="7">
        <v>2999540.1000000006</v>
      </c>
      <c r="K21" s="7">
        <v>2670089.2900000005</v>
      </c>
      <c r="L21" s="7">
        <v>141837.53999999995</v>
      </c>
      <c r="M21" s="7">
        <v>2037387.3500000003</v>
      </c>
      <c r="N21" s="7">
        <v>170008.97</v>
      </c>
      <c r="O21" s="7">
        <v>158750.3500000007</v>
      </c>
      <c r="P21" s="7">
        <v>0</v>
      </c>
      <c r="Q21" s="7">
        <v>173437.91999999998</v>
      </c>
      <c r="R21" s="7">
        <v>0</v>
      </c>
      <c r="S21" s="7">
        <v>0</v>
      </c>
      <c r="T21" s="7">
        <v>14656</v>
      </c>
      <c r="U21" s="7">
        <v>53557.87</v>
      </c>
      <c r="V21" s="7">
        <v>704216.78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1280</v>
      </c>
      <c r="AD21" s="7">
        <v>0</v>
      </c>
      <c r="AE21" s="7">
        <v>0</v>
      </c>
      <c r="AF21" s="28">
        <v>33410796.06356921</v>
      </c>
    </row>
    <row r="22" spans="1:44" ht="18" customHeight="1">
      <c r="A22" s="5">
        <v>14</v>
      </c>
      <c r="B22" s="11" t="s">
        <v>29</v>
      </c>
      <c r="C22" s="7">
        <v>0</v>
      </c>
      <c r="D22" s="7">
        <v>0</v>
      </c>
      <c r="E22" s="7">
        <v>307054.21026999998</v>
      </c>
      <c r="F22" s="7">
        <v>18388.490000000002</v>
      </c>
      <c r="G22" s="7">
        <v>0</v>
      </c>
      <c r="H22" s="7">
        <v>0</v>
      </c>
      <c r="I22" s="7">
        <v>0</v>
      </c>
      <c r="J22" s="7">
        <v>57530.29</v>
      </c>
      <c r="K22" s="7">
        <v>0</v>
      </c>
      <c r="L22" s="7">
        <v>0</v>
      </c>
      <c r="M22" s="7">
        <v>0</v>
      </c>
      <c r="N22" s="7">
        <v>0</v>
      </c>
      <c r="O22" s="7">
        <v>4286.01</v>
      </c>
      <c r="P22" s="7">
        <v>0</v>
      </c>
      <c r="Q22" s="7">
        <v>0</v>
      </c>
      <c r="R22" s="7">
        <v>0</v>
      </c>
      <c r="S22" s="7">
        <v>5238727.4899999993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28">
        <v>5625986.490269999</v>
      </c>
    </row>
    <row r="23" spans="1:44" ht="18" customHeight="1">
      <c r="A23" s="5">
        <v>15</v>
      </c>
      <c r="B23" s="11" t="s">
        <v>30</v>
      </c>
      <c r="C23" s="7">
        <v>0</v>
      </c>
      <c r="D23" s="7">
        <v>0</v>
      </c>
      <c r="E23" s="7">
        <v>17919.178199999998</v>
      </c>
      <c r="F23" s="7">
        <v>0</v>
      </c>
      <c r="G23" s="7">
        <v>1904688.8099999998</v>
      </c>
      <c r="H23" s="7">
        <v>0</v>
      </c>
      <c r="I23" s="7">
        <v>96635.01</v>
      </c>
      <c r="J23" s="7">
        <v>5840881.4199999999</v>
      </c>
      <c r="K23" s="7">
        <v>0</v>
      </c>
      <c r="L23" s="7">
        <v>322.89</v>
      </c>
      <c r="M23" s="7">
        <v>0</v>
      </c>
      <c r="N23" s="7">
        <v>0</v>
      </c>
      <c r="O23" s="7">
        <v>26857.579999999994</v>
      </c>
      <c r="P23" s="7">
        <v>0</v>
      </c>
      <c r="Q23" s="7">
        <v>0</v>
      </c>
      <c r="R23" s="7">
        <v>0</v>
      </c>
      <c r="S23" s="7">
        <v>0</v>
      </c>
      <c r="T23" s="7">
        <v>3260581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28">
        <v>11147885.8882</v>
      </c>
    </row>
    <row r="24" spans="1:44" ht="18" customHeight="1">
      <c r="A24" s="5">
        <v>16</v>
      </c>
      <c r="B24" s="11" t="s">
        <v>31</v>
      </c>
      <c r="C24" s="7">
        <v>89586.14</v>
      </c>
      <c r="D24" s="7">
        <v>1168</v>
      </c>
      <c r="E24" s="7">
        <v>447927.53185480001</v>
      </c>
      <c r="F24" s="7">
        <v>317339.31</v>
      </c>
      <c r="G24" s="7">
        <v>1584337.19</v>
      </c>
      <c r="H24" s="7">
        <v>1871.22</v>
      </c>
      <c r="I24" s="7">
        <v>275756.01</v>
      </c>
      <c r="J24" s="7">
        <v>65477.94</v>
      </c>
      <c r="K24" s="7">
        <v>673113.35</v>
      </c>
      <c r="L24" s="7">
        <v>0</v>
      </c>
      <c r="M24" s="7">
        <v>1664395.9600000002</v>
      </c>
      <c r="N24" s="7">
        <v>11610.5</v>
      </c>
      <c r="O24" s="7">
        <v>14405.210000000001</v>
      </c>
      <c r="P24" s="7">
        <v>0</v>
      </c>
      <c r="Q24" s="7">
        <v>882624.92999999993</v>
      </c>
      <c r="R24" s="7">
        <v>5396.3099999999231</v>
      </c>
      <c r="S24" s="7">
        <v>0</v>
      </c>
      <c r="T24" s="7">
        <v>0</v>
      </c>
      <c r="U24" s="7">
        <v>1480676.93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28">
        <v>7515686.531854799</v>
      </c>
    </row>
    <row r="25" spans="1:44" ht="18" customHeight="1">
      <c r="A25" s="5">
        <v>17</v>
      </c>
      <c r="B25" s="11" t="s">
        <v>32</v>
      </c>
      <c r="C25" s="7">
        <v>0</v>
      </c>
      <c r="D25" s="7">
        <v>0</v>
      </c>
      <c r="E25" s="7">
        <v>0</v>
      </c>
      <c r="F25" s="7">
        <v>0</v>
      </c>
      <c r="G25" s="7">
        <v>3292.08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28">
        <v>3292.08</v>
      </c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</row>
    <row r="26" spans="1:44" ht="18" customHeight="1">
      <c r="A26" s="5">
        <v>18</v>
      </c>
      <c r="B26" s="11" t="s">
        <v>33</v>
      </c>
      <c r="C26" s="7">
        <v>1244080.0900000005</v>
      </c>
      <c r="D26" s="7">
        <v>855875</v>
      </c>
      <c r="E26" s="7">
        <v>3668182.3329371302</v>
      </c>
      <c r="F26" s="7">
        <v>2062834.85</v>
      </c>
      <c r="G26" s="7">
        <v>2442987.59</v>
      </c>
      <c r="H26" s="7">
        <v>507050.42</v>
      </c>
      <c r="I26" s="7">
        <v>2255571.0904000001</v>
      </c>
      <c r="J26" s="7">
        <v>2126671.54</v>
      </c>
      <c r="K26" s="7">
        <v>169215.24</v>
      </c>
      <c r="L26" s="7">
        <v>17959.639999999992</v>
      </c>
      <c r="M26" s="7">
        <v>48640.84</v>
      </c>
      <c r="N26" s="7">
        <v>0</v>
      </c>
      <c r="O26" s="7">
        <v>58947.619999999893</v>
      </c>
      <c r="P26" s="7">
        <v>0</v>
      </c>
      <c r="Q26" s="7">
        <v>686570.44</v>
      </c>
      <c r="R26" s="7">
        <v>278511.71999999665</v>
      </c>
      <c r="S26" s="7">
        <v>0</v>
      </c>
      <c r="T26" s="7">
        <v>1706</v>
      </c>
      <c r="U26" s="7">
        <v>0</v>
      </c>
      <c r="V26" s="7">
        <v>2568.4699999999998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28">
        <v>16427372.883337129</v>
      </c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</row>
    <row r="27" spans="1:44" s="35" customFormat="1" ht="18" customHeight="1">
      <c r="A27" s="51" t="s">
        <v>48</v>
      </c>
      <c r="B27" s="51"/>
      <c r="C27" s="2">
        <v>161918641.79999995</v>
      </c>
      <c r="D27" s="2">
        <v>161243116</v>
      </c>
      <c r="E27" s="2">
        <v>150794130.68234995</v>
      </c>
      <c r="F27" s="2">
        <v>135936698.56</v>
      </c>
      <c r="G27" s="2">
        <v>135257471.49000001</v>
      </c>
      <c r="H27" s="2">
        <v>118449385.56999999</v>
      </c>
      <c r="I27" s="2">
        <v>113029980.61999999</v>
      </c>
      <c r="J27" s="2">
        <v>91101801.609999985</v>
      </c>
      <c r="K27" s="2">
        <v>64242559.139999993</v>
      </c>
      <c r="L27" s="2">
        <v>54123588.560563557</v>
      </c>
      <c r="M27" s="2">
        <v>45614843.470000006</v>
      </c>
      <c r="N27" s="2">
        <v>40676518.479999997</v>
      </c>
      <c r="O27" s="2">
        <v>11610657.589999914</v>
      </c>
      <c r="P27" s="2">
        <v>9555524.3000000007</v>
      </c>
      <c r="Q27" s="2">
        <v>9461838.459999999</v>
      </c>
      <c r="R27" s="2">
        <v>9164672.6900018658</v>
      </c>
      <c r="S27" s="2">
        <v>5238727.4899999993</v>
      </c>
      <c r="T27" s="2">
        <v>4020133</v>
      </c>
      <c r="U27" s="2">
        <v>3743788.6899999995</v>
      </c>
      <c r="V27" s="2">
        <v>2567772.3900000006</v>
      </c>
      <c r="W27" s="2">
        <v>2562531.42</v>
      </c>
      <c r="X27" s="2">
        <v>2144457.7215948831</v>
      </c>
      <c r="Y27" s="2">
        <v>2067418.1400000001</v>
      </c>
      <c r="Z27" s="2">
        <v>1508186</v>
      </c>
      <c r="AA27" s="2">
        <v>1157222</v>
      </c>
      <c r="AB27" s="2">
        <v>541457</v>
      </c>
      <c r="AC27" s="2">
        <v>419121.97000000015</v>
      </c>
      <c r="AD27" s="2">
        <v>177799.21999999977</v>
      </c>
      <c r="AE27" s="2">
        <v>216</v>
      </c>
      <c r="AF27" s="2">
        <v>1338330260.0645103</v>
      </c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</row>
    <row r="28" spans="1:44" s="35" customFormat="1" ht="17.25" customHeight="1">
      <c r="A28" s="50" t="s">
        <v>73</v>
      </c>
      <c r="B28" s="50"/>
      <c r="C28" s="37">
        <v>0.12098556434956131</v>
      </c>
      <c r="D28" s="37">
        <v>0.12048081165872147</v>
      </c>
      <c r="E28" s="37">
        <v>0.11267333272064053</v>
      </c>
      <c r="F28" s="37">
        <v>0.10157186354991896</v>
      </c>
      <c r="G28" s="37">
        <v>0.10106434527115923</v>
      </c>
      <c r="H28" s="37">
        <v>8.8505348122585592E-2</v>
      </c>
      <c r="I28" s="37">
        <v>8.4455970243512021E-2</v>
      </c>
      <c r="J28" s="37">
        <v>6.8071240954836285E-2</v>
      </c>
      <c r="K28" s="37">
        <v>4.8002022413289352E-2</v>
      </c>
      <c r="L28" s="37">
        <v>4.044113039628551E-2</v>
      </c>
      <c r="M28" s="37">
        <v>3.4083398419013013E-2</v>
      </c>
      <c r="N28" s="37">
        <v>3.03934833529351E-2</v>
      </c>
      <c r="O28" s="37">
        <v>8.6754801385423765E-3</v>
      </c>
      <c r="P28" s="37">
        <v>7.1398851129163025E-3</v>
      </c>
      <c r="Q28" s="37">
        <v>7.0698830791914684E-3</v>
      </c>
      <c r="R28" s="37">
        <v>6.8478408980755688E-3</v>
      </c>
      <c r="S28" s="37">
        <v>3.9143757309555872E-3</v>
      </c>
      <c r="T28" s="37">
        <v>3.003842265216525E-3</v>
      </c>
      <c r="U28" s="37">
        <v>2.7973578732498664E-3</v>
      </c>
      <c r="V28" s="37">
        <v>1.918638819297285E-3</v>
      </c>
      <c r="W28" s="37">
        <v>1.9147227679634775E-3</v>
      </c>
      <c r="X28" s="37">
        <v>1.6023382161974846E-3</v>
      </c>
      <c r="Y28" s="37">
        <v>1.544774262146883E-3</v>
      </c>
      <c r="Z28" s="37">
        <v>1.1269161618801791E-3</v>
      </c>
      <c r="AA28" s="37">
        <v>8.6467595819302435E-4</v>
      </c>
      <c r="AB28" s="37">
        <v>4.045765205771411E-4</v>
      </c>
      <c r="AC28" s="37">
        <v>3.1316782001162972E-4</v>
      </c>
      <c r="AD28" s="37">
        <v>1.3285152798639513E-4</v>
      </c>
      <c r="AE28" s="37">
        <v>1.6139514023211906E-7</v>
      </c>
      <c r="AF28" s="37">
        <v>0.99999999999999978</v>
      </c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</row>
    <row r="29" spans="1:44" ht="18" customHeight="1">
      <c r="A29" s="13" t="s">
        <v>49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5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</row>
    <row r="30" spans="1:44" ht="11.25" customHeight="1"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44">
      <c r="AF31" s="36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44">
      <c r="AF32" s="36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9:32">
      <c r="AF33" s="36"/>
    </row>
    <row r="34" spans="9:32">
      <c r="AF34" s="36"/>
    </row>
    <row r="35" spans="9:32">
      <c r="AF35" s="36"/>
    </row>
    <row r="36" spans="9:32">
      <c r="J36" s="19"/>
      <c r="K36" s="19"/>
      <c r="L36" s="19"/>
      <c r="M36" s="19"/>
      <c r="AF36" s="36"/>
    </row>
    <row r="37" spans="9:32">
      <c r="I37" s="19"/>
      <c r="J37" s="17"/>
      <c r="K37" s="17"/>
      <c r="L37" s="17"/>
      <c r="M37" s="19"/>
      <c r="AF37" s="36"/>
    </row>
    <row r="38" spans="9:32">
      <c r="L38" s="17"/>
      <c r="M38" s="19"/>
      <c r="AF38" s="20"/>
    </row>
    <row r="39" spans="9:32">
      <c r="L39" s="17"/>
      <c r="M39" s="19"/>
      <c r="AF39" s="3"/>
    </row>
    <row r="40" spans="9:32">
      <c r="L40" s="17"/>
      <c r="M40" s="19"/>
      <c r="AF40" s="3"/>
    </row>
    <row r="41" spans="9:32">
      <c r="L41" s="17"/>
      <c r="M41" s="19"/>
      <c r="AF41" s="3"/>
    </row>
    <row r="42" spans="9:32">
      <c r="L42" s="17"/>
      <c r="M42" s="19"/>
      <c r="AF42" s="3"/>
    </row>
    <row r="43" spans="9:32">
      <c r="L43" s="17"/>
      <c r="M43" s="19"/>
      <c r="AF43" s="3"/>
    </row>
    <row r="44" spans="9:32">
      <c r="L44" s="17"/>
      <c r="M44" s="19"/>
      <c r="AF44" s="3"/>
    </row>
    <row r="45" spans="9:32">
      <c r="L45" s="17"/>
      <c r="M45" s="19"/>
      <c r="AF45" s="3"/>
    </row>
    <row r="46" spans="9:32">
      <c r="L46" s="17"/>
      <c r="M46" s="19"/>
      <c r="AF46" s="3"/>
    </row>
    <row r="47" spans="9:32">
      <c r="L47" s="17"/>
      <c r="M47" s="19"/>
      <c r="AF47" s="3"/>
    </row>
    <row r="48" spans="9:32">
      <c r="I48" s="19"/>
      <c r="J48" s="17"/>
      <c r="K48" s="17"/>
      <c r="L48" s="17"/>
      <c r="M48" s="19"/>
      <c r="AF48" s="3"/>
    </row>
    <row r="49" spans="10:32">
      <c r="J49" s="17"/>
      <c r="K49" s="17"/>
      <c r="L49" s="17"/>
      <c r="M49" s="19"/>
      <c r="AF49" s="36"/>
    </row>
    <row r="50" spans="10:32">
      <c r="J50" s="19"/>
      <c r="K50" s="19"/>
      <c r="L50" s="19"/>
      <c r="M50" s="19"/>
      <c r="AF50" s="36"/>
    </row>
    <row r="51" spans="10:32">
      <c r="J51" s="19"/>
      <c r="K51" s="19"/>
      <c r="L51" s="19"/>
      <c r="M51" s="19"/>
      <c r="AF51" s="36"/>
    </row>
    <row r="52" spans="10:32">
      <c r="AF52" s="36"/>
    </row>
    <row r="53" spans="10:32">
      <c r="AF53" s="36"/>
    </row>
    <row r="100" spans="1:2">
      <c r="A100" s="18">
        <f>(AF4+AF6)/$AF$27</f>
        <v>4.9270781866704985E-2</v>
      </c>
      <c r="B100" s="17" t="s">
        <v>74</v>
      </c>
    </row>
    <row r="101" spans="1:2">
      <c r="A101" s="18">
        <f>(AF14+AF7)/$AF$27</f>
        <v>0.69773099935928129</v>
      </c>
      <c r="B101" s="17" t="s">
        <v>75</v>
      </c>
    </row>
    <row r="102" spans="1:2">
      <c r="A102" s="18">
        <f>AF8/$AF$27</f>
        <v>4.4606090276343635E-3</v>
      </c>
      <c r="B102" s="17" t="s">
        <v>19</v>
      </c>
    </row>
    <row r="103" spans="1:2">
      <c r="A103" s="18">
        <f>(AF9+AF19)/$AF$27</f>
        <v>7.2662890365056453E-3</v>
      </c>
      <c r="B103" s="17" t="s">
        <v>76</v>
      </c>
    </row>
    <row r="104" spans="1:2">
      <c r="A104" s="18">
        <f>(AF10+AF20)/$AF$27</f>
        <v>4.088242771443101E-3</v>
      </c>
      <c r="B104" s="17" t="s">
        <v>77</v>
      </c>
    </row>
    <row r="105" spans="1:2">
      <c r="A105" s="18">
        <f>AF11/$AF$27</f>
        <v>1.1139959215352454E-2</v>
      </c>
      <c r="B105" s="17" t="s">
        <v>22</v>
      </c>
    </row>
    <row r="106" spans="1:2">
      <c r="A106" s="18">
        <f>(AF12+AF13)/$AF$27</f>
        <v>0.17065244113826589</v>
      </c>
      <c r="B106" s="17" t="s">
        <v>78</v>
      </c>
    </row>
    <row r="107" spans="1:2">
      <c r="A107" s="18">
        <f>AF21/$AF$27</f>
        <v>2.4964537573826315E-2</v>
      </c>
      <c r="B107" s="17" t="s">
        <v>28</v>
      </c>
    </row>
    <row r="108" spans="1:2">
      <c r="A108" s="18">
        <f>SUM(AF22:AF25)/$AF$27</f>
        <v>1.8151611538062232E-2</v>
      </c>
      <c r="B108" s="17" t="s">
        <v>79</v>
      </c>
    </row>
    <row r="109" spans="1:2">
      <c r="A109" s="18">
        <f>AF26/$AF$27</f>
        <v>1.2274528472923638E-2</v>
      </c>
      <c r="B109" s="17" t="s">
        <v>33</v>
      </c>
    </row>
  </sheetData>
  <mergeCells count="3">
    <mergeCell ref="A28:B28"/>
    <mergeCell ref="A27:B27"/>
    <mergeCell ref="A1:AF1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55" orientation="landscape" r:id="rId1"/>
  <headerFooter alignWithMargins="0"/>
  <colBreaks count="1" manualBreakCount="1">
    <brk id="17" max="2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09"/>
  <sheetViews>
    <sheetView zoomScaleSheetLayoutView="100" workbookViewId="0">
      <selection activeCell="A2" sqref="A2"/>
    </sheetView>
  </sheetViews>
  <sheetFormatPr defaultRowHeight="12.75"/>
  <cols>
    <col min="1" max="1" width="4.85546875" style="3" customWidth="1"/>
    <col min="2" max="2" width="49.140625" style="3" customWidth="1"/>
    <col min="3" max="12" width="12.7109375" style="3" customWidth="1"/>
    <col min="13" max="13" width="14.28515625" style="3" customWidth="1"/>
    <col min="14" max="17" width="12.7109375" style="3" customWidth="1"/>
    <col min="18" max="18" width="14" style="3" customWidth="1"/>
    <col min="19" max="26" width="12.7109375" style="3" customWidth="1"/>
    <col min="27" max="27" width="11.5703125" style="3" customWidth="1"/>
    <col min="28" max="30" width="12.7109375" style="3" customWidth="1"/>
    <col min="31" max="31" width="16.28515625" style="3" customWidth="1"/>
    <col min="32" max="32" width="12.7109375" style="3" customWidth="1"/>
    <col min="33" max="33" width="13.85546875" style="3" customWidth="1"/>
    <col min="34" max="16384" width="9.140625" style="3"/>
  </cols>
  <sheetData>
    <row r="1" spans="1:33" ht="21.75" customHeight="1">
      <c r="A1" s="52" t="s">
        <v>83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</row>
    <row r="2" spans="1:33">
      <c r="AF2" s="1" t="s">
        <v>47</v>
      </c>
    </row>
    <row r="3" spans="1:33" s="16" customFormat="1" ht="76.5">
      <c r="A3" s="32" t="s">
        <v>7</v>
      </c>
      <c r="B3" s="32" t="s">
        <v>34</v>
      </c>
      <c r="C3" s="30" t="s">
        <v>39</v>
      </c>
      <c r="D3" s="30" t="s">
        <v>40</v>
      </c>
      <c r="E3" s="31" t="s">
        <v>35</v>
      </c>
      <c r="F3" s="31" t="s">
        <v>36</v>
      </c>
      <c r="G3" s="31" t="s">
        <v>38</v>
      </c>
      <c r="H3" s="30" t="s">
        <v>43</v>
      </c>
      <c r="I3" s="31" t="s">
        <v>41</v>
      </c>
      <c r="J3" s="30" t="s">
        <v>37</v>
      </c>
      <c r="K3" s="31" t="s">
        <v>42</v>
      </c>
      <c r="L3" s="30" t="s">
        <v>55</v>
      </c>
      <c r="M3" s="30" t="s">
        <v>82</v>
      </c>
      <c r="N3" s="30" t="s">
        <v>80</v>
      </c>
      <c r="O3" s="30" t="s">
        <v>56</v>
      </c>
      <c r="P3" s="30" t="s">
        <v>57</v>
      </c>
      <c r="Q3" s="30" t="s">
        <v>44</v>
      </c>
      <c r="R3" s="30" t="s">
        <v>67</v>
      </c>
      <c r="S3" s="30" t="s">
        <v>45</v>
      </c>
      <c r="T3" s="30" t="s">
        <v>60</v>
      </c>
      <c r="U3" s="30" t="s">
        <v>61</v>
      </c>
      <c r="V3" s="30" t="s">
        <v>54</v>
      </c>
      <c r="W3" s="30" t="s">
        <v>59</v>
      </c>
      <c r="X3" s="30" t="s">
        <v>62</v>
      </c>
      <c r="Y3" s="30" t="s">
        <v>58</v>
      </c>
      <c r="Z3" s="30" t="s">
        <v>65</v>
      </c>
      <c r="AA3" s="30" t="s">
        <v>66</v>
      </c>
      <c r="AB3" s="30" t="s">
        <v>64</v>
      </c>
      <c r="AC3" s="30" t="s">
        <v>81</v>
      </c>
      <c r="AD3" s="30" t="s">
        <v>63</v>
      </c>
      <c r="AE3" s="30" t="s">
        <v>71</v>
      </c>
      <c r="AF3" s="30" t="s">
        <v>46</v>
      </c>
    </row>
    <row r="4" spans="1:33" ht="18" customHeight="1">
      <c r="A4" s="5">
        <v>1</v>
      </c>
      <c r="B4" s="6" t="s">
        <v>16</v>
      </c>
      <c r="C4" s="22">
        <v>77188</v>
      </c>
      <c r="D4" s="22">
        <v>989034.5400000005</v>
      </c>
      <c r="E4" s="22">
        <v>1432126.5400000005</v>
      </c>
      <c r="F4" s="22">
        <v>1140602.377952693</v>
      </c>
      <c r="G4" s="22">
        <v>506875.25</v>
      </c>
      <c r="H4" s="22">
        <v>626899.42000000004</v>
      </c>
      <c r="I4" s="22">
        <v>2262747.17</v>
      </c>
      <c r="J4" s="22">
        <v>24916.25</v>
      </c>
      <c r="K4" s="22">
        <v>21342</v>
      </c>
      <c r="L4" s="22">
        <v>290135.99</v>
      </c>
      <c r="M4" s="22">
        <v>47521.88</v>
      </c>
      <c r="N4" s="22">
        <v>5045</v>
      </c>
      <c r="O4" s="22">
        <v>8921.3900000000012</v>
      </c>
      <c r="P4" s="22">
        <v>0</v>
      </c>
      <c r="Q4" s="22">
        <v>0</v>
      </c>
      <c r="R4" s="22">
        <v>23190.46</v>
      </c>
      <c r="S4" s="22">
        <v>1020</v>
      </c>
      <c r="T4" s="22">
        <v>877</v>
      </c>
      <c r="U4" s="22">
        <v>45453.16</v>
      </c>
      <c r="V4" s="22">
        <v>319013.51</v>
      </c>
      <c r="W4" s="22">
        <v>0</v>
      </c>
      <c r="X4" s="22">
        <v>63000</v>
      </c>
      <c r="Y4" s="22">
        <v>0</v>
      </c>
      <c r="Z4" s="22">
        <v>114433</v>
      </c>
      <c r="AA4" s="22">
        <v>0</v>
      </c>
      <c r="AB4" s="22">
        <v>0</v>
      </c>
      <c r="AC4" s="22">
        <v>0</v>
      </c>
      <c r="AD4" s="22">
        <v>0</v>
      </c>
      <c r="AE4" s="22">
        <v>0</v>
      </c>
      <c r="AF4" s="25">
        <v>8000342.9379526936</v>
      </c>
      <c r="AG4" s="21"/>
    </row>
    <row r="5" spans="1:33" ht="18" customHeight="1">
      <c r="A5" s="10" t="s">
        <v>70</v>
      </c>
      <c r="B5" s="6" t="s">
        <v>69</v>
      </c>
      <c r="C5" s="22">
        <v>0</v>
      </c>
      <c r="D5" s="22">
        <v>3839.6</v>
      </c>
      <c r="E5" s="22">
        <v>379600</v>
      </c>
      <c r="F5" s="22">
        <v>25000.256285861491</v>
      </c>
      <c r="G5" s="22">
        <v>1600</v>
      </c>
      <c r="H5" s="22">
        <v>0</v>
      </c>
      <c r="I5" s="22">
        <v>12840.02</v>
      </c>
      <c r="J5" s="22">
        <v>0</v>
      </c>
      <c r="K5" s="22">
        <v>21342</v>
      </c>
      <c r="L5" s="22">
        <v>19000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v>0</v>
      </c>
      <c r="AB5" s="22">
        <v>0</v>
      </c>
      <c r="AC5" s="22">
        <v>0</v>
      </c>
      <c r="AD5" s="22">
        <v>0</v>
      </c>
      <c r="AE5" s="22">
        <v>0</v>
      </c>
      <c r="AF5" s="25">
        <v>463221.87628586148</v>
      </c>
      <c r="AG5" s="21"/>
    </row>
    <row r="6" spans="1:33" ht="18" customHeight="1">
      <c r="A6" s="5">
        <v>2</v>
      </c>
      <c r="B6" s="6" t="s">
        <v>17</v>
      </c>
      <c r="C6" s="22">
        <v>0</v>
      </c>
      <c r="D6" s="22">
        <v>0</v>
      </c>
      <c r="E6" s="22">
        <v>0</v>
      </c>
      <c r="F6" s="22">
        <v>0</v>
      </c>
      <c r="G6" s="22">
        <v>0</v>
      </c>
      <c r="H6" s="22">
        <v>1667398.4999999998</v>
      </c>
      <c r="I6" s="22">
        <v>4240785.8100000005</v>
      </c>
      <c r="J6" s="22">
        <v>0</v>
      </c>
      <c r="K6" s="22">
        <v>0</v>
      </c>
      <c r="L6" s="22">
        <v>7554.09</v>
      </c>
      <c r="M6" s="22">
        <v>560</v>
      </c>
      <c r="N6" s="22">
        <v>871404.61</v>
      </c>
      <c r="O6" s="22">
        <v>4985004.6499999901</v>
      </c>
      <c r="P6" s="22">
        <v>4730793.6500000004</v>
      </c>
      <c r="Q6" s="22">
        <v>0</v>
      </c>
      <c r="R6" s="22">
        <v>46.8</v>
      </c>
      <c r="S6" s="22">
        <v>0</v>
      </c>
      <c r="T6" s="22">
        <v>1662324.8000000201</v>
      </c>
      <c r="U6" s="22">
        <v>1268322.2200000007</v>
      </c>
      <c r="V6" s="22">
        <v>0</v>
      </c>
      <c r="W6" s="22">
        <v>950433.4</v>
      </c>
      <c r="X6" s="22">
        <v>669667</v>
      </c>
      <c r="Y6" s="22">
        <v>710042.55</v>
      </c>
      <c r="Z6" s="22">
        <v>429917</v>
      </c>
      <c r="AA6" s="22">
        <v>529647</v>
      </c>
      <c r="AB6" s="22">
        <v>326633</v>
      </c>
      <c r="AC6" s="22">
        <v>0</v>
      </c>
      <c r="AD6" s="22">
        <v>215182.9300000006</v>
      </c>
      <c r="AE6" s="22">
        <v>0</v>
      </c>
      <c r="AF6" s="25">
        <v>23265718.010000009</v>
      </c>
      <c r="AG6" s="21"/>
    </row>
    <row r="7" spans="1:33" ht="18" customHeight="1">
      <c r="A7" s="5">
        <v>3</v>
      </c>
      <c r="B7" s="6" t="s">
        <v>18</v>
      </c>
      <c r="C7" s="22">
        <v>17026264</v>
      </c>
      <c r="D7" s="22">
        <v>55385013.919999816</v>
      </c>
      <c r="E7" s="22">
        <v>42144597.669999972</v>
      </c>
      <c r="F7" s="22">
        <v>38892957.27492699</v>
      </c>
      <c r="G7" s="22">
        <v>39065806.75</v>
      </c>
      <c r="H7" s="22">
        <v>16343960.479999999</v>
      </c>
      <c r="I7" s="22">
        <v>21680601.73</v>
      </c>
      <c r="J7" s="22">
        <v>14766224.950000001</v>
      </c>
      <c r="K7" s="22">
        <v>12218286.49</v>
      </c>
      <c r="L7" s="22">
        <v>4160459.82</v>
      </c>
      <c r="M7" s="22">
        <v>1799186.56</v>
      </c>
      <c r="N7" s="22">
        <v>393364.33</v>
      </c>
      <c r="O7" s="22">
        <v>0</v>
      </c>
      <c r="P7" s="22">
        <v>0</v>
      </c>
      <c r="Q7" s="22">
        <v>0</v>
      </c>
      <c r="R7" s="22">
        <v>1770026.3499999996</v>
      </c>
      <c r="S7" s="22">
        <v>819035.91</v>
      </c>
      <c r="T7" s="22">
        <v>0</v>
      </c>
      <c r="U7" s="22">
        <v>0</v>
      </c>
      <c r="V7" s="22">
        <v>226818.08</v>
      </c>
      <c r="W7" s="22">
        <v>0</v>
      </c>
      <c r="X7" s="22">
        <v>7596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5">
        <v>266700200.31492677</v>
      </c>
      <c r="AG7" s="21"/>
    </row>
    <row r="8" spans="1:33" ht="18" customHeight="1">
      <c r="A8" s="5">
        <v>4</v>
      </c>
      <c r="B8" s="6" t="s">
        <v>19</v>
      </c>
      <c r="C8" s="22">
        <v>0</v>
      </c>
      <c r="D8" s="22">
        <v>0</v>
      </c>
      <c r="E8" s="22">
        <v>1642943.29</v>
      </c>
      <c r="F8" s="22">
        <v>13603.822772318175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5">
        <v>1656547.1127723183</v>
      </c>
      <c r="AG8" s="21"/>
    </row>
    <row r="9" spans="1:33" ht="18" customHeight="1">
      <c r="A9" s="5">
        <v>5</v>
      </c>
      <c r="B9" s="6" t="s">
        <v>20</v>
      </c>
      <c r="C9" s="22">
        <v>0</v>
      </c>
      <c r="D9" s="22">
        <v>76133.709999999992</v>
      </c>
      <c r="E9" s="22">
        <v>145700.25999999998</v>
      </c>
      <c r="F9" s="22">
        <v>0</v>
      </c>
      <c r="G9" s="22">
        <v>0</v>
      </c>
      <c r="H9" s="22">
        <v>0</v>
      </c>
      <c r="I9" s="22">
        <v>25793.48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5">
        <v>247627.44999999998</v>
      </c>
      <c r="AG9" s="21"/>
    </row>
    <row r="10" spans="1:33" ht="18" customHeight="1">
      <c r="A10" s="5">
        <v>6</v>
      </c>
      <c r="B10" s="6" t="s">
        <v>21</v>
      </c>
      <c r="C10" s="22">
        <v>2598</v>
      </c>
      <c r="D10" s="22">
        <v>128270.51000000001</v>
      </c>
      <c r="E10" s="22">
        <v>2881520.45</v>
      </c>
      <c r="F10" s="22">
        <v>53049.399396158573</v>
      </c>
      <c r="G10" s="22">
        <v>65201.94999999999</v>
      </c>
      <c r="H10" s="22">
        <v>14208.33</v>
      </c>
      <c r="I10" s="22">
        <v>1152.33</v>
      </c>
      <c r="J10" s="22">
        <v>0</v>
      </c>
      <c r="K10" s="22">
        <v>33191.08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124127.75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5">
        <v>3303319.7993961591</v>
      </c>
      <c r="AG10" s="21"/>
    </row>
    <row r="11" spans="1:33" ht="18" customHeight="1">
      <c r="A11" s="5">
        <v>7</v>
      </c>
      <c r="B11" s="6" t="s">
        <v>22</v>
      </c>
      <c r="C11" s="22">
        <v>2382</v>
      </c>
      <c r="D11" s="22">
        <v>114495.56000000001</v>
      </c>
      <c r="E11" s="22">
        <v>932815.41</v>
      </c>
      <c r="F11" s="22">
        <v>975871.26902801148</v>
      </c>
      <c r="G11" s="22">
        <v>120509.43</v>
      </c>
      <c r="H11" s="22">
        <v>602841.98</v>
      </c>
      <c r="I11" s="22">
        <v>69307.31</v>
      </c>
      <c r="J11" s="22">
        <v>0</v>
      </c>
      <c r="K11" s="22">
        <v>169435.57</v>
      </c>
      <c r="L11" s="22">
        <v>0</v>
      </c>
      <c r="M11" s="22">
        <v>1420</v>
      </c>
      <c r="N11" s="22">
        <v>1401.62</v>
      </c>
      <c r="O11" s="22">
        <v>0</v>
      </c>
      <c r="P11" s="22">
        <v>0</v>
      </c>
      <c r="Q11" s="22">
        <v>0</v>
      </c>
      <c r="R11" s="22">
        <v>0</v>
      </c>
      <c r="S11" s="22">
        <v>4934.9400000000005</v>
      </c>
      <c r="T11" s="22">
        <v>0</v>
      </c>
      <c r="U11" s="22">
        <v>0</v>
      </c>
      <c r="V11" s="22">
        <v>1568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5">
        <v>2996983.0890280115</v>
      </c>
      <c r="AG11" s="21"/>
    </row>
    <row r="12" spans="1:33" ht="18" customHeight="1">
      <c r="A12" s="5">
        <v>8</v>
      </c>
      <c r="B12" s="6" t="s">
        <v>23</v>
      </c>
      <c r="C12" s="22">
        <v>349940</v>
      </c>
      <c r="D12" s="22">
        <v>2481251.6900000004</v>
      </c>
      <c r="E12" s="22">
        <v>7116054.9600000018</v>
      </c>
      <c r="F12" s="22">
        <v>6823122.7276647063</v>
      </c>
      <c r="G12" s="22">
        <v>10039445.84</v>
      </c>
      <c r="H12" s="22">
        <v>5780988.5350019429</v>
      </c>
      <c r="I12" s="22">
        <v>7221489.3399999999</v>
      </c>
      <c r="J12" s="22">
        <v>0</v>
      </c>
      <c r="K12" s="22">
        <v>11527060.289999999</v>
      </c>
      <c r="L12" s="22">
        <v>2768704.9399999995</v>
      </c>
      <c r="M12" s="22">
        <v>481445.61</v>
      </c>
      <c r="N12" s="22">
        <v>129030.11</v>
      </c>
      <c r="O12" s="22">
        <v>35901.928903599997</v>
      </c>
      <c r="P12" s="22">
        <v>0</v>
      </c>
      <c r="Q12" s="22">
        <v>0</v>
      </c>
      <c r="R12" s="22">
        <v>30852.22</v>
      </c>
      <c r="S12" s="22">
        <v>657911.96000000008</v>
      </c>
      <c r="T12" s="22">
        <v>0</v>
      </c>
      <c r="U12" s="22">
        <v>0</v>
      </c>
      <c r="V12" s="22">
        <v>472541.12</v>
      </c>
      <c r="W12" s="22">
        <v>0</v>
      </c>
      <c r="X12" s="22">
        <v>2799</v>
      </c>
      <c r="Y12" s="22">
        <v>0</v>
      </c>
      <c r="Z12" s="22">
        <v>0</v>
      </c>
      <c r="AA12" s="22">
        <v>0</v>
      </c>
      <c r="AB12" s="22">
        <v>0</v>
      </c>
      <c r="AC12" s="22">
        <v>242625.75</v>
      </c>
      <c r="AD12" s="22">
        <v>0</v>
      </c>
      <c r="AE12" s="22">
        <v>0</v>
      </c>
      <c r="AF12" s="25">
        <v>56161166.021570243</v>
      </c>
      <c r="AG12" s="21"/>
    </row>
    <row r="13" spans="1:33" ht="18" customHeight="1">
      <c r="A13" s="5">
        <v>9</v>
      </c>
      <c r="B13" s="6" t="s">
        <v>24</v>
      </c>
      <c r="C13" s="22">
        <v>106244</v>
      </c>
      <c r="D13" s="22">
        <v>789052.11800000002</v>
      </c>
      <c r="E13" s="22">
        <v>942262.05</v>
      </c>
      <c r="F13" s="22">
        <v>281634.28186568024</v>
      </c>
      <c r="G13" s="22">
        <v>2924235.14</v>
      </c>
      <c r="H13" s="22">
        <v>37053.044998057856</v>
      </c>
      <c r="I13" s="22">
        <v>754996.73</v>
      </c>
      <c r="J13" s="22">
        <v>62837.919999999998</v>
      </c>
      <c r="K13" s="22">
        <v>2092609.3199999998</v>
      </c>
      <c r="L13" s="22">
        <v>73428.100000000006</v>
      </c>
      <c r="M13" s="22">
        <v>10070.959999999999</v>
      </c>
      <c r="N13" s="22">
        <v>0</v>
      </c>
      <c r="O13" s="22">
        <v>0</v>
      </c>
      <c r="P13" s="22">
        <v>0</v>
      </c>
      <c r="Q13" s="22">
        <v>0</v>
      </c>
      <c r="R13" s="22">
        <v>6727.13</v>
      </c>
      <c r="S13" s="22">
        <v>0</v>
      </c>
      <c r="T13" s="22">
        <v>0</v>
      </c>
      <c r="U13" s="22">
        <v>0</v>
      </c>
      <c r="V13" s="22">
        <v>665.9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1506.27</v>
      </c>
      <c r="AD13" s="22">
        <v>0</v>
      </c>
      <c r="AE13" s="22">
        <v>0</v>
      </c>
      <c r="AF13" s="25">
        <v>8083322.964863738</v>
      </c>
      <c r="AG13" s="21"/>
    </row>
    <row r="14" spans="1:33" ht="18" customHeight="1">
      <c r="A14" s="5">
        <v>10</v>
      </c>
      <c r="B14" s="11" t="s">
        <v>25</v>
      </c>
      <c r="C14" s="22">
        <v>78592560</v>
      </c>
      <c r="D14" s="22">
        <v>26094496.590000037</v>
      </c>
      <c r="E14" s="22">
        <v>25970803.49000001</v>
      </c>
      <c r="F14" s="22">
        <v>22382418.45599376</v>
      </c>
      <c r="G14" s="22">
        <v>10828559.080000002</v>
      </c>
      <c r="H14" s="22">
        <v>35595778.079999998</v>
      </c>
      <c r="I14" s="22">
        <v>16145391.310000001</v>
      </c>
      <c r="J14" s="22">
        <v>36866049.649999999</v>
      </c>
      <c r="K14" s="22">
        <v>14599824.529999999</v>
      </c>
      <c r="L14" s="22">
        <v>31714755.07</v>
      </c>
      <c r="M14" s="22">
        <v>5196969.07</v>
      </c>
      <c r="N14" s="22">
        <v>5127150.51</v>
      </c>
      <c r="O14" s="22">
        <v>0</v>
      </c>
      <c r="P14" s="22">
        <v>0</v>
      </c>
      <c r="Q14" s="22">
        <v>0</v>
      </c>
      <c r="R14" s="22">
        <v>385040.56136870029</v>
      </c>
      <c r="S14" s="22">
        <v>537325.39</v>
      </c>
      <c r="T14" s="22">
        <v>0</v>
      </c>
      <c r="U14" s="22">
        <v>0</v>
      </c>
      <c r="V14" s="22">
        <v>17405.11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466.73</v>
      </c>
      <c r="AE14" s="22">
        <v>0</v>
      </c>
      <c r="AF14" s="25">
        <v>310054993.62736249</v>
      </c>
      <c r="AG14" s="21"/>
    </row>
    <row r="15" spans="1:33" ht="18" customHeight="1">
      <c r="A15" s="10" t="s">
        <v>8</v>
      </c>
      <c r="B15" s="6" t="s">
        <v>12</v>
      </c>
      <c r="C15" s="22">
        <v>78592560</v>
      </c>
      <c r="D15" s="22">
        <v>25647295.760000035</v>
      </c>
      <c r="E15" s="22">
        <v>25295579.940000009</v>
      </c>
      <c r="F15" s="22">
        <v>22034989.72399148</v>
      </c>
      <c r="G15" s="22">
        <v>10692701.050000001</v>
      </c>
      <c r="H15" s="22">
        <v>35431461.779999994</v>
      </c>
      <c r="I15" s="22">
        <v>15857925.93</v>
      </c>
      <c r="J15" s="22">
        <v>36722639.789999999</v>
      </c>
      <c r="K15" s="22">
        <v>14222964.6</v>
      </c>
      <c r="L15" s="22">
        <v>31637094.190000001</v>
      </c>
      <c r="M15" s="22">
        <v>5189275.74</v>
      </c>
      <c r="N15" s="22">
        <v>5127150.51</v>
      </c>
      <c r="O15" s="22">
        <v>0</v>
      </c>
      <c r="P15" s="22">
        <v>0</v>
      </c>
      <c r="Q15" s="22">
        <v>0</v>
      </c>
      <c r="R15" s="22">
        <v>384533.04136870027</v>
      </c>
      <c r="S15" s="22">
        <v>537325.39</v>
      </c>
      <c r="T15" s="22">
        <v>0</v>
      </c>
      <c r="U15" s="22">
        <v>0</v>
      </c>
      <c r="V15" s="22">
        <v>17405.11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466.73</v>
      </c>
      <c r="AE15" s="22">
        <v>0</v>
      </c>
      <c r="AF15" s="25">
        <v>307391369.28536028</v>
      </c>
      <c r="AG15" s="21"/>
    </row>
    <row r="16" spans="1:33" ht="18" customHeight="1">
      <c r="A16" s="10" t="s">
        <v>9</v>
      </c>
      <c r="B16" s="12" t="s">
        <v>13</v>
      </c>
      <c r="C16" s="22">
        <v>0</v>
      </c>
      <c r="D16" s="22">
        <v>396779.68999999994</v>
      </c>
      <c r="E16" s="22">
        <v>675223.55</v>
      </c>
      <c r="F16" s="22">
        <v>347428.73200228123</v>
      </c>
      <c r="G16" s="22">
        <v>845.07</v>
      </c>
      <c r="H16" s="22">
        <v>133336.76999999999</v>
      </c>
      <c r="I16" s="22">
        <v>39732.9</v>
      </c>
      <c r="J16" s="22">
        <v>0</v>
      </c>
      <c r="K16" s="22">
        <v>67180.14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5">
        <v>1660526.8520022812</v>
      </c>
      <c r="AG16" s="21"/>
    </row>
    <row r="17" spans="1:33" ht="18" customHeight="1">
      <c r="A17" s="10" t="s">
        <v>10</v>
      </c>
      <c r="B17" s="12" t="s">
        <v>14</v>
      </c>
      <c r="C17" s="22">
        <v>0</v>
      </c>
      <c r="D17" s="22">
        <v>5999.27</v>
      </c>
      <c r="E17" s="22">
        <v>0</v>
      </c>
      <c r="F17" s="22">
        <v>0</v>
      </c>
      <c r="G17" s="22">
        <v>0</v>
      </c>
      <c r="H17" s="22">
        <v>30979.53</v>
      </c>
      <c r="I17" s="22">
        <v>0</v>
      </c>
      <c r="J17" s="22">
        <v>143062.58000000002</v>
      </c>
      <c r="K17" s="22">
        <v>0</v>
      </c>
      <c r="L17" s="22">
        <v>77660.88</v>
      </c>
      <c r="M17" s="22">
        <v>7693.33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5">
        <v>265395.59000000003</v>
      </c>
      <c r="AG17" s="21"/>
    </row>
    <row r="18" spans="1:33" ht="18" customHeight="1">
      <c r="A18" s="10" t="s">
        <v>11</v>
      </c>
      <c r="B18" s="6" t="s">
        <v>15</v>
      </c>
      <c r="C18" s="22">
        <v>0</v>
      </c>
      <c r="D18" s="22">
        <v>44421.87</v>
      </c>
      <c r="E18" s="22">
        <v>0</v>
      </c>
      <c r="F18" s="22">
        <v>0</v>
      </c>
      <c r="G18" s="22">
        <v>135012.96</v>
      </c>
      <c r="H18" s="22">
        <v>0</v>
      </c>
      <c r="I18" s="22">
        <v>247732.48000000001</v>
      </c>
      <c r="J18" s="22">
        <v>347.28</v>
      </c>
      <c r="K18" s="22">
        <v>309679.78999999998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507.52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5">
        <v>737701.9</v>
      </c>
      <c r="AG18" s="21"/>
    </row>
    <row r="19" spans="1:33" ht="18" customHeight="1">
      <c r="A19" s="5">
        <v>11</v>
      </c>
      <c r="B19" s="11" t="s">
        <v>26</v>
      </c>
      <c r="C19" s="22">
        <v>0</v>
      </c>
      <c r="D19" s="22">
        <v>14735.39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5">
        <v>14735.39</v>
      </c>
      <c r="AG19" s="21"/>
    </row>
    <row r="20" spans="1:33" ht="18" customHeight="1">
      <c r="A20" s="5">
        <v>12</v>
      </c>
      <c r="B20" s="11" t="s">
        <v>27</v>
      </c>
      <c r="C20" s="22">
        <v>0</v>
      </c>
      <c r="D20" s="22">
        <v>324.43</v>
      </c>
      <c r="E20" s="22">
        <v>0</v>
      </c>
      <c r="F20" s="22">
        <v>0</v>
      </c>
      <c r="G20" s="22">
        <v>2581.6999999999998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5">
        <v>2906.1299999999997</v>
      </c>
      <c r="AG20" s="21"/>
    </row>
    <row r="21" spans="1:33" ht="18" customHeight="1">
      <c r="A21" s="5">
        <v>13</v>
      </c>
      <c r="B21" s="11" t="s">
        <v>28</v>
      </c>
      <c r="C21" s="22">
        <v>89969</v>
      </c>
      <c r="D21" s="22">
        <v>72821.25</v>
      </c>
      <c r="E21" s="22">
        <v>2341216.6700000009</v>
      </c>
      <c r="F21" s="22">
        <v>386122.35985709121</v>
      </c>
      <c r="G21" s="22">
        <v>308362.71000000002</v>
      </c>
      <c r="H21" s="22">
        <v>896171.66999999993</v>
      </c>
      <c r="I21" s="22">
        <v>545635.79999996128</v>
      </c>
      <c r="J21" s="22">
        <v>9895.9100000000017</v>
      </c>
      <c r="K21" s="22">
        <v>396760.14999999997</v>
      </c>
      <c r="L21" s="22">
        <v>327671.26</v>
      </c>
      <c r="M21" s="22">
        <v>84155.66</v>
      </c>
      <c r="N21" s="22">
        <v>951.49</v>
      </c>
      <c r="O21" s="22">
        <v>0</v>
      </c>
      <c r="P21" s="22">
        <v>0</v>
      </c>
      <c r="Q21" s="22">
        <v>0</v>
      </c>
      <c r="R21" s="22">
        <v>5427.91</v>
      </c>
      <c r="S21" s="22">
        <v>1429.72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354.2</v>
      </c>
      <c r="AD21" s="22">
        <v>0</v>
      </c>
      <c r="AE21" s="22">
        <v>0</v>
      </c>
      <c r="AF21" s="25">
        <v>5466945.7598570548</v>
      </c>
      <c r="AG21" s="21"/>
    </row>
    <row r="22" spans="1:33" ht="18" customHeight="1">
      <c r="A22" s="5">
        <v>14</v>
      </c>
      <c r="B22" s="11" t="s">
        <v>29</v>
      </c>
      <c r="C22" s="22">
        <v>0</v>
      </c>
      <c r="D22" s="22">
        <v>3664.87</v>
      </c>
      <c r="E22" s="22">
        <v>0</v>
      </c>
      <c r="F22" s="22">
        <v>56016.100000000006</v>
      </c>
      <c r="G22" s="22">
        <v>0</v>
      </c>
      <c r="H22" s="22">
        <v>-2387.7600000000002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4661067.540000001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5">
        <v>4718360.7500000009</v>
      </c>
      <c r="AG22" s="21"/>
    </row>
    <row r="23" spans="1:33" ht="18" customHeight="1">
      <c r="A23" s="5">
        <v>15</v>
      </c>
      <c r="B23" s="11" t="s">
        <v>30</v>
      </c>
      <c r="C23" s="22">
        <v>0</v>
      </c>
      <c r="D23" s="22">
        <v>0</v>
      </c>
      <c r="E23" s="22">
        <v>0</v>
      </c>
      <c r="F23" s="22">
        <v>0</v>
      </c>
      <c r="G23" s="22">
        <v>29337.45</v>
      </c>
      <c r="H23" s="22">
        <v>1435.2800000000002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5">
        <v>30772.73</v>
      </c>
      <c r="AG23" s="21"/>
    </row>
    <row r="24" spans="1:33" ht="18" customHeight="1">
      <c r="A24" s="5">
        <v>16</v>
      </c>
      <c r="B24" s="11" t="s">
        <v>31</v>
      </c>
      <c r="C24" s="22">
        <v>0</v>
      </c>
      <c r="D24" s="22">
        <v>0</v>
      </c>
      <c r="E24" s="22">
        <v>35397.29</v>
      </c>
      <c r="F24" s="22">
        <v>43296.548017868525</v>
      </c>
      <c r="G24" s="22">
        <v>428787.70999999996</v>
      </c>
      <c r="H24" s="22">
        <v>10769.139999999998</v>
      </c>
      <c r="I24" s="22">
        <v>316295.33</v>
      </c>
      <c r="J24" s="22">
        <v>532035.12</v>
      </c>
      <c r="K24" s="22">
        <v>4918.45</v>
      </c>
      <c r="L24" s="22">
        <v>277939.17</v>
      </c>
      <c r="M24" s="22">
        <v>16982.599999999999</v>
      </c>
      <c r="N24" s="22">
        <v>0</v>
      </c>
      <c r="O24" s="22">
        <v>1700</v>
      </c>
      <c r="P24" s="22">
        <v>0</v>
      </c>
      <c r="Q24" s="22">
        <v>0</v>
      </c>
      <c r="R24" s="22">
        <v>0</v>
      </c>
      <c r="S24" s="22">
        <v>79189.750000000015</v>
      </c>
      <c r="T24" s="22">
        <v>0</v>
      </c>
      <c r="U24" s="22">
        <v>0</v>
      </c>
      <c r="V24" s="22">
        <v>14131.95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21384.37</v>
      </c>
      <c r="AD24" s="22">
        <v>0</v>
      </c>
      <c r="AE24" s="22">
        <v>0</v>
      </c>
      <c r="AF24" s="25">
        <v>1782827.4280178684</v>
      </c>
      <c r="AG24" s="21"/>
    </row>
    <row r="25" spans="1:33" ht="18" customHeight="1">
      <c r="A25" s="5">
        <v>17</v>
      </c>
      <c r="B25" s="11" t="s">
        <v>32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5">
        <v>0</v>
      </c>
      <c r="AG25" s="21"/>
    </row>
    <row r="26" spans="1:33" ht="18" customHeight="1">
      <c r="A26" s="5">
        <v>18</v>
      </c>
      <c r="B26" s="11" t="s">
        <v>33</v>
      </c>
      <c r="C26" s="22">
        <v>217290</v>
      </c>
      <c r="D26" s="22">
        <v>1205965.3599999989</v>
      </c>
      <c r="E26" s="22">
        <v>405414.92</v>
      </c>
      <c r="F26" s="22">
        <v>422663.79252472357</v>
      </c>
      <c r="G26" s="22">
        <v>828200.11</v>
      </c>
      <c r="H26" s="22">
        <v>470073.56</v>
      </c>
      <c r="I26" s="22">
        <v>731839.03</v>
      </c>
      <c r="J26" s="22">
        <v>31670.69</v>
      </c>
      <c r="K26" s="22">
        <v>235.58</v>
      </c>
      <c r="L26" s="22">
        <v>23358.16</v>
      </c>
      <c r="M26" s="22">
        <v>27125.72</v>
      </c>
      <c r="N26" s="22">
        <v>1097.6500000000001</v>
      </c>
      <c r="O26" s="22">
        <v>43299.229999999996</v>
      </c>
      <c r="P26" s="22">
        <v>0</v>
      </c>
      <c r="Q26" s="22">
        <v>0</v>
      </c>
      <c r="R26" s="22">
        <v>2031.0870143</v>
      </c>
      <c r="S26" s="22">
        <v>195137.6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5">
        <v>4605402.4895390226</v>
      </c>
      <c r="AG26" s="21"/>
    </row>
    <row r="27" spans="1:33" ht="18" customHeight="1">
      <c r="A27" s="51" t="s">
        <v>48</v>
      </c>
      <c r="B27" s="51"/>
      <c r="C27" s="26">
        <v>96464435</v>
      </c>
      <c r="D27" s="26">
        <v>87355259.937999874</v>
      </c>
      <c r="E27" s="26">
        <v>85990852.999999985</v>
      </c>
      <c r="F27" s="26">
        <v>71471358.410000011</v>
      </c>
      <c r="G27" s="26">
        <v>65147903.119999975</v>
      </c>
      <c r="H27" s="26">
        <v>62045190.25999999</v>
      </c>
      <c r="I27" s="26">
        <v>53996035.369999982</v>
      </c>
      <c r="J27" s="26">
        <v>52293630.490000002</v>
      </c>
      <c r="K27" s="26">
        <v>41063663.460000001</v>
      </c>
      <c r="L27" s="26">
        <v>39644006.600000001</v>
      </c>
      <c r="M27" s="26">
        <v>7665438.0600000005</v>
      </c>
      <c r="N27" s="26">
        <v>6529445.3200000003</v>
      </c>
      <c r="O27" s="26">
        <v>5074827.1989035904</v>
      </c>
      <c r="P27" s="26">
        <v>4730793.6500000004</v>
      </c>
      <c r="Q27" s="26">
        <v>4661067.540000001</v>
      </c>
      <c r="R27" s="26">
        <v>2347470.2683829996</v>
      </c>
      <c r="S27" s="26">
        <v>2295985.2700000005</v>
      </c>
      <c r="T27" s="26">
        <v>1663201.8000000201</v>
      </c>
      <c r="U27" s="26">
        <v>1313775.3800000006</v>
      </c>
      <c r="V27" s="26">
        <v>1052143.67</v>
      </c>
      <c r="W27" s="26">
        <v>950433.4</v>
      </c>
      <c r="X27" s="26">
        <v>743062</v>
      </c>
      <c r="Y27" s="26">
        <v>710042.55</v>
      </c>
      <c r="Z27" s="26">
        <v>544350</v>
      </c>
      <c r="AA27" s="26">
        <v>529647</v>
      </c>
      <c r="AB27" s="26">
        <v>326633</v>
      </c>
      <c r="AC27" s="26">
        <v>265870.59000000003</v>
      </c>
      <c r="AD27" s="26">
        <v>215649.66000000061</v>
      </c>
      <c r="AE27" s="26">
        <v>0</v>
      </c>
      <c r="AF27" s="26">
        <v>697092172.00528634</v>
      </c>
    </row>
    <row r="28" spans="1:33" ht="18" customHeight="1">
      <c r="A28" s="53" t="s">
        <v>68</v>
      </c>
      <c r="B28" s="53"/>
      <c r="C28" s="38">
        <v>0.13838117665631808</v>
      </c>
      <c r="D28" s="38">
        <v>0.12531378696551684</v>
      </c>
      <c r="E28" s="38">
        <v>0.12335650356341669</v>
      </c>
      <c r="F28" s="38">
        <v>0.10252784535566126</v>
      </c>
      <c r="G28" s="38">
        <v>9.3456655713967662E-2</v>
      </c>
      <c r="H28" s="38">
        <v>8.9005719403673744E-2</v>
      </c>
      <c r="I28" s="38">
        <v>7.7458961007512941E-2</v>
      </c>
      <c r="J28" s="38">
        <v>7.5016809239974419E-2</v>
      </c>
      <c r="K28" s="38">
        <v>5.8907078732320921E-2</v>
      </c>
      <c r="L28" s="38">
        <v>5.6870537630566542E-2</v>
      </c>
      <c r="M28" s="38">
        <v>1.0996304890283391E-2</v>
      </c>
      <c r="N28" s="38">
        <v>9.3666886277278191E-3</v>
      </c>
      <c r="O28" s="38">
        <v>7.2799945297120708E-3</v>
      </c>
      <c r="P28" s="38">
        <v>6.7864679019292223E-3</v>
      </c>
      <c r="Q28" s="38">
        <v>6.6864436686927169E-3</v>
      </c>
      <c r="R28" s="38">
        <v>3.3675177582760145E-3</v>
      </c>
      <c r="S28" s="38">
        <v>3.2936609564776309E-3</v>
      </c>
      <c r="T28" s="38">
        <v>2.3859137525753301E-3</v>
      </c>
      <c r="U28" s="38">
        <v>1.8846508865832418E-3</v>
      </c>
      <c r="V28" s="38">
        <v>1.5093322120851775E-3</v>
      </c>
      <c r="W28" s="38">
        <v>1.363425724988334E-3</v>
      </c>
      <c r="X28" s="38">
        <v>1.065945121521699E-3</v>
      </c>
      <c r="Y28" s="38">
        <v>1.018577712553363E-3</v>
      </c>
      <c r="Z28" s="38">
        <v>7.8088669168970665E-4</v>
      </c>
      <c r="AA28" s="38">
        <v>7.5979478936966669E-4</v>
      </c>
      <c r="AB28" s="38">
        <v>4.6856500921591617E-4</v>
      </c>
      <c r="AC28" s="38">
        <v>3.813994772530365E-4</v>
      </c>
      <c r="AD28" s="38">
        <v>3.0935602013669613E-4</v>
      </c>
      <c r="AE28" s="38">
        <v>0</v>
      </c>
      <c r="AF28" s="38">
        <v>1.0000000000000002</v>
      </c>
    </row>
    <row r="29" spans="1:33" ht="18" customHeight="1">
      <c r="A29" s="13" t="s">
        <v>49</v>
      </c>
      <c r="AF29" s="16"/>
    </row>
    <row r="30" spans="1:33">
      <c r="AF30" s="16"/>
    </row>
    <row r="31" spans="1:33">
      <c r="AF31" s="16"/>
    </row>
    <row r="32" spans="1:33">
      <c r="AF32" s="36"/>
    </row>
    <row r="33" spans="10:32">
      <c r="AF33" s="36"/>
    </row>
    <row r="34" spans="10:32">
      <c r="J34" s="17"/>
      <c r="K34" s="17"/>
      <c r="L34" s="17"/>
      <c r="AF34" s="36"/>
    </row>
    <row r="35" spans="10:32">
      <c r="J35" s="17"/>
      <c r="K35" s="17"/>
      <c r="L35" s="17"/>
      <c r="AF35" s="36"/>
    </row>
    <row r="36" spans="10:32">
      <c r="AF36" s="36"/>
    </row>
    <row r="37" spans="10:32">
      <c r="AF37" s="36"/>
    </row>
    <row r="38" spans="10:32">
      <c r="AF38" s="20"/>
    </row>
    <row r="48" spans="10:32">
      <c r="J48" s="17"/>
      <c r="K48" s="17"/>
      <c r="L48" s="17"/>
    </row>
    <row r="49" spans="32:32">
      <c r="AF49" s="19"/>
    </row>
    <row r="50" spans="32:32">
      <c r="AF50" s="19"/>
    </row>
    <row r="51" spans="32:32">
      <c r="AF51" s="19"/>
    </row>
    <row r="52" spans="32:32">
      <c r="AF52" s="19"/>
    </row>
    <row r="53" spans="32:32">
      <c r="AF53" s="19"/>
    </row>
    <row r="85" spans="1:3">
      <c r="C85" s="17"/>
    </row>
    <row r="86" spans="1:3">
      <c r="C86" s="17"/>
    </row>
    <row r="87" spans="1:3">
      <c r="C87" s="17"/>
    </row>
    <row r="88" spans="1:3">
      <c r="C88" s="17"/>
    </row>
    <row r="89" spans="1:3">
      <c r="C89" s="17"/>
    </row>
    <row r="90" spans="1:3">
      <c r="C90" s="17"/>
    </row>
    <row r="91" spans="1:3">
      <c r="C91" s="17"/>
    </row>
    <row r="92" spans="1:3">
      <c r="C92" s="17"/>
    </row>
    <row r="93" spans="1:3">
      <c r="C93" s="17"/>
    </row>
    <row r="94" spans="1:3">
      <c r="C94" s="17"/>
    </row>
    <row r="95" spans="1:3">
      <c r="A95" s="17"/>
      <c r="B95" s="17"/>
      <c r="C95" s="17"/>
    </row>
    <row r="96" spans="1:3">
      <c r="A96" s="17"/>
      <c r="B96" s="17"/>
      <c r="C96" s="17"/>
    </row>
    <row r="100" spans="1:2">
      <c r="A100" s="18">
        <f>(AF4+AF6)/$AF$27</f>
        <v>4.4852118849665695E-2</v>
      </c>
      <c r="B100" s="17" t="s">
        <v>74</v>
      </c>
    </row>
    <row r="101" spans="1:2">
      <c r="A101" s="18">
        <f>(AF14+AF7)/$AF$27</f>
        <v>0.82737293159263225</v>
      </c>
      <c r="B101" s="17" t="s">
        <v>75</v>
      </c>
    </row>
    <row r="102" spans="1:2">
      <c r="A102" s="18">
        <f>AF8/$AF$27</f>
        <v>2.3763674006079013E-3</v>
      </c>
      <c r="B102" s="17" t="s">
        <v>19</v>
      </c>
    </row>
    <row r="103" spans="1:2">
      <c r="A103" s="18">
        <f>(AF9+AF19)/$AF$27</f>
        <v>3.7636750280135173E-4</v>
      </c>
      <c r="B103" s="17" t="s">
        <v>76</v>
      </c>
    </row>
    <row r="104" spans="1:2">
      <c r="A104" s="18">
        <f>(AF10+AF20)/$AF$27</f>
        <v>4.7428820207309494E-3</v>
      </c>
      <c r="B104" s="17" t="s">
        <v>77</v>
      </c>
    </row>
    <row r="105" spans="1:2">
      <c r="A105" s="18">
        <f>AF11/$AF$27</f>
        <v>4.2992637263545175E-3</v>
      </c>
      <c r="B105" s="17" t="s">
        <v>22</v>
      </c>
    </row>
    <row r="106" spans="1:2">
      <c r="A106" s="18">
        <f>(AF12+AF13)/$AF$27</f>
        <v>9.2160680561977085E-2</v>
      </c>
      <c r="B106" s="17" t="s">
        <v>78</v>
      </c>
    </row>
    <row r="107" spans="1:2">
      <c r="A107" s="18">
        <f>AF21/$AF$27</f>
        <v>7.8425005751113167E-3</v>
      </c>
      <c r="B107" s="17" t="s">
        <v>28</v>
      </c>
    </row>
    <row r="108" spans="1:2">
      <c r="A108" s="18">
        <f>SUM(AF22:AF25)/$AF$27</f>
        <v>9.3702973155296541E-3</v>
      </c>
      <c r="B108" s="17" t="s">
        <v>79</v>
      </c>
    </row>
    <row r="109" spans="1:2">
      <c r="A109" s="18">
        <f>AF26/$AF$27</f>
        <v>6.6065904545892645E-3</v>
      </c>
      <c r="B109" s="17" t="s">
        <v>33</v>
      </c>
    </row>
  </sheetData>
  <mergeCells count="3">
    <mergeCell ref="A27:B27"/>
    <mergeCell ref="A28:B28"/>
    <mergeCell ref="A1:AF1"/>
  </mergeCells>
  <phoneticPr fontId="2" type="noConversion"/>
  <printOptions horizontalCentered="1" verticalCentered="1"/>
  <pageMargins left="0.19685039370078741" right="0.19685039370078741" top="0.19685039370078741" bottom="0.19685039370078741" header="0.15748031496062992" footer="0.23622047244094491"/>
  <pageSetup paperSize="9" scale="50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0"/>
  <sheetViews>
    <sheetView zoomScaleSheetLayoutView="100" workbookViewId="0">
      <pane xSplit="2" ySplit="2" topLeftCell="C3" activePane="bottomRight" state="frozen"/>
      <selection pane="topRight" activeCell="C1" sqref="C1"/>
      <selection pane="bottomLeft" activeCell="A4" sqref="A4"/>
      <selection pane="bottomRight" sqref="A1:AE1"/>
    </sheetView>
  </sheetViews>
  <sheetFormatPr defaultRowHeight="12.75"/>
  <cols>
    <col min="1" max="1" width="4.5703125" style="40" customWidth="1"/>
    <col min="2" max="2" width="61.28515625" style="40" customWidth="1"/>
    <col min="3" max="12" width="12.28515625" style="40" customWidth="1"/>
    <col min="13" max="13" width="11.7109375" style="40" customWidth="1"/>
    <col min="14" max="14" width="11.5703125" style="40" customWidth="1"/>
    <col min="15" max="15" width="11.7109375" style="40" customWidth="1"/>
    <col min="16" max="16" width="11.85546875" style="40" customWidth="1"/>
    <col min="17" max="18" width="12.28515625" style="40" customWidth="1"/>
    <col min="19" max="19" width="11.140625" style="40" customWidth="1"/>
    <col min="20" max="21" width="12.28515625" style="40" customWidth="1"/>
    <col min="22" max="23" width="11.7109375" style="40" customWidth="1"/>
    <col min="24" max="24" width="11.5703125" style="40" customWidth="1"/>
    <col min="25" max="25" width="11.42578125" style="40" customWidth="1"/>
    <col min="26" max="26" width="11.28515625" style="40" customWidth="1"/>
    <col min="27" max="27" width="11.85546875" style="40" customWidth="1"/>
    <col min="28" max="28" width="16" style="40" customWidth="1"/>
    <col min="29" max="29" width="11.42578125" style="40" customWidth="1"/>
    <col min="30" max="30" width="12.7109375" style="40" customWidth="1"/>
    <col min="31" max="31" width="14.140625" style="40" customWidth="1"/>
    <col min="32" max="32" width="12.28515625" style="40" customWidth="1"/>
    <col min="33" max="33" width="10.28515625" style="40" bestFit="1" customWidth="1"/>
    <col min="34" max="16384" width="9.140625" style="40"/>
  </cols>
  <sheetData>
    <row r="1" spans="1:34" ht="21.75" customHeight="1">
      <c r="A1" s="54" t="s">
        <v>88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5"/>
      <c r="AF1" s="39" t="s">
        <v>89</v>
      </c>
    </row>
    <row r="2" spans="1:34" ht="76.5">
      <c r="A2" s="33" t="s">
        <v>7</v>
      </c>
      <c r="B2" s="33" t="s">
        <v>84</v>
      </c>
      <c r="C2" s="31" t="s">
        <v>36</v>
      </c>
      <c r="D2" s="30" t="s">
        <v>40</v>
      </c>
      <c r="E2" s="31" t="s">
        <v>41</v>
      </c>
      <c r="F2" s="31" t="s">
        <v>38</v>
      </c>
      <c r="G2" s="31" t="s">
        <v>35</v>
      </c>
      <c r="H2" s="30" t="s">
        <v>37</v>
      </c>
      <c r="I2" s="31" t="s">
        <v>39</v>
      </c>
      <c r="J2" s="31" t="s">
        <v>42</v>
      </c>
      <c r="K2" s="30" t="s">
        <v>54</v>
      </c>
      <c r="L2" s="30" t="s">
        <v>55</v>
      </c>
      <c r="M2" s="30" t="s">
        <v>43</v>
      </c>
      <c r="N2" s="30" t="s">
        <v>44</v>
      </c>
      <c r="O2" s="30" t="s">
        <v>80</v>
      </c>
      <c r="P2" s="30" t="s">
        <v>45</v>
      </c>
      <c r="Q2" s="30" t="s">
        <v>57</v>
      </c>
      <c r="R2" s="30" t="s">
        <v>67</v>
      </c>
      <c r="S2" s="30" t="s">
        <v>63</v>
      </c>
      <c r="T2" s="30" t="s">
        <v>81</v>
      </c>
      <c r="U2" s="30" t="s">
        <v>56</v>
      </c>
      <c r="V2" s="30" t="s">
        <v>59</v>
      </c>
      <c r="W2" s="30" t="s">
        <v>60</v>
      </c>
      <c r="X2" s="30" t="s">
        <v>58</v>
      </c>
      <c r="Y2" s="30" t="s">
        <v>61</v>
      </c>
      <c r="Z2" s="30" t="s">
        <v>62</v>
      </c>
      <c r="AA2" s="30" t="s">
        <v>65</v>
      </c>
      <c r="AB2" s="30" t="s">
        <v>71</v>
      </c>
      <c r="AC2" s="30" t="s">
        <v>66</v>
      </c>
      <c r="AD2" s="30" t="s">
        <v>64</v>
      </c>
      <c r="AE2" s="30" t="s">
        <v>82</v>
      </c>
      <c r="AF2" s="41" t="s">
        <v>48</v>
      </c>
      <c r="AH2" s="42"/>
    </row>
    <row r="3" spans="1:34" ht="21.75" customHeight="1">
      <c r="A3" s="23" t="s">
        <v>0</v>
      </c>
      <c r="B3" s="24" t="s">
        <v>50</v>
      </c>
      <c r="C3" s="43">
        <v>1808</v>
      </c>
      <c r="D3" s="43">
        <v>1365</v>
      </c>
      <c r="E3" s="43">
        <v>950</v>
      </c>
      <c r="F3" s="43">
        <v>202</v>
      </c>
      <c r="G3" s="43">
        <v>349</v>
      </c>
      <c r="H3" s="43">
        <v>30</v>
      </c>
      <c r="I3" s="43">
        <v>31</v>
      </c>
      <c r="J3" s="43">
        <v>878.62635999999986</v>
      </c>
      <c r="K3" s="43">
        <v>43</v>
      </c>
      <c r="L3" s="43">
        <v>919</v>
      </c>
      <c r="M3" s="43">
        <v>449</v>
      </c>
      <c r="N3" s="43">
        <v>6</v>
      </c>
      <c r="O3" s="43">
        <v>133</v>
      </c>
      <c r="P3" s="43">
        <v>195.57971999999998</v>
      </c>
      <c r="Q3" s="43">
        <v>108</v>
      </c>
      <c r="R3" s="43">
        <v>462</v>
      </c>
      <c r="S3" s="43">
        <v>40</v>
      </c>
      <c r="T3" s="43">
        <v>155.32347000000004</v>
      </c>
      <c r="U3" s="43">
        <v>81</v>
      </c>
      <c r="V3" s="43">
        <v>32</v>
      </c>
      <c r="W3" s="43">
        <v>0</v>
      </c>
      <c r="X3" s="43">
        <v>72</v>
      </c>
      <c r="Y3" s="43">
        <v>33</v>
      </c>
      <c r="Z3" s="43">
        <v>0</v>
      </c>
      <c r="AA3" s="43">
        <v>0</v>
      </c>
      <c r="AB3" s="43">
        <v>157</v>
      </c>
      <c r="AC3" s="43">
        <v>43</v>
      </c>
      <c r="AD3" s="43">
        <v>69</v>
      </c>
      <c r="AE3" s="43">
        <v>5</v>
      </c>
      <c r="AF3" s="44">
        <v>8616.5295499999993</v>
      </c>
      <c r="AG3" s="45"/>
    </row>
    <row r="4" spans="1:34" ht="21.75" customHeight="1">
      <c r="A4" s="23" t="s">
        <v>1</v>
      </c>
      <c r="B4" s="24" t="s">
        <v>51</v>
      </c>
      <c r="C4" s="43">
        <v>249322</v>
      </c>
      <c r="D4" s="43">
        <v>202228</v>
      </c>
      <c r="E4" s="43">
        <v>185829</v>
      </c>
      <c r="F4" s="43">
        <v>156810</v>
      </c>
      <c r="G4" s="43">
        <v>152482</v>
      </c>
      <c r="H4" s="43">
        <v>83339</v>
      </c>
      <c r="I4" s="43">
        <v>78612</v>
      </c>
      <c r="J4" s="43">
        <v>77968.14164999999</v>
      </c>
      <c r="K4" s="43">
        <v>46100</v>
      </c>
      <c r="L4" s="43">
        <v>41872</v>
      </c>
      <c r="M4" s="43">
        <v>36500</v>
      </c>
      <c r="N4" s="43">
        <v>28542</v>
      </c>
      <c r="O4" s="43">
        <v>27357</v>
      </c>
      <c r="P4" s="43">
        <v>16114.25173</v>
      </c>
      <c r="Q4" s="43">
        <v>11884</v>
      </c>
      <c r="R4" s="43">
        <v>9034</v>
      </c>
      <c r="S4" s="43">
        <v>7973</v>
      </c>
      <c r="T4" s="43">
        <v>7336.6279700000014</v>
      </c>
      <c r="U4" s="43">
        <v>6996</v>
      </c>
      <c r="V4" s="43">
        <v>6440</v>
      </c>
      <c r="W4" s="43">
        <v>5158.1639999999998</v>
      </c>
      <c r="X4" s="43">
        <v>5001</v>
      </c>
      <c r="Y4" s="43">
        <v>4919</v>
      </c>
      <c r="Z4" s="43">
        <v>4864</v>
      </c>
      <c r="AA4" s="43">
        <v>4263</v>
      </c>
      <c r="AB4" s="43">
        <v>4244</v>
      </c>
      <c r="AC4" s="43">
        <v>3760</v>
      </c>
      <c r="AD4" s="43">
        <v>3425</v>
      </c>
      <c r="AE4" s="43">
        <v>1298</v>
      </c>
      <c r="AF4" s="44">
        <v>1469671.1853499999</v>
      </c>
      <c r="AG4" s="45"/>
    </row>
    <row r="5" spans="1:34" ht="21.75" customHeight="1">
      <c r="A5" s="23" t="s">
        <v>2</v>
      </c>
      <c r="B5" s="24" t="s">
        <v>52</v>
      </c>
      <c r="C5" s="43">
        <v>36356</v>
      </c>
      <c r="D5" s="43">
        <v>63953</v>
      </c>
      <c r="E5" s="43">
        <v>55937</v>
      </c>
      <c r="F5" s="43">
        <v>48434</v>
      </c>
      <c r="G5" s="43">
        <v>58057</v>
      </c>
      <c r="H5" s="43">
        <v>47175</v>
      </c>
      <c r="I5" s="43">
        <v>99165</v>
      </c>
      <c r="J5" s="43">
        <v>13575.735420000001</v>
      </c>
      <c r="K5" s="43">
        <v>29250</v>
      </c>
      <c r="L5" s="43">
        <v>45830</v>
      </c>
      <c r="M5" s="43">
        <v>47036</v>
      </c>
      <c r="N5" s="43">
        <v>3715</v>
      </c>
      <c r="O5" s="43">
        <v>16548</v>
      </c>
      <c r="P5" s="43">
        <v>2149.2146899999998</v>
      </c>
      <c r="Q5" s="43">
        <v>3895</v>
      </c>
      <c r="R5" s="43">
        <v>6139</v>
      </c>
      <c r="S5" s="43">
        <v>376</v>
      </c>
      <c r="T5" s="43">
        <v>1222.56017</v>
      </c>
      <c r="U5" s="43">
        <v>3573</v>
      </c>
      <c r="V5" s="43">
        <v>338</v>
      </c>
      <c r="W5" s="43">
        <v>1369.5819999999999</v>
      </c>
      <c r="X5" s="43">
        <v>241</v>
      </c>
      <c r="Y5" s="43">
        <v>1537</v>
      </c>
      <c r="Z5" s="43">
        <v>2573</v>
      </c>
      <c r="AA5" s="43">
        <v>1113</v>
      </c>
      <c r="AB5" s="43">
        <v>0</v>
      </c>
      <c r="AC5" s="43">
        <v>2845</v>
      </c>
      <c r="AD5" s="43">
        <v>1790</v>
      </c>
      <c r="AE5" s="43">
        <v>18109</v>
      </c>
      <c r="AF5" s="44">
        <v>612302.0922800001</v>
      </c>
      <c r="AG5" s="45"/>
    </row>
    <row r="6" spans="1:34" ht="21.75" customHeight="1">
      <c r="A6" s="23" t="s">
        <v>3</v>
      </c>
      <c r="B6" s="24" t="s">
        <v>53</v>
      </c>
      <c r="C6" s="43">
        <v>18807</v>
      </c>
      <c r="D6" s="43">
        <v>10907</v>
      </c>
      <c r="E6" s="43">
        <v>28029</v>
      </c>
      <c r="F6" s="43">
        <v>15809</v>
      </c>
      <c r="G6" s="43">
        <v>18421</v>
      </c>
      <c r="H6" s="43">
        <v>1919</v>
      </c>
      <c r="I6" s="43">
        <v>4608</v>
      </c>
      <c r="J6" s="43">
        <v>4611</v>
      </c>
      <c r="K6" s="43">
        <v>13817</v>
      </c>
      <c r="L6" s="43">
        <v>9282</v>
      </c>
      <c r="M6" s="43">
        <v>7219</v>
      </c>
      <c r="N6" s="43">
        <v>4528</v>
      </c>
      <c r="O6" s="43">
        <v>13980</v>
      </c>
      <c r="P6" s="43">
        <v>1899.7158999999999</v>
      </c>
      <c r="Q6" s="43">
        <v>871</v>
      </c>
      <c r="R6" s="43">
        <v>1162</v>
      </c>
      <c r="S6" s="43">
        <v>431</v>
      </c>
      <c r="T6" s="43">
        <v>947.90073000000007</v>
      </c>
      <c r="U6" s="43">
        <v>290</v>
      </c>
      <c r="V6" s="43">
        <v>390</v>
      </c>
      <c r="W6" s="43">
        <v>13.321</v>
      </c>
      <c r="X6" s="43">
        <v>428</v>
      </c>
      <c r="Y6" s="43">
        <v>804</v>
      </c>
      <c r="Z6" s="43">
        <v>5337</v>
      </c>
      <c r="AA6" s="43">
        <v>167</v>
      </c>
      <c r="AB6" s="43">
        <v>29</v>
      </c>
      <c r="AC6" s="43">
        <v>553</v>
      </c>
      <c r="AD6" s="43">
        <v>108</v>
      </c>
      <c r="AE6" s="43">
        <v>540</v>
      </c>
      <c r="AF6" s="44">
        <v>165907.93763</v>
      </c>
      <c r="AG6" s="45"/>
    </row>
    <row r="7" spans="1:34" ht="21.75" customHeight="1">
      <c r="A7" s="23" t="s">
        <v>4</v>
      </c>
      <c r="B7" s="24" t="s">
        <v>85</v>
      </c>
      <c r="C7" s="43">
        <v>2080</v>
      </c>
      <c r="D7" s="43">
        <v>0</v>
      </c>
      <c r="E7" s="43">
        <v>100</v>
      </c>
      <c r="F7" s="43">
        <v>130</v>
      </c>
      <c r="G7" s="43">
        <v>19297.521085832079</v>
      </c>
      <c r="H7" s="43">
        <v>0</v>
      </c>
      <c r="I7" s="43">
        <v>22364</v>
      </c>
      <c r="J7" s="43">
        <v>234</v>
      </c>
      <c r="K7" s="43">
        <v>147</v>
      </c>
      <c r="L7" s="43">
        <v>149</v>
      </c>
      <c r="M7" s="43">
        <v>0</v>
      </c>
      <c r="N7" s="43">
        <v>14</v>
      </c>
      <c r="O7" s="43">
        <v>36841.4</v>
      </c>
      <c r="P7" s="43">
        <v>185.40466000000001</v>
      </c>
      <c r="Q7" s="43">
        <v>57</v>
      </c>
      <c r="R7" s="43">
        <v>151</v>
      </c>
      <c r="S7" s="43">
        <v>23</v>
      </c>
      <c r="T7" s="43">
        <v>821.59781000000009</v>
      </c>
      <c r="U7" s="43">
        <v>0</v>
      </c>
      <c r="V7" s="43">
        <v>0</v>
      </c>
      <c r="W7" s="43">
        <v>1.1020000000000001</v>
      </c>
      <c r="X7" s="43">
        <v>10</v>
      </c>
      <c r="Y7" s="43">
        <v>0</v>
      </c>
      <c r="Z7" s="43">
        <v>0</v>
      </c>
      <c r="AA7" s="43">
        <v>0</v>
      </c>
      <c r="AB7" s="43">
        <v>10</v>
      </c>
      <c r="AC7" s="43">
        <v>0</v>
      </c>
      <c r="AD7" s="43">
        <v>0</v>
      </c>
      <c r="AE7" s="43">
        <v>0</v>
      </c>
      <c r="AF7" s="44">
        <v>82616.025555832079</v>
      </c>
      <c r="AG7" s="45"/>
    </row>
    <row r="8" spans="1:34" ht="21.75" customHeight="1">
      <c r="A8" s="23" t="s">
        <v>5</v>
      </c>
      <c r="B8" s="24" t="s">
        <v>86</v>
      </c>
      <c r="C8" s="43">
        <v>0</v>
      </c>
      <c r="D8" s="43">
        <v>0</v>
      </c>
      <c r="E8" s="43">
        <v>672</v>
      </c>
      <c r="F8" s="43">
        <v>0</v>
      </c>
      <c r="G8" s="43">
        <v>21233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0</v>
      </c>
      <c r="S8" s="43">
        <v>0</v>
      </c>
      <c r="T8" s="43">
        <v>0</v>
      </c>
      <c r="U8" s="43">
        <v>0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3">
        <v>0</v>
      </c>
      <c r="AC8" s="43">
        <v>0</v>
      </c>
      <c r="AD8" s="43">
        <v>0</v>
      </c>
      <c r="AE8" s="43">
        <v>0</v>
      </c>
      <c r="AF8" s="44">
        <v>21905</v>
      </c>
      <c r="AG8" s="45"/>
    </row>
    <row r="9" spans="1:34" ht="21.75" customHeight="1">
      <c r="A9" s="46" t="s">
        <v>6</v>
      </c>
      <c r="B9" s="24" t="s">
        <v>87</v>
      </c>
      <c r="C9" s="43">
        <v>16014</v>
      </c>
      <c r="D9" s="43">
        <v>40682</v>
      </c>
      <c r="E9" s="43">
        <v>32834</v>
      </c>
      <c r="F9" s="43">
        <v>20303</v>
      </c>
      <c r="G9" s="43">
        <v>30051</v>
      </c>
      <c r="H9" s="43">
        <v>19711</v>
      </c>
      <c r="I9" s="43">
        <v>7940</v>
      </c>
      <c r="J9" s="43">
        <v>27913</v>
      </c>
      <c r="K9" s="43">
        <v>35880</v>
      </c>
      <c r="L9" s="43">
        <v>35342</v>
      </c>
      <c r="M9" s="43">
        <v>16012</v>
      </c>
      <c r="N9" s="43">
        <v>11302</v>
      </c>
      <c r="O9" s="43">
        <v>1421</v>
      </c>
      <c r="P9" s="43">
        <v>2272.4773300000002</v>
      </c>
      <c r="Q9" s="43">
        <v>82</v>
      </c>
      <c r="R9" s="43">
        <v>1372</v>
      </c>
      <c r="S9" s="43">
        <v>113</v>
      </c>
      <c r="T9" s="43">
        <v>552.07945999999993</v>
      </c>
      <c r="U9" s="43">
        <v>652</v>
      </c>
      <c r="V9" s="43">
        <v>80</v>
      </c>
      <c r="W9" s="43">
        <v>48.426000000000002</v>
      </c>
      <c r="X9" s="43">
        <v>190</v>
      </c>
      <c r="Y9" s="43">
        <v>124</v>
      </c>
      <c r="Z9" s="43">
        <v>1436</v>
      </c>
      <c r="AA9" s="43">
        <v>18</v>
      </c>
      <c r="AB9" s="43">
        <v>90</v>
      </c>
      <c r="AC9" s="43">
        <v>271</v>
      </c>
      <c r="AD9" s="43">
        <v>80</v>
      </c>
      <c r="AE9" s="43">
        <v>784</v>
      </c>
      <c r="AF9" s="44">
        <v>303569.98278999998</v>
      </c>
      <c r="AG9" s="45"/>
    </row>
    <row r="10" spans="1:34" ht="16.5" customHeight="1">
      <c r="A10" s="13" t="s">
        <v>49</v>
      </c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9"/>
    </row>
  </sheetData>
  <mergeCells count="1">
    <mergeCell ref="A1:AE1"/>
  </mergeCells>
  <conditionalFormatting sqref="AG3:AG9">
    <cfRule type="cellIs" dxfId="1" priority="2" operator="notEqual">
      <formula>0</formula>
    </cfRule>
  </conditionalFormatting>
  <conditionalFormatting sqref="AF10">
    <cfRule type="cellIs" dxfId="0" priority="1" operator="lessThan">
      <formula>0</formula>
    </cfRule>
  </conditionalFormatting>
  <printOptions horizontalCentered="1" verticalCentered="1"/>
  <pageMargins left="0.19685039370078741" right="0.19685039370078741" top="0.19685039370078741" bottom="0.19685039370078741" header="0.27559055118110237" footer="0.27559055118110237"/>
  <pageSetup paperSize="9" scale="50" orientation="landscape" r:id="rId1"/>
  <headerFooter alignWithMargins="0"/>
  <colBreaks count="1" manualBreakCount="1">
    <brk id="17" max="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Premiums</vt:lpstr>
      <vt:lpstr>Payments</vt:lpstr>
      <vt:lpstr>Fin. Indicators</vt:lpstr>
      <vt:lpstr>'Fin. Indicators'!Print_Area</vt:lpstr>
      <vt:lpstr>Payments!Print_Area</vt:lpstr>
      <vt:lpstr>Premiums!Print_Area</vt:lpstr>
      <vt:lpstr>'Fin. Indicators'!Print_Titles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despotova_k</cp:lastModifiedBy>
  <cp:lastPrinted>2017-01-18T13:47:20Z</cp:lastPrinted>
  <dcterms:created xsi:type="dcterms:W3CDTF">2010-05-14T13:39:33Z</dcterms:created>
  <dcterms:modified xsi:type="dcterms:W3CDTF">2017-02-13T15:00:59Z</dcterms:modified>
</cp:coreProperties>
</file>