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<sst xmlns="http://schemas.openxmlformats.org/spreadsheetml/2006/main" count="121" uniqueCount="61">
  <si>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</si>
  <si>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</si>
  <si>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</si>
  <si>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</si>
  <si>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</si>
  <si>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</si>
  <si>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</si>
  <si>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</si>
  <si>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</si>
  <si>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</si>
  <si>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</si>
  <si>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</si>
  <si>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</si>
  <si>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</si>
  <si>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</si>
  <si>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</si>
  <si>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</si>
  <si>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</si>
  <si>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</si>
  <si>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</si>
  <si>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</si>
  <si>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</si>
  <si>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</si>
  <si>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</si>
  <si>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</si>
  <si>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</si>
  <si>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</si>
  <si>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</si>
  <si>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</si>
  <si>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</si>
  <si>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</si>
  <si>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</si>
  <si>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</si>
  <si>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</si>
  <si>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</si>
  <si>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</si>
  <si>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</si>
  <si>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</si>
  <si>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</si>
  <si>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</si>
  <si>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</si>
  <si>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</si>
  <si>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</si>
  <si>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</si>
  <si>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</si>
  <si>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</si>
  <si>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</si>
  <si>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</si>
  <si>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</si>
  <si>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</si>
  <si>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</si>
  <si>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</si>
  <si>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</si>
  <si>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</si>
  <si>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</si>
  <si>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</si>
  <si>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</si>
  <si>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</si>
  <si>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t>ПРЕМИЕН ПРИХОД ПО ВИДОВЕ ЗАСТРАХОВКИ КЪМ 31.08.2016 г. - ЖИВОТОЗАСТРАХОВАНЕ1</t>
  </si>
  <si>
    <t>ФИНАНСОВИ ПАРАМЕТРИ КЪМ 31.08.2016 ГОДИНА - ЖИВОТОЗАСТРАХОВАНЕ1</t>
  </si>
  <si>
    <t>ИЗПЛАТЕНИ ПРЕТЕНЦИИ ПО ВИДОВЕ ЗАСТРАХОВКИ КЪМ 31.08.2016 г. - ЖИВОТОЗАСТРАХОВАНЕ1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</si>
</sst>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5" fillId="0" borderId="0" xfId="0" applyFont="1" applyAlignment="1">
      <alignment vertical="center"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9" fontId="5" fillId="0" borderId="11" xfId="104" applyFont="1" applyBorder="1" applyAlignment="1">
      <alignment/>
    </xf>
    <xf numFmtId="217" fontId="5" fillId="0" borderId="0" xfId="104" applyNumberFormat="1" applyFont="1" applyAlignment="1">
      <alignment/>
    </xf>
    <xf numFmtId="0" fontId="5" fillId="34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31.08.2015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4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25"/>
          <c:y val="0.4805"/>
          <c:w val="0.36675"/>
          <c:h val="0.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(Premiums!$R$5,Premiums!$R$10,Premiums!$R$11:$R$15,Premiums!$R$17)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31.08.2015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25"/>
          <c:w val="0.36675"/>
          <c:h val="0.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0.7382290125514199</c:v>
              </c:pt>
              <c:pt idx="1">
                <c:v>0.024540793799165336</c:v>
              </c:pt>
              <c:pt idx="2">
                <c:v>0.08103619350318843</c:v>
              </c:pt>
              <c:pt idx="3">
                <c:v>0.00029339722738173446</c:v>
              </c:pt>
              <c:pt idx="4">
                <c:v>0</c:v>
              </c:pt>
              <c:pt idx="5">
                <c:v>0.04396614086048033</c:v>
              </c:pt>
              <c:pt idx="6">
                <c:v>0.021452473706656577</c:v>
              </c:pt>
              <c:pt idx="7">
                <c:v>0.09048198835170786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114300</xdr:rowOff>
    </xdr:from>
    <xdr:to>
      <xdr:col>9</xdr:col>
      <xdr:colOff>342900</xdr:colOff>
      <xdr:row>56</xdr:row>
      <xdr:rowOff>9525</xdr:rowOff>
    </xdr:to>
    <xdr:graphicFrame>
      <xdr:nvGraphicFramePr>
        <xdr:cNvPr id="1" name="Chart 29"/>
        <xdr:cNvGraphicFramePr/>
      </xdr:nvGraphicFramePr>
      <xdr:xfrm>
        <a:off x="981075" y="649605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>
      <xdr:nvGraphicFramePr>
        <xdr:cNvPr id="1" name="Chart 29"/>
        <xdr:cNvGraphicFramePr/>
      </xdr:nvGraphicFramePr>
      <xdr:xfrm>
        <a:off x="342900" y="57531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" sqref="A2:IV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2.75">
      <c r="A2" s="57" t="s">
        <v>58</v>
      </c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1" t="s">
        <v>18</v>
      </c>
    </row>
    <row r="4" spans="1:18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51</v>
      </c>
      <c r="G4" s="42" t="s">
        <v>57</v>
      </c>
      <c r="H4" s="42" t="s">
        <v>53</v>
      </c>
      <c r="I4" s="42" t="s">
        <v>49</v>
      </c>
      <c r="J4" s="42" t="s">
        <v>28</v>
      </c>
      <c r="K4" s="42" t="s">
        <v>26</v>
      </c>
      <c r="L4" s="42" t="s">
        <v>29</v>
      </c>
      <c r="M4" s="42" t="s">
        <v>30</v>
      </c>
      <c r="N4" s="42" t="s">
        <v>31</v>
      </c>
      <c r="O4" s="42" t="s">
        <v>56</v>
      </c>
      <c r="P4" s="42" t="s">
        <v>27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39906269.7</v>
      </c>
      <c r="D5" s="9">
        <v>32572299.65</v>
      </c>
      <c r="E5" s="9">
        <v>31207872.49</v>
      </c>
      <c r="F5" s="9">
        <v>25972730.076</v>
      </c>
      <c r="G5" s="9">
        <v>24016699.82</v>
      </c>
      <c r="H5" s="9">
        <v>15996056.24</v>
      </c>
      <c r="I5" s="9">
        <v>12805691.040000001</v>
      </c>
      <c r="J5" s="9">
        <v>7441888.63</v>
      </c>
      <c r="K5" s="9">
        <v>5389352.58</v>
      </c>
      <c r="L5" s="9">
        <v>2202429.16</v>
      </c>
      <c r="M5" s="9">
        <v>1094020.56</v>
      </c>
      <c r="N5" s="9">
        <v>886003.62</v>
      </c>
      <c r="O5" s="9">
        <v>726499.6072891995</v>
      </c>
      <c r="P5" s="9">
        <v>177732.34211000006</v>
      </c>
      <c r="Q5" s="9">
        <v>0</v>
      </c>
      <c r="R5" s="9">
        <f>SUM(C5:Q5)</f>
        <v>200395545.51539922</v>
      </c>
      <c r="S5" s="27"/>
    </row>
    <row r="6" spans="1:19" ht="16.5" customHeight="1">
      <c r="A6" s="35" t="s">
        <v>33</v>
      </c>
      <c r="B6" s="11" t="s">
        <v>37</v>
      </c>
      <c r="C6" s="9">
        <v>21671468.04</v>
      </c>
      <c r="D6" s="9">
        <v>18575628.07</v>
      </c>
      <c r="E6" s="9">
        <v>31206950.119999997</v>
      </c>
      <c r="F6" s="9">
        <v>25954542.326</v>
      </c>
      <c r="G6" s="9">
        <v>24016699.82</v>
      </c>
      <c r="H6" s="9">
        <v>396575.4599999999</v>
      </c>
      <c r="I6" s="9">
        <v>12805691.040000001</v>
      </c>
      <c r="J6" s="9">
        <v>7441888.63</v>
      </c>
      <c r="K6" s="9">
        <v>5389352.58</v>
      </c>
      <c r="L6" s="9">
        <v>2201742.18</v>
      </c>
      <c r="M6" s="9">
        <v>1094020.56</v>
      </c>
      <c r="N6" s="9">
        <v>886003.62</v>
      </c>
      <c r="O6" s="9">
        <v>726499.6072891995</v>
      </c>
      <c r="P6" s="9">
        <v>177732.34211000006</v>
      </c>
      <c r="Q6" s="9">
        <v>0</v>
      </c>
      <c r="R6" s="9">
        <f aca="true" t="shared" si="0" ref="R6:R18">SUM(C6:Q6)</f>
        <v>152544794.3953992</v>
      </c>
      <c r="S6" s="27"/>
    </row>
    <row r="7" spans="1:19" ht="16.5" customHeight="1">
      <c r="A7" s="35" t="s">
        <v>34</v>
      </c>
      <c r="B7" s="11" t="s">
        <v>38</v>
      </c>
      <c r="C7" s="9">
        <v>18801453.08</v>
      </c>
      <c r="D7" s="9">
        <v>12810595.63</v>
      </c>
      <c r="E7" s="9">
        <v>11178973.059999999</v>
      </c>
      <c r="F7" s="9">
        <v>25196120.675</v>
      </c>
      <c r="G7" s="9">
        <v>15543732.77</v>
      </c>
      <c r="H7" s="9">
        <v>382400.0599999999</v>
      </c>
      <c r="I7" s="9">
        <v>12805691.040000001</v>
      </c>
      <c r="J7" s="9">
        <v>1270747.25</v>
      </c>
      <c r="K7" s="9">
        <v>345025.92</v>
      </c>
      <c r="L7" s="9">
        <v>2021535.36</v>
      </c>
      <c r="M7" s="9">
        <v>1094020.56</v>
      </c>
      <c r="N7" s="9">
        <v>781929.46</v>
      </c>
      <c r="O7" s="9">
        <v>474133.6179963995</v>
      </c>
      <c r="P7" s="9">
        <v>161894.08211000005</v>
      </c>
      <c r="Q7" s="9">
        <v>0</v>
      </c>
      <c r="R7" s="9">
        <f t="shared" si="0"/>
        <v>102868252.56510639</v>
      </c>
      <c r="S7" s="27"/>
    </row>
    <row r="8" spans="1:19" ht="28.5" customHeight="1">
      <c r="A8" s="35" t="s">
        <v>34</v>
      </c>
      <c r="B8" s="11" t="s">
        <v>39</v>
      </c>
      <c r="C8" s="9">
        <v>2870014.96</v>
      </c>
      <c r="D8" s="9">
        <v>5765032.44</v>
      </c>
      <c r="E8" s="9">
        <v>20027977.06</v>
      </c>
      <c r="F8" s="9">
        <v>758421.6510000001</v>
      </c>
      <c r="G8" s="9">
        <v>8472967.049999999</v>
      </c>
      <c r="H8" s="9">
        <v>14175.4</v>
      </c>
      <c r="I8" s="9">
        <v>0</v>
      </c>
      <c r="J8" s="9">
        <v>6171141.38</v>
      </c>
      <c r="K8" s="9">
        <v>5044326.66</v>
      </c>
      <c r="L8" s="9">
        <v>180206.82</v>
      </c>
      <c r="M8" s="9">
        <v>0</v>
      </c>
      <c r="N8" s="9">
        <v>104074.16</v>
      </c>
      <c r="O8" s="9">
        <v>252365.98929279996</v>
      </c>
      <c r="P8" s="9">
        <v>15838.259999999998</v>
      </c>
      <c r="Q8" s="9">
        <v>0</v>
      </c>
      <c r="R8" s="9">
        <f t="shared" si="0"/>
        <v>49676541.83029279</v>
      </c>
      <c r="S8" s="27"/>
    </row>
    <row r="9" spans="1:19" ht="16.5" customHeight="1">
      <c r="A9" s="35" t="s">
        <v>35</v>
      </c>
      <c r="B9" s="11" t="s">
        <v>40</v>
      </c>
      <c r="C9" s="9">
        <v>18234801.660000004</v>
      </c>
      <c r="D9" s="9">
        <v>13996671.58</v>
      </c>
      <c r="E9" s="9">
        <v>922.37</v>
      </c>
      <c r="F9" s="9">
        <v>18187.75</v>
      </c>
      <c r="G9" s="9">
        <v>0</v>
      </c>
      <c r="H9" s="9">
        <v>15599480.780000001</v>
      </c>
      <c r="I9" s="9">
        <v>0</v>
      </c>
      <c r="J9" s="9">
        <v>0</v>
      </c>
      <c r="K9" s="9">
        <v>0</v>
      </c>
      <c r="L9" s="9">
        <v>686.98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47850751.12</v>
      </c>
      <c r="S9" s="27"/>
    </row>
    <row r="10" spans="1:19" ht="16.5" customHeight="1">
      <c r="A10" s="35">
        <v>2</v>
      </c>
      <c r="B10" s="4" t="s">
        <v>41</v>
      </c>
      <c r="C10" s="9">
        <v>4009910.1500000004</v>
      </c>
      <c r="D10" s="9">
        <v>1084575.77</v>
      </c>
      <c r="E10" s="9">
        <v>1269704.6500000001</v>
      </c>
      <c r="F10" s="9">
        <v>288975.57899999997</v>
      </c>
      <c r="G10" s="9">
        <v>0</v>
      </c>
      <c r="H10" s="9">
        <v>0</v>
      </c>
      <c r="I10" s="9">
        <v>0</v>
      </c>
      <c r="J10" s="9">
        <v>0</v>
      </c>
      <c r="K10" s="9">
        <v>182061.41</v>
      </c>
      <c r="L10" s="9">
        <v>305064.49</v>
      </c>
      <c r="M10" s="9">
        <v>0</v>
      </c>
      <c r="N10" s="9">
        <v>0</v>
      </c>
      <c r="O10" s="9">
        <v>0</v>
      </c>
      <c r="P10" s="9">
        <v>176021.34086880003</v>
      </c>
      <c r="Q10" s="9">
        <v>64.4</v>
      </c>
      <c r="R10" s="9">
        <f t="shared" si="0"/>
        <v>7316377.789868801</v>
      </c>
      <c r="S10" s="27"/>
    </row>
    <row r="11" spans="1:19" ht="28.5" customHeight="1">
      <c r="A11" s="35">
        <v>3</v>
      </c>
      <c r="B11" s="4" t="s">
        <v>42</v>
      </c>
      <c r="C11" s="9">
        <v>33437049.509999998</v>
      </c>
      <c r="D11" s="9">
        <v>3991.23</v>
      </c>
      <c r="E11" s="9">
        <v>537860.5</v>
      </c>
      <c r="F11" s="9">
        <v>1538724.2974999999</v>
      </c>
      <c r="G11" s="9">
        <v>0</v>
      </c>
      <c r="H11" s="9">
        <v>0</v>
      </c>
      <c r="I11" s="9">
        <v>1238678.9500000002</v>
      </c>
      <c r="J11" s="9">
        <v>1547452.73</v>
      </c>
      <c r="K11" s="9">
        <v>0</v>
      </c>
      <c r="L11" s="9">
        <v>550173.87</v>
      </c>
      <c r="M11" s="9">
        <v>0</v>
      </c>
      <c r="N11" s="9">
        <v>0</v>
      </c>
      <c r="O11" s="9">
        <v>8405</v>
      </c>
      <c r="P11" s="9">
        <v>30486.9804271</v>
      </c>
      <c r="Q11" s="9">
        <v>0</v>
      </c>
      <c r="R11" s="9">
        <f t="shared" si="0"/>
        <v>38892823.06792709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208777.93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449.67</v>
      </c>
      <c r="Q12" s="9">
        <v>0</v>
      </c>
      <c r="R12" s="9">
        <f t="shared" si="0"/>
        <v>209227.6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358692</v>
      </c>
      <c r="D14" s="9">
        <v>6833363.72</v>
      </c>
      <c r="E14" s="9">
        <v>0</v>
      </c>
      <c r="F14" s="9">
        <v>2590623.8674999997</v>
      </c>
      <c r="G14" s="9">
        <v>131750.3200000004</v>
      </c>
      <c r="H14" s="9">
        <v>135705.59999999998</v>
      </c>
      <c r="I14" s="9">
        <v>768915.44</v>
      </c>
      <c r="J14" s="9">
        <v>0</v>
      </c>
      <c r="K14" s="9">
        <v>243932.69000000003</v>
      </c>
      <c r="L14" s="9">
        <v>177676.2</v>
      </c>
      <c r="M14" s="9">
        <v>1254126.03</v>
      </c>
      <c r="N14" s="9">
        <v>0</v>
      </c>
      <c r="O14" s="9">
        <v>118680.82284580014</v>
      </c>
      <c r="P14" s="9">
        <v>11559.320000000002</v>
      </c>
      <c r="Q14" s="9">
        <v>0</v>
      </c>
      <c r="R14" s="9">
        <f t="shared" si="0"/>
        <v>12625026.010345796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647668.8899999999</v>
      </c>
      <c r="D15" s="9">
        <v>1448069.5</v>
      </c>
      <c r="E15" s="9">
        <v>3192080.12</v>
      </c>
      <c r="F15" s="9">
        <v>0</v>
      </c>
      <c r="G15" s="9">
        <v>5268156.979999999</v>
      </c>
      <c r="H15" s="9">
        <v>0</v>
      </c>
      <c r="I15" s="9">
        <v>0</v>
      </c>
      <c r="J15" s="9">
        <v>1010890.86</v>
      </c>
      <c r="K15" s="9">
        <v>1166432.83</v>
      </c>
      <c r="L15" s="9">
        <v>65128.61</v>
      </c>
      <c r="M15" s="9">
        <v>2240.16</v>
      </c>
      <c r="N15" s="9">
        <v>93985</v>
      </c>
      <c r="O15" s="9">
        <v>0</v>
      </c>
      <c r="P15" s="9">
        <v>1247.2700000000002</v>
      </c>
      <c r="Q15" s="9">
        <v>0</v>
      </c>
      <c r="R15" s="9">
        <f t="shared" si="0"/>
        <v>12895900.219999997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0</v>
      </c>
      <c r="S16" s="27"/>
    </row>
    <row r="17" spans="1:19" ht="18" customHeight="1">
      <c r="A17" s="39">
        <v>8</v>
      </c>
      <c r="B17" s="4" t="s">
        <v>52</v>
      </c>
      <c r="C17" s="9">
        <v>1455806.92</v>
      </c>
      <c r="D17" s="9">
        <v>12444886.78</v>
      </c>
      <c r="E17" s="9">
        <v>5531508.57</v>
      </c>
      <c r="F17" s="9">
        <v>4390358.84</v>
      </c>
      <c r="G17" s="9">
        <v>547244.640000001</v>
      </c>
      <c r="H17" s="9">
        <v>0</v>
      </c>
      <c r="I17" s="9">
        <v>98183.95</v>
      </c>
      <c r="J17" s="9">
        <v>0</v>
      </c>
      <c r="K17" s="9">
        <v>0</v>
      </c>
      <c r="L17" s="9">
        <v>0</v>
      </c>
      <c r="M17" s="9">
        <v>268066.51</v>
      </c>
      <c r="N17" s="9">
        <v>0</v>
      </c>
      <c r="O17" s="9">
        <v>0</v>
      </c>
      <c r="P17" s="9">
        <v>50.35</v>
      </c>
      <c r="Q17" s="9">
        <v>0</v>
      </c>
      <c r="R17" s="9">
        <f t="shared" si="0"/>
        <v>24736106.560000002</v>
      </c>
      <c r="S17" s="27"/>
    </row>
    <row r="18" spans="1:19" s="3" customFormat="1" ht="16.5" customHeight="1">
      <c r="A18" s="53" t="s">
        <v>1</v>
      </c>
      <c r="B18" s="54"/>
      <c r="C18" s="52">
        <f>SUM(C5,C10,C11,C12:C15,C17)</f>
        <v>79815397.17</v>
      </c>
      <c r="D18" s="52">
        <v>54595964.58</v>
      </c>
      <c r="E18" s="52">
        <v>41739026.33</v>
      </c>
      <c r="F18" s="52">
        <v>34781412.66</v>
      </c>
      <c r="G18" s="52">
        <v>29963851.759999998</v>
      </c>
      <c r="H18" s="52">
        <v>16131761.84</v>
      </c>
      <c r="I18" s="52">
        <v>14911469.38</v>
      </c>
      <c r="J18" s="52">
        <v>10000232.219999999</v>
      </c>
      <c r="K18" s="52">
        <v>6981779.510000001</v>
      </c>
      <c r="L18" s="52">
        <v>3300472.3300000005</v>
      </c>
      <c r="M18" s="52">
        <v>2618453.26</v>
      </c>
      <c r="N18" s="52">
        <v>979988.62</v>
      </c>
      <c r="O18" s="52">
        <v>853585.4301349996</v>
      </c>
      <c r="P18" s="52">
        <v>397547.27340590005</v>
      </c>
      <c r="Q18" s="52">
        <v>64.4</v>
      </c>
      <c r="R18" s="52">
        <f t="shared" si="0"/>
        <v>297071006.7635408</v>
      </c>
      <c r="S18" s="50"/>
    </row>
    <row r="19" spans="1:18" s="3" customFormat="1" ht="16.5" customHeight="1">
      <c r="A19" s="55" t="s">
        <v>19</v>
      </c>
      <c r="B19" s="56"/>
      <c r="C19" s="40">
        <f>C18/$R$18</f>
        <v>0.268674476313101</v>
      </c>
      <c r="D19" s="40">
        <f aca="true" t="shared" si="1" ref="D19:R19">D18/$R$18</f>
        <v>0.1837808582358785</v>
      </c>
      <c r="E19" s="40">
        <f t="shared" si="1"/>
        <v>0.140501851004339</v>
      </c>
      <c r="F19" s="40">
        <f t="shared" si="1"/>
        <v>0.11708114177458223</v>
      </c>
      <c r="G19" s="40">
        <f t="shared" si="1"/>
        <v>0.10086427513220865</v>
      </c>
      <c r="H19" s="40">
        <f t="shared" si="1"/>
        <v>0.05430271373752867</v>
      </c>
      <c r="I19" s="40">
        <f t="shared" si="1"/>
        <v>0.050194966996119764</v>
      </c>
      <c r="J19" s="40">
        <f t="shared" si="1"/>
        <v>0.033662767460709724</v>
      </c>
      <c r="K19" s="40">
        <f t="shared" si="1"/>
        <v>0.023502056245957647</v>
      </c>
      <c r="L19" s="40">
        <f t="shared" si="1"/>
        <v>0.0111100452580587</v>
      </c>
      <c r="M19" s="40">
        <f t="shared" si="1"/>
        <v>0.008814233635678242</v>
      </c>
      <c r="N19" s="40">
        <f t="shared" si="1"/>
        <v>0.003298836297343686</v>
      </c>
      <c r="O19" s="40">
        <f t="shared" si="1"/>
        <v>0.002873338059592018</v>
      </c>
      <c r="P19" s="40">
        <f t="shared" si="1"/>
        <v>0.0013382230657141684</v>
      </c>
      <c r="Q19" s="40">
        <f t="shared" si="1"/>
        <v>2.1678318830777176E-07</v>
      </c>
      <c r="R19" s="40">
        <f t="shared" si="1"/>
        <v>1</v>
      </c>
    </row>
    <row r="20" spans="2:18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6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A18:B18"/>
    <mergeCell ref="A19:B19"/>
    <mergeCell ref="A2:IV2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" sqref="A2:IV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2.75">
      <c r="A2" s="57" t="s">
        <v>60</v>
      </c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8" s="3" customFormat="1" ht="63.75" customHeight="1">
      <c r="A4" s="41" t="s">
        <v>2</v>
      </c>
      <c r="B4" s="44" t="s">
        <v>0</v>
      </c>
      <c r="C4" s="42" t="s">
        <v>23</v>
      </c>
      <c r="D4" s="42" t="s">
        <v>51</v>
      </c>
      <c r="E4" s="42" t="s">
        <v>25</v>
      </c>
      <c r="F4" s="42" t="s">
        <v>24</v>
      </c>
      <c r="G4" s="42" t="s">
        <v>26</v>
      </c>
      <c r="H4" s="42" t="s">
        <v>49</v>
      </c>
      <c r="I4" s="42" t="s">
        <v>57</v>
      </c>
      <c r="J4" s="42" t="s">
        <v>29</v>
      </c>
      <c r="K4" s="42" t="s">
        <v>30</v>
      </c>
      <c r="L4" s="42" t="s">
        <v>28</v>
      </c>
      <c r="M4" s="42" t="s">
        <v>27</v>
      </c>
      <c r="N4" s="42" t="s">
        <v>56</v>
      </c>
      <c r="O4" s="42" t="s">
        <v>31</v>
      </c>
      <c r="P4" s="42" t="s">
        <v>53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35569250.185</v>
      </c>
      <c r="D5" s="9">
        <v>18954185.541086815</v>
      </c>
      <c r="E5" s="9">
        <v>10048750.68</v>
      </c>
      <c r="F5" s="9">
        <v>5149156.970000001</v>
      </c>
      <c r="G5" s="9">
        <v>1537607.5199999998</v>
      </c>
      <c r="H5" s="9">
        <v>4064924.1599999997</v>
      </c>
      <c r="I5" s="9">
        <v>3051534.7006591004</v>
      </c>
      <c r="J5" s="9">
        <v>1567398.37</v>
      </c>
      <c r="K5" s="9">
        <v>1313491.57</v>
      </c>
      <c r="L5" s="9">
        <v>1388854.6284757003</v>
      </c>
      <c r="M5" s="9">
        <v>900501.15</v>
      </c>
      <c r="N5" s="9">
        <v>533792.8568471001</v>
      </c>
      <c r="O5" s="9">
        <v>515809.6</v>
      </c>
      <c r="P5" s="9">
        <v>167252.46000000002</v>
      </c>
      <c r="Q5" s="9">
        <v>0</v>
      </c>
      <c r="R5" s="10">
        <f>SUM(C5:Q5)</f>
        <v>84762510.3920687</v>
      </c>
      <c r="S5" s="27"/>
    </row>
    <row r="6" spans="1:19" ht="16.5" customHeight="1">
      <c r="A6" s="35" t="s">
        <v>33</v>
      </c>
      <c r="B6" s="11" t="s">
        <v>37</v>
      </c>
      <c r="C6" s="9">
        <v>13050061.764999997</v>
      </c>
      <c r="D6" s="9">
        <v>18907324.161086816</v>
      </c>
      <c r="E6" s="9">
        <v>4656383.01</v>
      </c>
      <c r="F6" s="9">
        <v>5149156.970000001</v>
      </c>
      <c r="G6" s="9">
        <v>1537607.5199999998</v>
      </c>
      <c r="H6" s="9">
        <v>4064924.1599999997</v>
      </c>
      <c r="I6" s="9">
        <v>3051534.7006591004</v>
      </c>
      <c r="J6" s="9">
        <v>1566798.37</v>
      </c>
      <c r="K6" s="9">
        <v>1313491.57</v>
      </c>
      <c r="L6" s="9">
        <v>1388854.6284757003</v>
      </c>
      <c r="M6" s="9">
        <v>894640.28</v>
      </c>
      <c r="N6" s="9">
        <v>533106.8568471001</v>
      </c>
      <c r="O6" s="9">
        <v>515809.6</v>
      </c>
      <c r="P6" s="9">
        <v>160350.46000000002</v>
      </c>
      <c r="Q6" s="9">
        <v>0</v>
      </c>
      <c r="R6" s="10">
        <f aca="true" t="shared" si="0" ref="R6:R18">SUM(C6:Q6)</f>
        <v>56790044.05206872</v>
      </c>
      <c r="S6" s="27"/>
    </row>
    <row r="7" spans="1:19" ht="16.5" customHeight="1">
      <c r="A7" s="35" t="s">
        <v>34</v>
      </c>
      <c r="B7" s="11" t="s">
        <v>48</v>
      </c>
      <c r="C7" s="9">
        <v>12031300.939999998</v>
      </c>
      <c r="D7" s="9">
        <v>18455330.531086817</v>
      </c>
      <c r="E7" s="9">
        <v>4246672.16</v>
      </c>
      <c r="F7" s="9">
        <v>4030016.14</v>
      </c>
      <c r="G7" s="9">
        <v>101121.20000000001</v>
      </c>
      <c r="H7" s="9">
        <v>4064924.1599999997</v>
      </c>
      <c r="I7" s="9">
        <v>1303283.5406591003</v>
      </c>
      <c r="J7" s="9">
        <v>1525481.33</v>
      </c>
      <c r="K7" s="9">
        <v>1313491.57</v>
      </c>
      <c r="L7" s="9">
        <v>66882.0180359</v>
      </c>
      <c r="M7" s="9">
        <v>839202.53</v>
      </c>
      <c r="N7" s="9">
        <v>148403.19684710001</v>
      </c>
      <c r="O7" s="9">
        <v>467120.13</v>
      </c>
      <c r="P7" s="9">
        <v>30130.03</v>
      </c>
      <c r="Q7" s="9">
        <v>0</v>
      </c>
      <c r="R7" s="10">
        <f t="shared" si="0"/>
        <v>48623359.47662892</v>
      </c>
      <c r="S7" s="27"/>
    </row>
    <row r="8" spans="1:19" ht="25.5">
      <c r="A8" s="35" t="s">
        <v>34</v>
      </c>
      <c r="B8" s="11" t="s">
        <v>39</v>
      </c>
      <c r="C8" s="9">
        <v>1018760.825</v>
      </c>
      <c r="D8" s="9">
        <v>451993.6299999999</v>
      </c>
      <c r="E8" s="9">
        <v>409710.85</v>
      </c>
      <c r="F8" s="9">
        <v>1119140.83</v>
      </c>
      <c r="G8" s="9">
        <v>1436486.3199999998</v>
      </c>
      <c r="H8" s="9">
        <v>0</v>
      </c>
      <c r="I8" s="9">
        <v>1748251.1600000001</v>
      </c>
      <c r="J8" s="9">
        <v>41317.04</v>
      </c>
      <c r="K8" s="9">
        <v>0</v>
      </c>
      <c r="L8" s="9">
        <v>1321972.6104398002</v>
      </c>
      <c r="M8" s="9">
        <v>55437.75</v>
      </c>
      <c r="N8" s="9">
        <v>384703.66000000003</v>
      </c>
      <c r="O8" s="9">
        <v>48689.47</v>
      </c>
      <c r="P8" s="9">
        <v>130220.43000000001</v>
      </c>
      <c r="Q8" s="9">
        <v>0</v>
      </c>
      <c r="R8" s="10">
        <f t="shared" si="0"/>
        <v>8166684.5754398005</v>
      </c>
      <c r="S8" s="27"/>
    </row>
    <row r="9" spans="1:19" ht="16.5" customHeight="1">
      <c r="A9" s="35" t="s">
        <v>35</v>
      </c>
      <c r="B9" s="11" t="s">
        <v>40</v>
      </c>
      <c r="C9" s="9">
        <v>22519188.42</v>
      </c>
      <c r="D9" s="9">
        <v>46861.38</v>
      </c>
      <c r="E9" s="9">
        <v>5392367.67</v>
      </c>
      <c r="F9" s="9">
        <v>0</v>
      </c>
      <c r="G9" s="9">
        <v>0</v>
      </c>
      <c r="H9" s="9">
        <v>0</v>
      </c>
      <c r="I9" s="9">
        <v>0</v>
      </c>
      <c r="J9" s="9">
        <v>600</v>
      </c>
      <c r="K9" s="9">
        <v>0</v>
      </c>
      <c r="L9" s="9">
        <v>0</v>
      </c>
      <c r="M9" s="9">
        <v>5860.87</v>
      </c>
      <c r="N9" s="9">
        <v>686</v>
      </c>
      <c r="O9" s="9">
        <v>0</v>
      </c>
      <c r="P9" s="9">
        <v>6902</v>
      </c>
      <c r="Q9" s="9">
        <v>0</v>
      </c>
      <c r="R9" s="10">
        <f t="shared" si="0"/>
        <v>27972466.34</v>
      </c>
      <c r="S9" s="27"/>
    </row>
    <row r="10" spans="1:19" ht="16.5" customHeight="1">
      <c r="A10" s="35">
        <v>2</v>
      </c>
      <c r="B10" s="4" t="s">
        <v>41</v>
      </c>
      <c r="C10" s="9">
        <v>1420733.1300000001</v>
      </c>
      <c r="D10" s="9">
        <v>440405.4404108002</v>
      </c>
      <c r="E10" s="9">
        <v>106042.89</v>
      </c>
      <c r="F10" s="9">
        <v>211385.2</v>
      </c>
      <c r="G10" s="9">
        <v>60095</v>
      </c>
      <c r="H10" s="9">
        <v>0</v>
      </c>
      <c r="I10" s="9">
        <v>0</v>
      </c>
      <c r="J10" s="9">
        <v>127592.77</v>
      </c>
      <c r="K10" s="9">
        <v>0</v>
      </c>
      <c r="L10" s="9">
        <v>0</v>
      </c>
      <c r="M10" s="9">
        <v>30863</v>
      </c>
      <c r="N10" s="9">
        <v>0</v>
      </c>
      <c r="O10" s="9">
        <v>0</v>
      </c>
      <c r="P10" s="9">
        <v>0</v>
      </c>
      <c r="Q10" s="9">
        <v>772.24</v>
      </c>
      <c r="R10" s="10">
        <f t="shared" si="0"/>
        <v>2397889.6704108007</v>
      </c>
      <c r="S10" s="27"/>
    </row>
    <row r="11" spans="1:19" ht="28.5" customHeight="1">
      <c r="A11" s="35">
        <v>3</v>
      </c>
      <c r="B11" s="4" t="s">
        <v>42</v>
      </c>
      <c r="C11" s="9">
        <v>8433274.56</v>
      </c>
      <c r="D11" s="9">
        <v>2267187.94</v>
      </c>
      <c r="E11" s="9">
        <v>9025.59</v>
      </c>
      <c r="F11" s="9">
        <v>46498.96000000001</v>
      </c>
      <c r="G11" s="9">
        <v>2926010.8051640135</v>
      </c>
      <c r="H11" s="9">
        <v>87446.87</v>
      </c>
      <c r="I11" s="9">
        <v>0</v>
      </c>
      <c r="J11" s="9">
        <v>442720.44</v>
      </c>
      <c r="K11" s="9">
        <v>0</v>
      </c>
      <c r="L11" s="9">
        <v>0</v>
      </c>
      <c r="M11" s="9">
        <v>25176.7</v>
      </c>
      <c r="N11" s="9">
        <v>0</v>
      </c>
      <c r="O11" s="9">
        <v>0</v>
      </c>
      <c r="P11" s="9">
        <v>0</v>
      </c>
      <c r="Q11" s="9">
        <v>0</v>
      </c>
      <c r="R11" s="10">
        <f t="shared" si="0"/>
        <v>14237341.865164012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0</v>
      </c>
      <c r="E12" s="9">
        <v>36855.46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36855.46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18026.3393366</v>
      </c>
      <c r="D14" s="9">
        <v>909080.1685024002</v>
      </c>
      <c r="E14" s="9">
        <v>1403887.23</v>
      </c>
      <c r="F14" s="9">
        <v>0</v>
      </c>
      <c r="G14" s="9">
        <v>1865.42</v>
      </c>
      <c r="H14" s="9">
        <v>12377.25</v>
      </c>
      <c r="I14" s="9">
        <v>0</v>
      </c>
      <c r="J14" s="9">
        <v>69591.74</v>
      </c>
      <c r="K14" s="9">
        <v>230072.01</v>
      </c>
      <c r="L14" s="9">
        <v>0</v>
      </c>
      <c r="M14" s="9">
        <v>242022.25000000003</v>
      </c>
      <c r="N14" s="9">
        <v>46317.37580000001</v>
      </c>
      <c r="O14" s="9">
        <v>0</v>
      </c>
      <c r="P14" s="9">
        <v>64961.32</v>
      </c>
      <c r="Q14" s="9">
        <v>0</v>
      </c>
      <c r="R14" s="10">
        <f t="shared" si="0"/>
        <v>2998201.103639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51350.69</v>
      </c>
      <c r="D15" s="9">
        <v>665</v>
      </c>
      <c r="E15" s="9">
        <v>320131.35</v>
      </c>
      <c r="F15" s="9">
        <v>968134.18</v>
      </c>
      <c r="G15" s="9">
        <v>150474.18</v>
      </c>
      <c r="H15" s="9">
        <v>0</v>
      </c>
      <c r="I15" s="9">
        <v>286436.5860998</v>
      </c>
      <c r="J15" s="9">
        <v>6620</v>
      </c>
      <c r="K15" s="9">
        <v>0</v>
      </c>
      <c r="L15" s="9">
        <v>42216.7</v>
      </c>
      <c r="M15" s="9">
        <v>54964.009999999995</v>
      </c>
      <c r="N15" s="9">
        <v>0</v>
      </c>
      <c r="O15" s="9">
        <v>19698</v>
      </c>
      <c r="P15" s="9">
        <v>0</v>
      </c>
      <c r="Q15" s="9">
        <v>0</v>
      </c>
      <c r="R15" s="10">
        <f t="shared" si="0"/>
        <v>1900690.6960997998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350</v>
      </c>
      <c r="D17" s="9">
        <v>1668020.8399999999</v>
      </c>
      <c r="E17" s="9">
        <v>3813818.21</v>
      </c>
      <c r="F17" s="9">
        <v>2378874.3699999996</v>
      </c>
      <c r="G17" s="9">
        <v>0</v>
      </c>
      <c r="H17" s="9">
        <v>5518.66</v>
      </c>
      <c r="I17" s="9">
        <v>10000</v>
      </c>
      <c r="J17" s="9">
        <v>0</v>
      </c>
      <c r="K17" s="9">
        <v>94568.28</v>
      </c>
      <c r="L17" s="9">
        <v>0</v>
      </c>
      <c r="M17" s="9">
        <v>75204.43</v>
      </c>
      <c r="N17" s="9">
        <v>0</v>
      </c>
      <c r="O17" s="9">
        <v>0</v>
      </c>
      <c r="P17" s="9">
        <v>0</v>
      </c>
      <c r="Q17" s="9">
        <v>0</v>
      </c>
      <c r="R17" s="10">
        <f t="shared" si="0"/>
        <v>8046354.79</v>
      </c>
      <c r="S17" s="27"/>
    </row>
    <row r="18" spans="1:19" s="3" customFormat="1" ht="16.5" customHeight="1">
      <c r="A18" s="58" t="s">
        <v>1</v>
      </c>
      <c r="B18" s="58"/>
      <c r="C18" s="52">
        <f>SUM(C5,C10:C15,C17)</f>
        <v>45492984.9043366</v>
      </c>
      <c r="D18" s="52">
        <v>24239544.93000002</v>
      </c>
      <c r="E18" s="52">
        <v>15738511.41</v>
      </c>
      <c r="F18" s="52">
        <v>8754049.68</v>
      </c>
      <c r="G18" s="52">
        <v>4676052.925164013</v>
      </c>
      <c r="H18" s="52">
        <v>4170266.94</v>
      </c>
      <c r="I18" s="52">
        <v>3347971.2867589006</v>
      </c>
      <c r="J18" s="52">
        <v>2213923.3200000003</v>
      </c>
      <c r="K18" s="52">
        <v>1638131.86</v>
      </c>
      <c r="L18" s="52">
        <v>1431071.3284757002</v>
      </c>
      <c r="M18" s="52">
        <v>1328731.54</v>
      </c>
      <c r="N18" s="52">
        <v>580110.2326471001</v>
      </c>
      <c r="O18" s="52">
        <v>535507.6</v>
      </c>
      <c r="P18" s="52">
        <v>232213.78000000003</v>
      </c>
      <c r="Q18" s="52">
        <v>772.24</v>
      </c>
      <c r="R18" s="52">
        <f t="shared" si="0"/>
        <v>114379843.97738232</v>
      </c>
      <c r="S18" s="50"/>
    </row>
    <row r="19" spans="1:19" ht="13.5">
      <c r="A19" s="59" t="s">
        <v>19</v>
      </c>
      <c r="B19" s="59"/>
      <c r="C19" s="49">
        <f>C18/$R$18</f>
        <v>0.39773602867767915</v>
      </c>
      <c r="D19" s="49">
        <f aca="true" t="shared" si="1" ref="D19:R19">D18/$R$18</f>
        <v>0.21192147223765395</v>
      </c>
      <c r="E19" s="49">
        <f t="shared" si="1"/>
        <v>0.1375986438057405</v>
      </c>
      <c r="F19" s="49">
        <f t="shared" si="1"/>
        <v>0.07653489789451927</v>
      </c>
      <c r="G19" s="49">
        <f t="shared" si="1"/>
        <v>0.0408817914289922</v>
      </c>
      <c r="H19" s="49">
        <f t="shared" si="1"/>
        <v>0.03645980615976917</v>
      </c>
      <c r="I19" s="49">
        <f t="shared" si="1"/>
        <v>0.02927064044099356</v>
      </c>
      <c r="J19" s="49">
        <f t="shared" si="1"/>
        <v>0.01935588686795014</v>
      </c>
      <c r="K19" s="49">
        <f t="shared" si="1"/>
        <v>0.014321857794489799</v>
      </c>
      <c r="L19" s="49">
        <f t="shared" si="1"/>
        <v>0.012511569160373071</v>
      </c>
      <c r="M19" s="49">
        <f>M18/$R$18</f>
        <v>0.011616832947094646</v>
      </c>
      <c r="N19" s="49">
        <f t="shared" si="1"/>
        <v>0.005071787235186404</v>
      </c>
      <c r="O19" s="49">
        <f t="shared" si="1"/>
        <v>0.004681835377445455</v>
      </c>
      <c r="P19" s="49">
        <f t="shared" si="1"/>
        <v>0.0020301984329154916</v>
      </c>
      <c r="Q19" s="49">
        <f t="shared" si="1"/>
        <v>6.751539197349353E-06</v>
      </c>
      <c r="R19" s="49">
        <f t="shared" si="1"/>
        <v>1</v>
      </c>
      <c r="S19" s="27"/>
    </row>
    <row r="20" spans="1:19" ht="14.25">
      <c r="A20" s="13" t="s">
        <v>55</v>
      </c>
      <c r="S20" s="27"/>
    </row>
    <row r="21" ht="14.25">
      <c r="A21" s="38" t="s">
        <v>50</v>
      </c>
    </row>
  </sheetData>
  <sheetProtection/>
  <mergeCells count="3">
    <mergeCell ref="A18:B18"/>
    <mergeCell ref="A2:IV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18" s="16" customFormat="1" ht="63.75" customHeight="1">
      <c r="A4" s="46" t="s">
        <v>2</v>
      </c>
      <c r="B4" s="46" t="s">
        <v>3</v>
      </c>
      <c r="C4" s="42" t="s">
        <v>23</v>
      </c>
      <c r="D4" s="42" t="s">
        <v>51</v>
      </c>
      <c r="E4" s="42" t="s">
        <v>54</v>
      </c>
      <c r="F4" s="42" t="s">
        <v>53</v>
      </c>
      <c r="G4" s="42" t="s">
        <v>25</v>
      </c>
      <c r="H4" s="42" t="s">
        <v>24</v>
      </c>
      <c r="I4" s="42" t="s">
        <v>57</v>
      </c>
      <c r="J4" s="47" t="s">
        <v>29</v>
      </c>
      <c r="K4" s="42" t="s">
        <v>26</v>
      </c>
      <c r="L4" s="42" t="s">
        <v>28</v>
      </c>
      <c r="M4" s="42" t="s">
        <v>30</v>
      </c>
      <c r="N4" s="42" t="s">
        <v>56</v>
      </c>
      <c r="O4" s="42" t="s">
        <v>31</v>
      </c>
      <c r="P4" s="42" t="s">
        <v>27</v>
      </c>
      <c r="Q4" s="42" t="s">
        <v>32</v>
      </c>
      <c r="R4" s="43" t="s">
        <v>1</v>
      </c>
    </row>
    <row r="5" spans="1:18" s="16" customFormat="1" ht="21.75" customHeight="1">
      <c r="A5" s="7" t="s">
        <v>4</v>
      </c>
      <c r="B5" s="6" t="s">
        <v>21</v>
      </c>
      <c r="C5" s="36">
        <v>78</v>
      </c>
      <c r="D5" s="36">
        <v>2250</v>
      </c>
      <c r="E5" s="36">
        <v>0</v>
      </c>
      <c r="F5" s="36">
        <v>16</v>
      </c>
      <c r="G5" s="36">
        <v>96</v>
      </c>
      <c r="H5" s="36">
        <v>99</v>
      </c>
      <c r="I5" s="36">
        <v>0</v>
      </c>
      <c r="J5" s="36">
        <v>214</v>
      </c>
      <c r="K5" s="36">
        <v>70.35593999999998</v>
      </c>
      <c r="L5" s="36">
        <v>298</v>
      </c>
      <c r="M5" s="36">
        <v>239</v>
      </c>
      <c r="N5" s="36">
        <v>107</v>
      </c>
      <c r="O5" s="36">
        <v>0</v>
      </c>
      <c r="P5" s="36">
        <v>0.4723199999999488</v>
      </c>
      <c r="Q5" s="36">
        <v>0</v>
      </c>
      <c r="R5" s="37">
        <f aca="true" t="shared" si="0" ref="R5:R12">SUM(C5:Q5)</f>
        <v>3467.82826</v>
      </c>
    </row>
    <row r="6" spans="1:22" ht="21.75" customHeight="1">
      <c r="A6" s="7" t="s">
        <v>5</v>
      </c>
      <c r="B6" s="6" t="s">
        <v>22</v>
      </c>
      <c r="C6" s="36">
        <v>341691</v>
      </c>
      <c r="D6" s="36">
        <v>283687.637</v>
      </c>
      <c r="E6" s="36">
        <v>163046</v>
      </c>
      <c r="F6" s="36">
        <v>132017</v>
      </c>
      <c r="G6" s="36">
        <v>99409</v>
      </c>
      <c r="H6" s="36">
        <v>78478</v>
      </c>
      <c r="I6" s="36">
        <v>77833</v>
      </c>
      <c r="J6" s="36">
        <v>34463</v>
      </c>
      <c r="K6" s="36">
        <v>31136.05552</v>
      </c>
      <c r="L6" s="36">
        <v>18717</v>
      </c>
      <c r="M6" s="36">
        <v>10105</v>
      </c>
      <c r="N6" s="36">
        <v>9678</v>
      </c>
      <c r="O6" s="36">
        <v>6973</v>
      </c>
      <c r="P6" s="36">
        <v>5534.51513</v>
      </c>
      <c r="Q6" s="36">
        <v>201</v>
      </c>
      <c r="R6" s="37">
        <f t="shared" si="0"/>
        <v>1292969.20765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88084</v>
      </c>
      <c r="D7" s="36">
        <v>11966</v>
      </c>
      <c r="E7" s="36">
        <v>6746</v>
      </c>
      <c r="F7" s="36">
        <v>0</v>
      </c>
      <c r="G7" s="36">
        <v>0</v>
      </c>
      <c r="H7" s="36">
        <v>1987</v>
      </c>
      <c r="I7" s="36">
        <v>0</v>
      </c>
      <c r="J7" s="36">
        <v>4840</v>
      </c>
      <c r="K7" s="36">
        <v>5027.7976</v>
      </c>
      <c r="L7" s="36">
        <v>1509</v>
      </c>
      <c r="M7" s="36">
        <v>0</v>
      </c>
      <c r="N7" s="36">
        <v>33</v>
      </c>
      <c r="O7" s="36">
        <v>0</v>
      </c>
      <c r="P7" s="36">
        <v>0</v>
      </c>
      <c r="Q7" s="36">
        <v>0</v>
      </c>
      <c r="R7" s="37">
        <f t="shared" si="0"/>
        <v>120192.7976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3806</v>
      </c>
      <c r="D8" s="36">
        <v>10839</v>
      </c>
      <c r="E8" s="36">
        <v>1004</v>
      </c>
      <c r="F8" s="36">
        <v>9965</v>
      </c>
      <c r="G8" s="36">
        <v>21415</v>
      </c>
      <c r="H8" s="36">
        <v>7982</v>
      </c>
      <c r="I8" s="36">
        <v>1639</v>
      </c>
      <c r="J8" s="36">
        <v>2332</v>
      </c>
      <c r="K8" s="36">
        <v>2339.7865799999995</v>
      </c>
      <c r="L8" s="36">
        <v>720</v>
      </c>
      <c r="M8" s="36">
        <v>1265</v>
      </c>
      <c r="N8" s="36">
        <v>1491</v>
      </c>
      <c r="O8" s="36">
        <v>1628</v>
      </c>
      <c r="P8" s="36">
        <v>481.77128</v>
      </c>
      <c r="Q8" s="36">
        <v>0</v>
      </c>
      <c r="R8" s="37">
        <f t="shared" si="0"/>
        <v>66907.55786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17904</v>
      </c>
      <c r="D9" s="36">
        <v>8233</v>
      </c>
      <c r="E9" s="36">
        <v>1825</v>
      </c>
      <c r="F9" s="36">
        <v>219</v>
      </c>
      <c r="G9" s="36">
        <v>6814</v>
      </c>
      <c r="H9" s="36">
        <v>1575</v>
      </c>
      <c r="I9" s="36">
        <v>8512</v>
      </c>
      <c r="J9" s="36">
        <v>320</v>
      </c>
      <c r="K9" s="36">
        <v>3773.218389999999</v>
      </c>
      <c r="L9" s="36">
        <v>1228</v>
      </c>
      <c r="M9" s="36">
        <v>491</v>
      </c>
      <c r="N9" s="36">
        <v>1173</v>
      </c>
      <c r="O9" s="36">
        <v>312</v>
      </c>
      <c r="P9" s="36">
        <v>2468.3833099999993</v>
      </c>
      <c r="Q9" s="36">
        <v>7</v>
      </c>
      <c r="R9" s="37">
        <f t="shared" si="0"/>
        <v>54854.6017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22380</v>
      </c>
      <c r="D10" s="36">
        <v>5015</v>
      </c>
      <c r="E10" s="36">
        <v>125</v>
      </c>
      <c r="F10" s="36">
        <v>7573</v>
      </c>
      <c r="G10" s="36">
        <v>16965</v>
      </c>
      <c r="H10" s="36">
        <v>52</v>
      </c>
      <c r="I10" s="36">
        <v>868</v>
      </c>
      <c r="J10" s="36">
        <v>12</v>
      </c>
      <c r="K10" s="36">
        <v>701.22855</v>
      </c>
      <c r="L10" s="36">
        <v>76</v>
      </c>
      <c r="M10" s="36">
        <v>4</v>
      </c>
      <c r="N10" s="36">
        <v>29</v>
      </c>
      <c r="O10" s="36">
        <v>0</v>
      </c>
      <c r="P10" s="36">
        <v>0.48254</v>
      </c>
      <c r="Q10" s="36">
        <v>0</v>
      </c>
      <c r="R10" s="37">
        <f t="shared" si="0"/>
        <v>53800.71109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0</v>
      </c>
      <c r="E11" s="36">
        <v>55</v>
      </c>
      <c r="F11" s="36">
        <v>0</v>
      </c>
      <c r="G11" s="36">
        <v>1036</v>
      </c>
      <c r="H11" s="36">
        <v>0</v>
      </c>
      <c r="I11" s="36">
        <v>0</v>
      </c>
      <c r="J11" s="36">
        <v>0</v>
      </c>
      <c r="K11" s="36">
        <v>0</v>
      </c>
      <c r="L11" s="36">
        <v>369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1460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4909</v>
      </c>
      <c r="D12" s="36">
        <v>34236</v>
      </c>
      <c r="E12" s="36">
        <v>4541</v>
      </c>
      <c r="F12" s="36">
        <v>7865</v>
      </c>
      <c r="G12" s="36">
        <v>5979</v>
      </c>
      <c r="H12" s="36">
        <v>4108</v>
      </c>
      <c r="I12" s="36">
        <v>2481</v>
      </c>
      <c r="J12" s="36">
        <v>17603</v>
      </c>
      <c r="K12" s="36">
        <v>4182.39286</v>
      </c>
      <c r="L12" s="36">
        <v>2565</v>
      </c>
      <c r="M12" s="36">
        <v>268</v>
      </c>
      <c r="N12" s="36">
        <v>704</v>
      </c>
      <c r="O12" s="36">
        <v>149</v>
      </c>
      <c r="P12" s="36">
        <v>194.86428</v>
      </c>
      <c r="Q12" s="36">
        <v>0</v>
      </c>
      <c r="R12" s="37">
        <f t="shared" si="0"/>
        <v>89785.25713999999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2014-12-08T10:51:02Z</cp:lastPrinted>
  <dcterms:created xsi:type="dcterms:W3CDTF">2007-09-17T07:24:01Z</dcterms:created>
  <dcterms:modified xsi:type="dcterms:W3CDTF">2016-11-01T08:57:06Z</dcterms:modified>
  <cp:category/>
  <cp:version/>
  <cp:contentType/>
  <cp:contentStatus/>
</cp:coreProperties>
</file>