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845" activeTab="0"/>
  </bookViews>
  <sheets>
    <sheet name="Premiums" sheetId="1" r:id="rId1"/>
    <sheet name="Market_share" sheetId="2" r:id="rId2"/>
    <sheet name="structure_premiums" sheetId="3" r:id="rId3"/>
    <sheet name="Payments" sheetId="4" r:id="rId4"/>
    <sheet name="rel.share_payments" sheetId="5" r:id="rId5"/>
    <sheet name="structure_payments" sheetId="6" r:id="rId6"/>
    <sheet name="Repremiums" sheetId="7" r:id="rId7"/>
    <sheet name="Repayments" sheetId="8" r:id="rId8"/>
    <sheet name="BALANCE_SHEET" sheetId="9" r:id="rId9"/>
    <sheet name="INCOME_STATEMENT" sheetId="10" r:id="rId10"/>
    <sheet name="MCR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?????1" localSheetId="10">#REF!</definedName>
    <definedName name="?????1">#REF!</definedName>
    <definedName name="?????2" localSheetId="10">#REF!</definedName>
    <definedName name="?????2">#REF!</definedName>
    <definedName name="_СМ661" localSheetId="10">#REF!</definedName>
    <definedName name="_СМ661">#REF!</definedName>
    <definedName name="as" localSheetId="10">#REF!</definedName>
    <definedName name="as">#REF!</definedName>
    <definedName name="asd" localSheetId="10">#REF!</definedName>
    <definedName name="asd">#REF!</definedName>
    <definedName name="dividents" localSheetId="10">#REF!</definedName>
    <definedName name="dividents">#REF!</definedName>
    <definedName name="DS0_S0" localSheetId="10">OFFSET(#REF!,1,-1,MAX(2,COUNTA(OFFSET(#REF!,1,0,16382,1))+1),1)</definedName>
    <definedName name="DS0_S0">OFFSET(#REF!,1,-1,MAX(2,COUNTA(OFFSET(#REF!,1,0,16382,1))+1),1)</definedName>
    <definedName name="DS0_S1" localSheetId="10">OFFSET(#REF!,1,0,MAX(2,COUNTA(OFFSET(#REF!,1,0,16382,1))+1),1)</definedName>
    <definedName name="DS0_S1">OFFSET(#REF!,1,0,MAX(2,COUNTA(OFFSET(#REF!,1,0,16382,1))+1),1)</definedName>
    <definedName name="fghj" localSheetId="10">#REF!</definedName>
    <definedName name="fghj">#REF!</definedName>
    <definedName name="gfhj">#REF!</definedName>
    <definedName name="god95">'[6]база'!#REF!</definedName>
    <definedName name="Increase_in_premium">#REF!</definedName>
    <definedName name="maxRate">#REF!</definedName>
    <definedName name="minRate">#REF!</definedName>
    <definedName name="other" localSheetId="10">#REF!</definedName>
    <definedName name="other">#REF!</definedName>
    <definedName name="other2" localSheetId="10">#REF!</definedName>
    <definedName name="other2">#REF!</definedName>
    <definedName name="PP">'[1]Граница-спрямо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8">'BALANCE_SHEET'!$A$1:$R$143</definedName>
    <definedName name="_xlnm.Print_Area" localSheetId="3">'Payments'!$A$1:$AG$24</definedName>
    <definedName name="_xlnm.Print_Area" localSheetId="0">'Premiums'!$A$1:$AG$57</definedName>
    <definedName name="_xlnm.Print_Area" localSheetId="4">'rel.share_payments'!$A$1:$P$19</definedName>
    <definedName name="_xlnm.Print_Area" localSheetId="7">'Repayments'!$A$1:$N$52</definedName>
    <definedName name="_xlnm.Print_Area" localSheetId="6">'Repremiums'!$A$1:$AA$53</definedName>
    <definedName name="_xlnm.Print_Titles" localSheetId="10">'MCR'!$A:$B</definedName>
    <definedName name="profit1" localSheetId="10">#REF!</definedName>
    <definedName name="profit1">#REF!</definedName>
    <definedName name="Profit2" localSheetId="10">#REF!</definedName>
    <definedName name="Profit2">#REF!</definedName>
    <definedName name="Rate31">#REF!</definedName>
    <definedName name="sd">#REF!</definedName>
    <definedName name="services" localSheetId="10">#REF!</definedName>
    <definedName name="services">#REF!</definedName>
    <definedName name="XS014562443">'[7]T-Securities_Trade 2001'!$F$5</definedName>
    <definedName name="АКВИЗ" localSheetId="10">#REF!</definedName>
    <definedName name="АКВИЗ">#REF!</definedName>
    <definedName name="гг">'[1]Граница-спрямо премиите 2006'!#REF!</definedName>
    <definedName name="ГФ" localSheetId="10">#REF!</definedName>
    <definedName name="ГФ">#REF!</definedName>
    <definedName name="ДЗН" localSheetId="10">#REF!</definedName>
    <definedName name="ДЗН">#REF!</definedName>
    <definedName name="ИЗГ_ДОГ" localSheetId="10">#REF!</definedName>
    <definedName name="ИЗГ_ДОГ">#REF!</definedName>
    <definedName name="ИЗПЛ_АКТ_З" localSheetId="10">#REF!</definedName>
    <definedName name="ИЗПЛ_АКТ_З">#REF!</definedName>
    <definedName name="ИЗПЛ_ДИР_З" localSheetId="10">#REF!</definedName>
    <definedName name="ИЗПЛ_ДИР_З">#REF!</definedName>
    <definedName name="КОМ" localSheetId="10">#REF!</definedName>
    <definedName name="КОМ">#REF!</definedName>
    <definedName name="КОРП_Д" localSheetId="10">#REF!</definedName>
    <definedName name="КОРП_Д">#REF!</definedName>
    <definedName name="КОРП_ДАН" localSheetId="10">#REF!</definedName>
    <definedName name="КОРП_ДАН">#REF!</definedName>
    <definedName name="НЕТО_П" localSheetId="10">#REF!</definedName>
    <definedName name="НЕТО_П">#REF!</definedName>
    <definedName name="ОБЕЗЩ_ПРЕЗ" localSheetId="10">#REF!</definedName>
    <definedName name="ОБЕЗЩ_ПРЕЗ">#REF!</definedName>
    <definedName name="ОБР_ПРЕДЛ" localSheetId="10">#REF!</definedName>
    <definedName name="ОБР_ПРЕДЛ">#REF!</definedName>
    <definedName name="ОРГ_Р" localSheetId="10">#REF!</definedName>
    <definedName name="ОРГ_Р">#REF!</definedName>
    <definedName name="П1">'[1]Граница-спрямо премиите 2006'!$B$45</definedName>
    <definedName name="П2">'[1]Граница-спрямо премиите 2006'!$B$48</definedName>
    <definedName name="ПП">'[1]Граница-спрямо премиите 2006'!$B$2</definedName>
    <definedName name="ПП_ПР_АКПР" localSheetId="10">#REF!</definedName>
    <definedName name="ПП_ПР_АКПР">#REF!</definedName>
    <definedName name="ППкрай">'[1]Граница-спрямо премиите 2006'!$B$8</definedName>
    <definedName name="ППн">'[1]Граница-спрямо премиите 2006'!#REF!</definedName>
    <definedName name="ППначало">'[1]Граница-спрямо премиите 2006'!$B$5</definedName>
    <definedName name="ППркрай11">'[1]Граница-спрямо премиите 2006'!$B$19</definedName>
    <definedName name="ППркрай12">'[1]Граница-спрямо премиите 2006'!$B$30</definedName>
    <definedName name="ППркрай13">'[1]Граница-спрямо премиите 2006'!$B$41</definedName>
    <definedName name="ППрначало11">'[1]Граница-спрямо премиите 2006'!$B$16</definedName>
    <definedName name="ППрначало12">'[1]Граница-спрямо премиите 2006'!$B$27</definedName>
    <definedName name="ППрначало13">'[1]Граница-спрямо премиите 2006'!$B$38</definedName>
    <definedName name="ПР_М" localSheetId="10">#REF!</definedName>
    <definedName name="ПР_М">#REF!</definedName>
    <definedName name="Пр11">'[1]Граница-спрямо премиите 2006'!$B$13</definedName>
    <definedName name="Пр12">'[1]Граница-спрямо премиите 2006'!$B$24</definedName>
    <definedName name="Пр13">'[1]Граница-спрямо премиите 2006'!$B$35</definedName>
    <definedName name="ПРЕМ_АКТ_ПР" localSheetId="10">#REF!</definedName>
    <definedName name="ПРЕМ_АКТ_ПР">#REF!</definedName>
    <definedName name="ПРЕМ_ДИР_З" localSheetId="10">#REF!</definedName>
    <definedName name="ПРЕМ_ДИР_З">#REF!</definedName>
    <definedName name="проц_необ" localSheetId="10">#REF!</definedName>
    <definedName name="проц_необ">#REF!</definedName>
    <definedName name="проц_необ_пас" localSheetId="10">#REF!</definedName>
    <definedName name="проц_необ_пас">#REF!</definedName>
    <definedName name="ПРОЦ_РЕГР" localSheetId="10">#REF!</definedName>
    <definedName name="ПРОЦ_РЕГР">#REF!</definedName>
    <definedName name="Р_ЦУ" localSheetId="10">#REF!</definedName>
    <definedName name="Р_ЦУ">#REF!</definedName>
    <definedName name="РЕКЛАМА" localSheetId="10">#REF!</definedName>
    <definedName name="РЕКЛАМА">#REF!</definedName>
    <definedName name="СМ661" localSheetId="10">#REF!</definedName>
    <definedName name="СМ661">#REF!</definedName>
    <definedName name="СМ681" localSheetId="10">#REF!</definedName>
    <definedName name="СМ681">#REF!</definedName>
    <definedName name="Ф_ЗЕМ" localSheetId="10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<sst xmlns="http://schemas.openxmlformats.org/spreadsheetml/2006/main" count="845" uniqueCount="311">
  <si>
    <t>в лв.</t>
  </si>
  <si>
    <t>2. Женитбена и детска застраховка</t>
  </si>
  <si>
    <t>4. Постоянна здравна застраховка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</si>
  <si>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</si>
  <si>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</si>
  <si>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</si>
  <si>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</si>
  <si>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</si>
  <si>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</si>
  <si>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</si>
  <si>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</si>
  <si>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</si>
  <si>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</si>
  <si>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</si>
  <si>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</si>
  <si>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</si>
  <si>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</si>
  <si>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</si>
  <si>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</si>
  <si>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</si>
  <si>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</si>
  <si>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</si>
  <si>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</si>
  <si>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</si>
  <si>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</si>
  <si>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</si>
  <si>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</si>
  <si>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</si>
  <si>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</si>
  <si>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</si>
  <si>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</si>
  <si>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</si>
  <si>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</si>
  <si>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</si>
  <si>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</si>
  <si>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</si>
  <si>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</si>
  <si>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</si>
  <si>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</si>
  <si>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</si>
  <si>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</si>
  <si>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</si>
  <si>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</si>
  <si>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</si>
  <si>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</si>
  <si>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</si>
  <si>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</si>
  <si>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</si>
  <si>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</si>
  <si>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</si>
  <si>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</si>
  <si>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</si>
  <si>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(аа)</t>
  </si>
  <si>
    <t>брутна сума</t>
  </si>
  <si>
    <t>(аб)</t>
  </si>
  <si>
    <t>дял на презастрахователите</t>
  </si>
  <si>
    <t>5.</t>
  </si>
  <si>
    <t>6.</t>
  </si>
  <si>
    <t>7.</t>
  </si>
  <si>
    <t>аквизиционни разходи</t>
  </si>
  <si>
    <t>промяна в отсрочените аквизиционни разходи (+/-)</t>
  </si>
  <si>
    <t>административни разходи</t>
  </si>
  <si>
    <t>8.</t>
  </si>
  <si>
    <t>Други технически разходи, нетни от презастраховане</t>
  </si>
  <si>
    <t>9.</t>
  </si>
  <si>
    <t>10.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</si>
  <si>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</si>
  <si>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</si>
  <si>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</si>
  <si>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</si>
  <si>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</si>
  <si>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</si>
  <si>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</si>
  <si>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</si>
  <si>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</si>
  <si>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</si>
  <si>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</si>
  <si>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</si>
  <si>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</si>
  <si>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</si>
  <si>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</si>
  <si>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</si>
  <si>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</si>
  <si>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</si>
  <si>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</si>
  <si>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</si>
  <si>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</si>
  <si>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</si>
  <si>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</si>
  <si>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</si>
  <si>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</si>
  <si>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</si>
  <si>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 xml:space="preserve">Общо за б </t>
  </si>
  <si>
    <t xml:space="preserve">Общо за 2 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</si>
  <si>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</si>
  <si>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</si>
  <si>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</si>
  <si>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Печалба или загуба от присъщи дейности </t>
  </si>
  <si>
    <t>Извънредна печалба или загуба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</si>
  <si>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</si>
  <si>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</si>
  <si>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</si>
  <si>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</si>
  <si>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</si>
  <si>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 xml:space="preserve">    - рискова застраховка "Живот" /с покрит само риска "смърт"/</t>
  </si>
  <si>
    <t>Спечелени премии, нетни от презастраховане:</t>
  </si>
  <si>
    <t>Друг технически приход, нетен от презастраховане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</si>
  <si>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</si>
  <si>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</si>
  <si>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</si>
  <si>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</si>
  <si>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</si>
  <si>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</si>
  <si>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</si>
  <si>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</si>
  <si>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</si>
  <si>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</si>
  <si>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</si>
  <si>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</si>
  <si>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 xml:space="preserve">    - смесена застраховка "Живот"</t>
  </si>
  <si>
    <t>-</t>
  </si>
  <si>
    <t>Видове застраховки</t>
  </si>
  <si>
    <t>Относителен дял на отстъпените премии в премийния приход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</si>
  <si>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</si>
  <si>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</si>
  <si>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</si>
  <si>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* 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</si>
  <si>
    <t xml:space="preserve">2008 г. </t>
  </si>
  <si>
    <t>„ДЖЕНЕРАЛИ ЖИВОТОЗАСТРАХОВАНЕ" АД</t>
  </si>
  <si>
    <t>ВЗК "ДОБРУДЖА - М - ЖИВОТ"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</si>
  <si>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</si>
  <si>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</si>
  <si>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</si>
  <si>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</si>
  <si>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</si>
  <si>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</si>
  <si>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</si>
  <si>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</si>
  <si>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</si>
  <si>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</si>
  <si>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</si>
  <si>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</si>
  <si>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</si>
  <si>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</si>
  <si>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</si>
  <si>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</si>
  <si>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</si>
  <si>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</si>
  <si>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</si>
  <si>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</si>
  <si>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</si>
  <si>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</si>
  <si>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</si>
  <si>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</si>
  <si>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</si>
  <si>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</si>
  <si>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</si>
  <si>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</si>
  <si>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</si>
  <si>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</si>
  <si>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</si>
  <si>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</si>
  <si>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</si>
  <si>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</si>
  <si>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</si>
  <si>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</si>
  <si>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</si>
  <si>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</si>
  <si>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</si>
  <si>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</si>
  <si>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</si>
  <si>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</si>
  <si>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</si>
  <si>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</si>
  <si>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</si>
  <si>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</si>
  <si>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</si>
  <si>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</si>
  <si>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</si>
  <si>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</si>
  <si>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</si>
  <si>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</si>
  <si>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</si>
  <si>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</si>
  <si>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</si>
  <si>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</si>
  <si>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</si>
  <si>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</si>
  <si>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</si>
  <si>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</si>
  <si>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</si>
  <si>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</si>
  <si>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</si>
  <si>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</si>
  <si>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</si>
  <si>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</si>
  <si>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</si>
  <si>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</si>
  <si>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</si>
  <si>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</si>
  <si>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</si>
  <si>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</si>
  <si>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</si>
  <si>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</si>
  <si>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</si>
  <si>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</si>
  <si>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</si>
  <si>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</si>
  <si>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</si>
  <si>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</si>
  <si>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</si>
  <si>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</si>
  <si>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</si>
  <si>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</si>
  <si>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</si>
  <si>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</si>
  <si>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</si>
  <si>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</si>
  <si>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</si>
  <si>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</si>
  <si>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</si>
  <si>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 xml:space="preserve">2009 г. </t>
  </si>
  <si>
    <t xml:space="preserve">2010 г. 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</si>
  <si>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</si>
  <si>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Бонуси, отстъпки и участие в положителния финансов резултат,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</si>
  <si>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</si>
  <si>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</si>
  <si>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</si>
  <si>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</si>
  <si>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</si>
  <si>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</si>
  <si>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</si>
  <si>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</si>
  <si>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"ГРУПАМА ЖИВОТОЗАСТРАХОВАНЕ" ЕАД</t>
  </si>
  <si>
    <t>ЗАД "СОЖЕЛАЙФ БЪЛГАРИЯ"</t>
  </si>
  <si>
    <t>"ЖЗИ" АД</t>
  </si>
  <si>
    <t xml:space="preserve">ЗЕАД "ЦКБ ЖИВОТ" </t>
  </si>
  <si>
    <t>"СИНДИКАЛНА ВЗК"</t>
  </si>
  <si>
    <t>2003 г.</t>
  </si>
  <si>
    <t xml:space="preserve">2004 г. </t>
  </si>
  <si>
    <t xml:space="preserve">2003 г. </t>
  </si>
  <si>
    <t xml:space="preserve">2005 г. </t>
  </si>
  <si>
    <t xml:space="preserve">2006 г. </t>
  </si>
  <si>
    <t xml:space="preserve">2007 г. </t>
  </si>
  <si>
    <t>Разпределен приход от инвестиции, пренесен в нетехническия отчет (позиция ІІІ 4)</t>
  </si>
  <si>
    <t>Салдо по техническия отчет - общо застраховане (позиция І 10)</t>
  </si>
  <si>
    <t>Салдо по техническия отчет - животозастраховане (позиция ІІ 11)</t>
  </si>
  <si>
    <t>Разпределен приход от инвестиции, пренесен от технически отчет по животозастраховане (позиция ІІ 10)</t>
  </si>
  <si>
    <t>Разпределен приход от инвестиции, пренесен в технически отчет по общо застраховане (позиция І 2)</t>
  </si>
  <si>
    <t>в хил. лв.</t>
  </si>
  <si>
    <t>* Разликата с отчета за доходите е в изплатените суми и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</si>
  <si>
    <t xml:space="preserve">* Съгласно Кодекса за застраховането: </t>
  </si>
  <si>
    <r>
      <t>1</t>
    </r>
    <r>
      <rPr>
        <sz val="10"/>
        <rFont val="Times New Roman"/>
        <family val="1"/>
      </rPr>
      <t>По данни на застрахователите, представени в КФН съгласно Наредба № 30 от 19.07.2006 г.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</si>
  <si>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ЖЗК "СЪГЛАСИЕ" АД</t>
  </si>
  <si>
    <t xml:space="preserve">2011 г. </t>
  </si>
  <si>
    <t>2011 г.</t>
  </si>
  <si>
    <t xml:space="preserve">ЖЗК "СЪГЛАСИЕ" АД </t>
  </si>
  <si>
    <t xml:space="preserve">    в т.ч. по задължителна застраховка "Злополука" на пътниците в средствата за обществен транспорт</t>
  </si>
  <si>
    <t>общо</t>
  </si>
  <si>
    <t xml:space="preserve">в т.ч. по активно презаст-
раховане </t>
  </si>
  <si>
    <t>ПАЗАРЕН ДЯЛ НА БАЗА ОБЩИЯ ПРЕМИЕН ПРИХОД:</t>
  </si>
  <si>
    <t>"ДЗИ-ЖИВОТОЗАСТРАХОВАНЕ” ЕАД</t>
  </si>
  <si>
    <t>8. Застраховка "Заболяване"</t>
  </si>
  <si>
    <t>2012 г.</t>
  </si>
  <si>
    <t xml:space="preserve">2012 г. </t>
  </si>
  <si>
    <t xml:space="preserve">8. Застраховка "Заболяване" </t>
  </si>
  <si>
    <t>2013 г.</t>
  </si>
  <si>
    <r>
      <t>1</t>
    </r>
    <r>
      <rPr>
        <sz val="10"/>
        <rFont val="Times New Roman"/>
        <family val="1"/>
      </rPr>
      <t>По данни на застрахователите, представени в КФН съгласно Наредба № 30 от 19.07.2006 г.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</t>
    </r>
  </si>
  <si>
    <t xml:space="preserve">2013 г. </t>
  </si>
  <si>
    <r>
      <t>1</t>
    </r>
    <r>
      <rPr>
        <sz val="10"/>
        <rFont val="Times New Roman"/>
        <family val="1"/>
      </rPr>
      <t>По данни на застрахователите, представени в КФН съгласно Наредба № 30 от 19.07.2006 г.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</t>
    </r>
  </si>
  <si>
    <t>ЗД "ЕВРОИНС ЖИВОТ" ЕАД</t>
  </si>
  <si>
    <t>ДЯЛ ОТ ИЗПЛАТЕНИТЕ СУМИ И ОБЕЗЩЕТЕНИЯ ПО ДИРЕКТНО ЖИВОТОЗАСТРАХОВАНЕ:</t>
  </si>
  <si>
    <t>ЗД ЕВРОИНС ЖИВОТ ЕАД</t>
  </si>
  <si>
    <t>ЗАД "АЛИАНЦ БЪЛГАРИЯ ЖИВОТ” АД</t>
  </si>
  <si>
    <t>ЗАД "БУЛСТРАД ЖИВОТ" АД</t>
  </si>
  <si>
    <t>ЗК "УНИКА  ЖИВОТ" АД</t>
  </si>
  <si>
    <t>"ГРАВЕ БЪЛГАРИЯ" АД</t>
  </si>
  <si>
    <t>ГРУПАМА ЖИВОТОЗАСТТРАХОВАНЕ" АД</t>
  </si>
  <si>
    <t>ЖЗИ</t>
  </si>
  <si>
    <t>ЗАД СОЖЕЛАЙФ БЪЛГАРИЯ</t>
  </si>
  <si>
    <t xml:space="preserve"> ЗЕАД " ЦКБ ЖИВОТ" </t>
  </si>
  <si>
    <t>СИНДИКАЛНА ВЗК</t>
  </si>
  <si>
    <t xml:space="preserve">Границата на платежоспособност </t>
  </si>
  <si>
    <t>Собствените средства, намалени с нематериалните активи</t>
  </si>
  <si>
    <t>Гаранционен капитал</t>
  </si>
  <si>
    <t>Покритие на Гаранциония капитал със собствени средства</t>
  </si>
  <si>
    <t>Покритие на Границата на платежоспособност със собствени средства</t>
  </si>
  <si>
    <t>Показатели</t>
  </si>
  <si>
    <t>"ОББ - МЕТЛАЙФ" АД</t>
  </si>
  <si>
    <t>"ОББ -МЕТЛАЙФ" АД</t>
  </si>
  <si>
    <t xml:space="preserve">ЗАД "ДЗИ” </t>
  </si>
  <si>
    <t>"ОББ - МЕТЛАЙФ"</t>
  </si>
  <si>
    <r>
      <t>{1}</t>
    </r>
    <r>
      <rPr>
        <sz val="10"/>
        <rFont val="Times New Roman"/>
        <family val="1"/>
      </rPr>
      <t>По данни на застрахователите, представени в КФН съгласно Наредба № 30 от 19.07.2006 г.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</si>
  <si>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Премиен приход по видове застраховки за 2015 г. - окончателни данни животозастраховане1</t>
  </si>
  <si>
    <t>Граница на платежоспособност и собствени средства на животозастрахователите към 31 декември 2015 година - окончателни данни 1</t>
  </si>
  <si>
    <t>Агрегирани отчети за доходите на застрахователите по животозастраховане към 31.12.2015 г. - окончателни данни 1</t>
  </si>
  <si>
    <t xml:space="preserve">Агрегирани счетоводни баланси на застрахователите по животозастраховане към 31.12.2015 г. - окончателни данни 1 </t>
  </si>
  <si>
    <t xml:space="preserve">Възстановени суми и обезщетения от презастрахователи по видове застраховки за периода 2003 г. - 2015 г. </t>
  </si>
  <si>
    <t xml:space="preserve">2015 г. </t>
  </si>
  <si>
    <t xml:space="preserve">Отстъпени премии на презастрахователи по видове застраховки за периода 2003 г. - 2015 г. </t>
  </si>
  <si>
    <t>2015 г.</t>
  </si>
  <si>
    <t>Структура на изплатените суми и обезщетения по застрахователи за 2015 г.- окончателни данни животозастраховане1</t>
  </si>
  <si>
    <t>Относителен дял на изплатените суми и обезщетения по видове застраховки в общата сума на изплатените суми и обезщетения за 2015 г. - окончателни данни животозастраховане1</t>
  </si>
  <si>
    <t>Изплатени суми и обезщетения по видове застраховки за 2015 г. - окончателни данни животозастраховане1</t>
  </si>
  <si>
    <t>Структура на застрахователния портфейл по застрахователи за 2015 г. - окончателни данни животозастраховане1</t>
  </si>
  <si>
    <t>Пазарен дял по видове застраховки за 2015 г. - окончателни данни животозастраховане1</t>
  </si>
  <si>
    <t>2014 г.</t>
  </si>
  <si>
    <t xml:space="preserve">2014 г. </t>
  </si>
  <si>
    <r>
      <rPr>
        <b/>
        <sz val="10"/>
        <rFont val="Times New Roman"/>
        <family val="1"/>
      </rPr>
      <t>собствените средства</t>
    </r>
    <r>
      <rPr>
        <sz val="10"/>
        <rFont val="Times New Roman"/>
        <family val="1"/>
      </rPr>
      <t xml:space="preserve"> на застрахователя, намалени с нематериалните активи, трябва да бъдат по всяко време най-малко равни на границата на платежоспособност или на минималния размер на гаранционния капитал, когато той е по-висок от границата на платежоспособност;</t>
    </r>
  </si>
  <si>
    <r>
      <rPr>
        <b/>
        <sz val="10"/>
        <rFont val="Times New Roman"/>
        <family val="1"/>
      </rPr>
      <t>границата на платежоспособност</t>
    </r>
    <r>
      <rPr>
        <sz val="10"/>
        <rFont val="Times New Roman"/>
        <family val="1"/>
      </rPr>
      <t xml:space="preserve"> е минималният размер, на който трябва да са равни собствените средства на застрахователя, намалени с нематериалните активи, необходим за осигуряване изпълнението на договорните задължения на лицето в дългосрочен план, в съответствие с общия обем на неговата дейност;</t>
    </r>
  </si>
  <si>
    <r>
      <rPr>
        <b/>
        <sz val="10"/>
        <rFont val="Times New Roman"/>
        <family val="1"/>
      </rPr>
      <t>гаранционният капитал</t>
    </r>
    <r>
      <rPr>
        <sz val="10"/>
        <rFont val="Times New Roman"/>
        <family val="1"/>
      </rPr>
      <t xml:space="preserve"> съставлява една трета от границата на платежоспособност, но не може да бъде по-малък от седем млн. лв. - за застраховател, получил лиценз за животозастраховане.</t>
    </r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</si>
</sst>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(#,##0\)"/>
    <numFmt numFmtId="173" formatCode="_-* #,##0\ _л_в_-;\-* #,##0\ _л_в_-;_-* &quot;-&quot;??\ _л_в_-;_-@_-"/>
    <numFmt numFmtId="174" formatCode="0000000"/>
    <numFmt numFmtId="175" formatCode="_-* #,##0.00&quot;лв&quot;_-;\-* #,##0.00&quot;лв&quot;_-;_-* &quot;-&quot;??&quot;лв&quot;_-;_-@_-"/>
    <numFmt numFmtId="176" formatCode="_-* #,##0.00\ [$€-1]_-;\-* #,##0.00\ [$€-1]_-;_-* &quot;-&quot;??\ [$€-1]_-"/>
    <numFmt numFmtId="177" formatCode="0.000000"/>
    <numFmt numFmtId="178" formatCode="0.0;\(0.0\)"/>
    <numFmt numFmtId="179" formatCode="_-* #,##0\ _L_e_i_-;\-* #,##0\ _L_e_i_-;_-* &quot;-&quot;\ _L_e_i_-;_-@_-"/>
    <numFmt numFmtId="180" formatCode="_-* #,##0.00\ _L_e_i_-;\-* #,##0.00\ _L_e_i_-;_-* &quot;-&quot;??\ _L_e_i_-;_-@_-"/>
    <numFmt numFmtId="181" formatCode="_-* #,##0\ &quot;Lei&quot;_-;\-* #,##0\ &quot;Lei&quot;_-;_-* &quot;-&quot;\ &quot;Lei&quot;_-;_-@_-"/>
    <numFmt numFmtId="182" formatCode="_-* #,##0.00\ &quot;Lei&quot;_-;\-* #,##0.00\ &quot;Lei&quot;_-;_-* &quot;-&quot;??\ &quot;Lei&quot;_-;_-@_-"/>
    <numFmt numFmtId="183" formatCode="#,##0.0"/>
    <numFmt numFmtId="184" formatCode="#,##0.000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Arial Cyr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27"/>
      <color indexed="8"/>
      <name val="Arial"/>
      <family val="0"/>
    </font>
    <font>
      <sz val="11.5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.5"/>
      <color indexed="8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5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5" fillId="0" borderId="1">
      <alignment horizontal="center"/>
      <protection/>
    </xf>
    <xf numFmtId="174" fontId="5" fillId="0" borderId="2">
      <alignment horizontal="right"/>
      <protection/>
    </xf>
    <xf numFmtId="40" fontId="16" fillId="0" borderId="0" applyNumberFormat="0" applyFont="0" applyFill="0" applyAlignment="0" applyProtection="0"/>
    <xf numFmtId="0" fontId="17" fillId="0" borderId="3" applyAlignment="0">
      <protection/>
    </xf>
    <xf numFmtId="3" fontId="18" fillId="0" borderId="0" applyFill="0" applyBorder="0" applyProtection="0">
      <alignment horizontal="center" vertical="center"/>
    </xf>
    <xf numFmtId="3" fontId="18" fillId="0" borderId="0" applyFill="0" applyProtection="0">
      <alignment horizontal="right" vertical="center"/>
    </xf>
    <xf numFmtId="3" fontId="19" fillId="0" borderId="4" applyNumberFormat="0" applyFill="0" applyBorder="0" applyProtection="0">
      <alignment horizontal="center" vertical="center" wrapText="1"/>
    </xf>
    <xf numFmtId="21" fontId="16" fillId="0" borderId="0" applyFont="0" applyFill="0" applyBorder="0" applyProtection="0">
      <alignment horizontal="right"/>
    </xf>
    <xf numFmtId="0" fontId="5" fillId="0" borderId="4">
      <alignment/>
      <protection/>
    </xf>
    <xf numFmtId="40" fontId="16" fillId="0" borderId="5" applyNumberFormat="0" applyFont="0" applyFill="0" applyAlignment="0" applyProtection="0"/>
    <xf numFmtId="0" fontId="20" fillId="20" borderId="6" applyNumberFormat="0" applyAlignment="0" applyProtection="0"/>
    <xf numFmtId="0" fontId="5" fillId="0" borderId="2">
      <alignment horizontal="center"/>
      <protection/>
    </xf>
    <xf numFmtId="0" fontId="5" fillId="0" borderId="0">
      <alignment horizontal="centerContinuous"/>
      <protection/>
    </xf>
    <xf numFmtId="0" fontId="5" fillId="0" borderId="0">
      <alignment horizontal="center"/>
      <protection/>
    </xf>
    <xf numFmtId="0" fontId="21" fillId="21" borderId="7" applyNumberFormat="0" applyAlignment="0" applyProtection="0"/>
    <xf numFmtId="0" fontId="16" fillId="20" borderId="0" applyNumberFormat="0" applyFont="0" applyBorder="0" applyAlignment="0" applyProtection="0"/>
    <xf numFmtId="0" fontId="5" fillId="0" borderId="8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16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8" fillId="0" borderId="0">
      <alignment horizontal="right" vertical="center"/>
      <protection/>
    </xf>
    <xf numFmtId="14" fontId="5" fillId="0" borderId="0" applyFill="0" applyBorder="0" applyProtection="0">
      <alignment horizontal="center" vertical="center"/>
    </xf>
    <xf numFmtId="14" fontId="5" fillId="0" borderId="0">
      <alignment horizontal="left"/>
      <protection/>
    </xf>
    <xf numFmtId="4" fontId="5" fillId="0" borderId="0" applyFill="0" applyBorder="0" applyProtection="0">
      <alignment horizontal="right" vertical="center"/>
    </xf>
    <xf numFmtId="0" fontId="5" fillId="0" borderId="1">
      <alignment/>
      <protection/>
    </xf>
    <xf numFmtId="176" fontId="23" fillId="0" borderId="0" applyFont="0" applyFill="0" applyBorder="0" applyAlignment="0" applyProtection="0"/>
    <xf numFmtId="177" fontId="7" fillId="0" borderId="9" applyFill="0" applyBorder="0">
      <alignment horizontal="center" vertical="center"/>
      <protection/>
    </xf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0" fillId="20" borderId="0">
      <alignment/>
      <protection/>
    </xf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6" fillId="22" borderId="13" applyProtection="0">
      <alignment horizontal="center" vertical="center" wrapText="1"/>
    </xf>
    <xf numFmtId="1" fontId="29" fillId="0" borderId="0" applyNumberFormat="0" applyFill="0" applyBorder="0" applyAlignment="0" applyProtection="0"/>
    <xf numFmtId="0" fontId="16" fillId="0" borderId="0" applyNumberFormat="0" applyFill="0" applyBorder="0" applyProtection="0">
      <alignment horizontal="left" vertical="top" wrapText="1"/>
    </xf>
    <xf numFmtId="1" fontId="30" fillId="0" borderId="0" applyNumberFormat="0" applyFill="0" applyBorder="0" applyAlignment="0" applyProtection="0"/>
    <xf numFmtId="1" fontId="31" fillId="20" borderId="0" applyNumberFormat="0" applyFont="0" applyBorder="0" applyAlignment="0" applyProtection="0"/>
    <xf numFmtId="1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14" fontId="5" fillId="0" borderId="2">
      <alignment horizontal="center"/>
      <protection/>
    </xf>
    <xf numFmtId="178" fontId="12" fillId="0" borderId="0" applyFill="0" applyBorder="0">
      <alignment horizontal="center" vertical="center"/>
      <protection/>
    </xf>
    <xf numFmtId="0" fontId="33" fillId="7" borderId="6" applyNumberFormat="0" applyAlignment="0" applyProtection="0"/>
    <xf numFmtId="1" fontId="16" fillId="0" borderId="0" applyFont="0" applyFill="0" applyBorder="0" applyProtection="0">
      <alignment horizontal="left" wrapText="1"/>
    </xf>
    <xf numFmtId="0" fontId="5" fillId="0" borderId="14">
      <alignment/>
      <protection/>
    </xf>
    <xf numFmtId="0" fontId="34" fillId="0" borderId="15" applyNumberFormat="0" applyFill="0" applyAlignment="0" applyProtection="0"/>
    <xf numFmtId="0" fontId="5" fillId="0" borderId="3">
      <alignment/>
      <protection/>
    </xf>
    <xf numFmtId="0" fontId="5" fillId="0" borderId="16">
      <alignment horizontal="center"/>
      <protection/>
    </xf>
    <xf numFmtId="0" fontId="5" fillId="0" borderId="8">
      <alignment horizontal="center" wrapText="1"/>
      <protection/>
    </xf>
    <xf numFmtId="0" fontId="17" fillId="0" borderId="17">
      <alignment horizontal="left" vertical="top" wrapText="1"/>
      <protection/>
    </xf>
    <xf numFmtId="0" fontId="5" fillId="0" borderId="18">
      <alignment horizontal="center"/>
      <protection/>
    </xf>
    <xf numFmtId="0" fontId="5" fillId="0" borderId="19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2" borderId="20" applyNumberFormat="0">
      <alignment horizontal="right" vertical="center"/>
      <protection locked="0"/>
    </xf>
    <xf numFmtId="0" fontId="36" fillId="23" borderId="0" applyNumberFormat="0" applyBorder="0" applyAlignment="0" applyProtection="0"/>
    <xf numFmtId="0" fontId="17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37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24" borderId="21" applyNumberFormat="0" applyFont="0" applyAlignment="0" applyProtection="0"/>
    <xf numFmtId="4" fontId="5" fillId="0" borderId="2">
      <alignment horizontal="right"/>
      <protection/>
    </xf>
    <xf numFmtId="4" fontId="5" fillId="0" borderId="0">
      <alignment horizontal="right"/>
      <protection/>
    </xf>
    <xf numFmtId="0" fontId="38" fillId="20" borderId="22" applyNumberFormat="0" applyAlignment="0" applyProtection="0"/>
    <xf numFmtId="9" fontId="0" fillId="0" borderId="0" applyFont="0" applyFill="0" applyBorder="0" applyAlignment="0" applyProtection="0"/>
    <xf numFmtId="10" fontId="18" fillId="0" borderId="0" applyFill="0" applyBorder="0" applyProtection="0">
      <alignment horizontal="right" vertical="center"/>
    </xf>
    <xf numFmtId="183" fontId="18" fillId="0" borderId="0" applyFont="0" applyFill="0" applyBorder="0" applyProtection="0">
      <alignment horizontal="center" vertical="center"/>
    </xf>
    <xf numFmtId="183" fontId="18" fillId="0" borderId="0" applyFont="0" applyFill="0" applyBorder="0" applyProtection="0">
      <alignment horizontal="center" vertical="center"/>
    </xf>
    <xf numFmtId="4" fontId="18" fillId="0" borderId="0" applyFill="0" applyBorder="0" applyProtection="0">
      <alignment horizontal="center" vertical="center"/>
    </xf>
    <xf numFmtId="4" fontId="18" fillId="0" borderId="0">
      <alignment horizontal="right" vertical="center"/>
      <protection/>
    </xf>
    <xf numFmtId="184" fontId="18" fillId="0" borderId="0" applyFill="0" applyBorder="0" applyProtection="0">
      <alignment horizontal="center" vertical="center"/>
    </xf>
    <xf numFmtId="184" fontId="18" fillId="0" borderId="0">
      <alignment horizontal="right" vertical="center"/>
      <protection/>
    </xf>
    <xf numFmtId="177" fontId="16" fillId="0" borderId="0" applyFont="0" applyFill="0" applyBorder="0" applyProtection="0">
      <alignment horizontal="right" vertical="top" wrapText="1"/>
    </xf>
    <xf numFmtId="1" fontId="29" fillId="0" borderId="0" applyFont="0" applyFill="0" applyBorder="0" applyProtection="0">
      <alignment horizontal="right" wrapText="1"/>
    </xf>
    <xf numFmtId="0" fontId="5" fillId="0" borderId="23">
      <alignment/>
      <protection/>
    </xf>
    <xf numFmtId="1" fontId="16" fillId="0" borderId="0" applyFont="0" applyFill="0" applyBorder="0" applyProtection="0">
      <alignment horizontal="right" vertical="center"/>
    </xf>
    <xf numFmtId="0" fontId="5" fillId="0" borderId="24">
      <alignment/>
      <protection/>
    </xf>
    <xf numFmtId="1" fontId="5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172" fontId="18" fillId="0" borderId="0" applyFill="0" applyBorder="0">
      <alignment horizontal="right"/>
      <protection/>
    </xf>
    <xf numFmtId="0" fontId="16" fillId="0" borderId="27" applyNumberFormat="0" applyFont="0" applyFill="0" applyAlignment="0" applyProtection="0"/>
    <xf numFmtId="0" fontId="5" fillId="0" borderId="28">
      <alignment/>
      <protection/>
    </xf>
    <xf numFmtId="4" fontId="5" fillId="0" borderId="29">
      <alignment/>
      <protection/>
    </xf>
    <xf numFmtId="49" fontId="5" fillId="0" borderId="0" applyFill="0" applyBorder="0" applyProtection="0">
      <alignment/>
    </xf>
    <xf numFmtId="0" fontId="5" fillId="0" borderId="2">
      <alignment horizontal="right"/>
      <protection/>
    </xf>
    <xf numFmtId="0" fontId="39" fillId="0" borderId="0" applyNumberFormat="0" applyFill="0" applyBorder="0" applyAlignment="0" applyProtection="0"/>
    <xf numFmtId="0" fontId="40" fillId="0" borderId="30" applyNumberFormat="0" applyFill="0" applyAlignment="0" applyProtection="0"/>
    <xf numFmtId="4" fontId="5" fillId="0" borderId="31">
      <alignment/>
      <protection/>
    </xf>
    <xf numFmtId="0" fontId="5" fillId="0" borderId="0">
      <alignment horizontal="left" vertical="center" wrapText="1"/>
      <protection/>
    </xf>
    <xf numFmtId="40" fontId="16" fillId="0" borderId="0" applyFont="0" applyFill="0" applyBorder="0" applyProtection="0">
      <alignment horizontal="right" vertical="center"/>
    </xf>
    <xf numFmtId="16" fontId="16" fillId="0" borderId="0" applyFont="0" applyFill="0" applyBorder="0" applyProtection="0">
      <alignment horizontal="right" vertical="center"/>
    </xf>
    <xf numFmtId="0" fontId="18" fillId="0" borderId="32" applyFill="0" applyBorder="0" applyProtection="0">
      <alignment horizontal="center" vertical="distributed" textRotation="90" wrapText="1"/>
    </xf>
    <xf numFmtId="1" fontId="16" fillId="0" borderId="0" applyNumberFormat="0" applyFont="0" applyFill="0" applyBorder="0" applyProtection="0">
      <alignment vertical="center"/>
    </xf>
    <xf numFmtId="1" fontId="29" fillId="0" borderId="0" applyFont="0" applyFill="0" applyBorder="0" applyProtection="0">
      <alignment horizontal="right" vertical="center"/>
    </xf>
    <xf numFmtId="0" fontId="41" fillId="0" borderId="0" applyNumberFormat="0" applyFill="0" applyBorder="0" applyAlignment="0" applyProtection="0"/>
    <xf numFmtId="0" fontId="0" fillId="0" borderId="0">
      <alignment wrapText="1"/>
      <protection/>
    </xf>
    <xf numFmtId="49" fontId="42" fillId="0" borderId="0">
      <alignment horizontal="centerContinuous"/>
      <protection/>
    </xf>
    <xf numFmtId="0" fontId="17" fillId="0" borderId="8">
      <alignment horizontal="left" vertical="center" wrapText="1"/>
      <protection/>
    </xf>
  </cellStyleXfs>
  <cellXfs count="183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10" fontId="7" fillId="0" borderId="0" xfId="116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25" borderId="13" xfId="0" applyFont="1" applyFill="1" applyBorder="1" applyAlignment="1" applyProtection="1">
      <alignment horizontal="left" vertical="center" wrapText="1"/>
      <protection/>
    </xf>
    <xf numFmtId="0" fontId="7" fillId="25" borderId="13" xfId="0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3" xfId="111" applyFont="1" applyFill="1" applyBorder="1" applyAlignment="1">
      <alignment vertical="center" wrapText="1"/>
      <protection/>
    </xf>
    <xf numFmtId="0" fontId="7" fillId="0" borderId="13" xfId="111" applyFont="1" applyFill="1" applyBorder="1" applyAlignment="1">
      <alignment vertical="center" wrapText="1"/>
      <protection/>
    </xf>
    <xf numFmtId="0" fontId="8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 vertical="center"/>
    </xf>
    <xf numFmtId="0" fontId="7" fillId="0" borderId="13" xfId="0" applyFont="1" applyFill="1" applyBorder="1" applyAlignment="1">
      <alignment vertical="center" wrapText="1"/>
    </xf>
    <xf numFmtId="3" fontId="8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10" fontId="7" fillId="0" borderId="13" xfId="0" applyNumberFormat="1" applyFont="1" applyFill="1" applyBorder="1" applyAlignment="1">
      <alignment horizontal="right" vertical="center"/>
    </xf>
    <xf numFmtId="10" fontId="7" fillId="0" borderId="13" xfId="116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10" fontId="7" fillId="0" borderId="13" xfId="116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10" fontId="8" fillId="0" borderId="13" xfId="116" applyNumberFormat="1" applyFont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10" fontId="8" fillId="0" borderId="13" xfId="116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vertical="center"/>
    </xf>
    <xf numFmtId="10" fontId="8" fillId="0" borderId="13" xfId="116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10" fontId="7" fillId="0" borderId="13" xfId="0" applyNumberFormat="1" applyFont="1" applyBorder="1" applyAlignment="1">
      <alignment/>
    </xf>
    <xf numFmtId="10" fontId="8" fillId="0" borderId="13" xfId="0" applyNumberFormat="1" applyFont="1" applyBorder="1" applyAlignment="1">
      <alignment/>
    </xf>
    <xf numFmtId="3" fontId="8" fillId="0" borderId="13" xfId="110" applyNumberFormat="1" applyFont="1" applyFill="1" applyBorder="1" applyAlignment="1" applyProtection="1">
      <alignment horizontal="left"/>
      <protection/>
    </xf>
    <xf numFmtId="0" fontId="8" fillId="0" borderId="13" xfId="110" applyNumberFormat="1" applyFont="1" applyFill="1" applyBorder="1" applyAlignment="1" applyProtection="1">
      <alignment horizontal="left" vertical="center" wrapText="1"/>
      <protection/>
    </xf>
    <xf numFmtId="0" fontId="8" fillId="0" borderId="13" xfId="110" applyNumberFormat="1" applyFont="1" applyFill="1" applyBorder="1" applyAlignment="1" applyProtection="1">
      <alignment horizontal="left"/>
      <protection/>
    </xf>
    <xf numFmtId="3" fontId="8" fillId="0" borderId="13" xfId="11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10" fontId="7" fillId="0" borderId="0" xfId="0" applyNumberFormat="1" applyFont="1" applyBorder="1" applyAlignment="1">
      <alignment/>
    </xf>
    <xf numFmtId="3" fontId="8" fillId="0" borderId="13" xfId="110" applyNumberFormat="1" applyFont="1" applyFill="1" applyBorder="1" applyAlignment="1" applyProtection="1">
      <alignment horizontal="center"/>
      <protection/>
    </xf>
    <xf numFmtId="3" fontId="8" fillId="0" borderId="13" xfId="110" applyNumberFormat="1" applyFont="1" applyFill="1" applyBorder="1" applyAlignment="1" applyProtection="1">
      <alignment horizontal="center" vertical="center"/>
      <protection/>
    </xf>
    <xf numFmtId="3" fontId="7" fillId="0" borderId="13" xfId="110" applyNumberFormat="1" applyFont="1" applyFill="1" applyBorder="1" applyAlignment="1" applyProtection="1">
      <alignment horizontal="center" vertical="center"/>
      <protection/>
    </xf>
    <xf numFmtId="3" fontId="7" fillId="0" borderId="13" xfId="110" applyNumberFormat="1" applyFont="1" applyFill="1" applyBorder="1" applyAlignment="1" applyProtection="1">
      <alignment horizontal="left" vertical="center" wrapText="1"/>
      <protection/>
    </xf>
    <xf numFmtId="3" fontId="7" fillId="0" borderId="13" xfId="110" applyNumberFormat="1" applyFont="1" applyFill="1" applyBorder="1" applyAlignment="1" applyProtection="1">
      <alignment horizontal="right" vertical="center" wrapText="1"/>
      <protection/>
    </xf>
    <xf numFmtId="3" fontId="7" fillId="0" borderId="13" xfId="110" applyNumberFormat="1" applyFont="1" applyFill="1" applyBorder="1" applyAlignment="1" applyProtection="1">
      <alignment horizontal="right" vertical="center"/>
      <protection/>
    </xf>
    <xf numFmtId="3" fontId="8" fillId="0" borderId="13" xfId="110" applyNumberFormat="1" applyFont="1" applyFill="1" applyBorder="1" applyAlignment="1" applyProtection="1">
      <alignment horizontal="right" vertical="center" wrapText="1"/>
      <protection/>
    </xf>
    <xf numFmtId="3" fontId="7" fillId="0" borderId="13" xfId="110" applyNumberFormat="1" applyFont="1" applyFill="1" applyBorder="1" applyProtection="1">
      <alignment horizontal="center" vertical="center" wrapText="1"/>
      <protection/>
    </xf>
    <xf numFmtId="3" fontId="7" fillId="0" borderId="13" xfId="110" applyNumberFormat="1" applyFont="1" applyFill="1" applyBorder="1" applyAlignment="1" applyProtection="1">
      <alignment horizontal="right"/>
      <protection/>
    </xf>
    <xf numFmtId="3" fontId="7" fillId="0" borderId="13" xfId="110" applyNumberFormat="1" applyFont="1" applyFill="1" applyBorder="1" applyAlignment="1" applyProtection="1">
      <alignment horizontal="left"/>
      <protection/>
    </xf>
    <xf numFmtId="3" fontId="8" fillId="0" borderId="13" xfId="110" applyNumberFormat="1" applyFont="1" applyFill="1" applyBorder="1" applyAlignment="1" applyProtection="1">
      <alignment horizontal="right"/>
      <protection/>
    </xf>
    <xf numFmtId="3" fontId="8" fillId="0" borderId="13" xfId="110" applyNumberFormat="1" applyFont="1" applyFill="1" applyBorder="1" applyAlignment="1" applyProtection="1">
      <alignment horizontal="center" vertical="center" wrapText="1"/>
      <protection/>
    </xf>
    <xf numFmtId="0" fontId="8" fillId="0" borderId="13" xfId="110" applyNumberFormat="1" applyFont="1" applyFill="1" applyBorder="1" applyAlignment="1" applyProtection="1">
      <alignment horizontal="center" vertical="center" wrapText="1"/>
      <protection/>
    </xf>
    <xf numFmtId="0" fontId="8" fillId="0" borderId="13" xfId="110" applyNumberFormat="1" applyFont="1" applyFill="1" applyBorder="1" applyAlignment="1" applyProtection="1">
      <alignment horizontal="center"/>
      <protection/>
    </xf>
    <xf numFmtId="3" fontId="8" fillId="0" borderId="13" xfId="110" applyNumberFormat="1" applyFont="1" applyFill="1" applyBorder="1" applyProtection="1">
      <alignment horizontal="center" vertical="center" wrapText="1"/>
      <protection/>
    </xf>
    <xf numFmtId="0" fontId="7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right"/>
      <protection/>
    </xf>
    <xf numFmtId="10" fontId="7" fillId="0" borderId="0" xfId="0" applyNumberFormat="1" applyFont="1" applyFill="1" applyAlignment="1">
      <alignment/>
    </xf>
    <xf numFmtId="3" fontId="7" fillId="0" borderId="13" xfId="0" applyNumberFormat="1" applyFont="1" applyFill="1" applyBorder="1" applyAlignment="1">
      <alignment horizontal="right" vertical="center" wrapText="1"/>
    </xf>
    <xf numFmtId="185" fontId="7" fillId="0" borderId="0" xfId="116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7" fillId="0" borderId="33" xfId="0" applyFont="1" applyBorder="1" applyAlignment="1">
      <alignment/>
    </xf>
    <xf numFmtId="3" fontId="8" fillId="0" borderId="0" xfId="0" applyNumberFormat="1" applyFont="1" applyFill="1" applyAlignment="1">
      <alignment/>
    </xf>
    <xf numFmtId="0" fontId="9" fillId="0" borderId="0" xfId="0" applyFont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10" fontId="7" fillId="0" borderId="13" xfId="116" applyNumberFormat="1" applyFont="1" applyFill="1" applyBorder="1" applyAlignment="1">
      <alignment/>
    </xf>
    <xf numFmtId="10" fontId="7" fillId="0" borderId="13" xfId="0" applyNumberFormat="1" applyFont="1" applyBorder="1" applyAlignment="1">
      <alignment horizontal="right"/>
    </xf>
    <xf numFmtId="10" fontId="7" fillId="0" borderId="0" xfId="116" applyNumberFormat="1" applyFont="1" applyAlignment="1">
      <alignment/>
    </xf>
    <xf numFmtId="172" fontId="7" fillId="0" borderId="0" xfId="0" applyNumberFormat="1" applyFont="1" applyAlignment="1">
      <alignment/>
    </xf>
    <xf numFmtId="172" fontId="8" fillId="0" borderId="0" xfId="0" applyNumberFormat="1" applyFont="1" applyAlignment="1">
      <alignment horizontal="right"/>
    </xf>
    <xf numFmtId="172" fontId="7" fillId="0" borderId="33" xfId="0" applyNumberFormat="1" applyFont="1" applyBorder="1" applyAlignment="1">
      <alignment/>
    </xf>
    <xf numFmtId="172" fontId="8" fillId="0" borderId="0" xfId="110" applyNumberFormat="1" applyFont="1" applyFill="1" applyAlignment="1" applyProtection="1">
      <alignment horizontal="center" vertical="center" wrapText="1"/>
      <protection/>
    </xf>
    <xf numFmtId="172" fontId="8" fillId="0" borderId="0" xfId="110" applyNumberFormat="1" applyFont="1" applyAlignment="1" applyProtection="1">
      <alignment horizontal="centerContinuous"/>
      <protection/>
    </xf>
    <xf numFmtId="172" fontId="8" fillId="0" borderId="0" xfId="110" applyNumberFormat="1" applyFont="1" applyAlignment="1" applyProtection="1">
      <alignment horizontal="right"/>
      <protection/>
    </xf>
    <xf numFmtId="172" fontId="8" fillId="0" borderId="0" xfId="110" applyNumberFormat="1" applyFont="1" applyProtection="1">
      <alignment horizontal="center" vertical="center" wrapText="1"/>
      <protection/>
    </xf>
    <xf numFmtId="172" fontId="8" fillId="0" borderId="0" xfId="110" applyNumberFormat="1" applyFont="1" applyFill="1" applyBorder="1" applyAlignment="1" applyProtection="1">
      <alignment horizontal="center" vertical="center" wrapText="1"/>
      <protection locked="0"/>
    </xf>
    <xf numFmtId="172" fontId="8" fillId="0" borderId="0" xfId="110" applyNumberFormat="1" applyFont="1">
      <alignment horizontal="center" vertical="center" wrapText="1"/>
      <protection/>
    </xf>
    <xf numFmtId="0" fontId="7" fillId="0" borderId="13" xfId="110" applyNumberFormat="1" applyFont="1" applyFill="1" applyBorder="1" applyAlignment="1" applyProtection="1">
      <alignment horizontal="left" vertical="center" wrapText="1"/>
      <protection/>
    </xf>
    <xf numFmtId="172" fontId="7" fillId="0" borderId="0" xfId="110" applyNumberFormat="1" applyFont="1" applyProtection="1">
      <alignment horizontal="center" vertical="center" wrapText="1"/>
      <protection/>
    </xf>
    <xf numFmtId="172" fontId="7" fillId="0" borderId="0" xfId="110" applyNumberFormat="1" applyFont="1">
      <alignment horizontal="center" vertical="center" wrapText="1"/>
      <protection/>
    </xf>
    <xf numFmtId="172" fontId="7" fillId="0" borderId="0" xfId="110" applyNumberFormat="1" applyFont="1" applyBorder="1" applyProtection="1">
      <alignment horizontal="center" vertical="center" wrapText="1"/>
      <protection/>
    </xf>
    <xf numFmtId="172" fontId="7" fillId="0" borderId="0" xfId="110" applyNumberFormat="1" applyFont="1" applyBorder="1">
      <alignment horizontal="center" vertical="center" wrapText="1"/>
      <protection/>
    </xf>
    <xf numFmtId="0" fontId="7" fillId="0" borderId="13" xfId="110" applyNumberFormat="1" applyFont="1" applyFill="1" applyBorder="1" applyAlignment="1" applyProtection="1">
      <alignment horizontal="left"/>
      <protection/>
    </xf>
    <xf numFmtId="0" fontId="7" fillId="0" borderId="13" xfId="110" applyNumberFormat="1" applyFont="1" applyFill="1" applyBorder="1" applyAlignment="1" applyProtection="1">
      <alignment horizontal="center" vertical="center" wrapText="1"/>
      <protection/>
    </xf>
    <xf numFmtId="0" fontId="8" fillId="0" borderId="13" xfId="110" applyNumberFormat="1" applyFont="1" applyFill="1" applyBorder="1" applyAlignment="1" applyProtection="1">
      <alignment horizontal="right" vertical="center" wrapText="1"/>
      <protection/>
    </xf>
    <xf numFmtId="0" fontId="11" fillId="0" borderId="13" xfId="110" applyNumberFormat="1" applyFont="1" applyFill="1" applyBorder="1" applyAlignment="1" applyProtection="1">
      <alignment horizontal="left" vertical="center" wrapText="1"/>
      <protection/>
    </xf>
    <xf numFmtId="172" fontId="7" fillId="0" borderId="0" xfId="110" applyNumberFormat="1" applyFont="1" applyFill="1">
      <alignment horizontal="center" vertical="center" wrapText="1"/>
      <protection/>
    </xf>
    <xf numFmtId="172" fontId="7" fillId="0" borderId="0" xfId="110" applyNumberFormat="1" applyFont="1" applyAlignment="1">
      <alignment horizontal="right" vertical="center" wrapText="1"/>
      <protection/>
    </xf>
    <xf numFmtId="0" fontId="7" fillId="0" borderId="33" xfId="0" applyFont="1" applyBorder="1" applyAlignment="1">
      <alignment wrapText="1"/>
    </xf>
    <xf numFmtId="0" fontId="10" fillId="0" borderId="33" xfId="0" applyFont="1" applyFill="1" applyBorder="1" applyAlignment="1" applyProtection="1">
      <alignment horizontal="right"/>
      <protection/>
    </xf>
    <xf numFmtId="185" fontId="7" fillId="0" borderId="0" xfId="116" applyNumberFormat="1" applyFont="1" applyAlignment="1">
      <alignment horizontal="center" vertical="center" wrapText="1"/>
    </xf>
    <xf numFmtId="0" fontId="8" fillId="0" borderId="0" xfId="0" applyFont="1" applyAlignment="1">
      <alignment/>
    </xf>
    <xf numFmtId="185" fontId="7" fillId="0" borderId="13" xfId="116" applyNumberFormat="1" applyFont="1" applyFill="1" applyBorder="1" applyAlignment="1" applyProtection="1">
      <alignment horizontal="right" vertical="center"/>
      <protection/>
    </xf>
    <xf numFmtId="185" fontId="7" fillId="0" borderId="13" xfId="116" applyNumberFormat="1" applyFont="1" applyFill="1" applyBorder="1" applyAlignment="1" applyProtection="1">
      <alignment horizontal="right"/>
      <protection/>
    </xf>
    <xf numFmtId="0" fontId="44" fillId="25" borderId="13" xfId="0" applyFont="1" applyFill="1" applyBorder="1" applyAlignment="1" applyProtection="1">
      <alignment horizontal="right" wrapText="1"/>
      <protection/>
    </xf>
    <xf numFmtId="0" fontId="10" fillId="0" borderId="13" xfId="0" applyFont="1" applyFill="1" applyBorder="1" applyAlignment="1" applyProtection="1">
      <alignment horizontal="right" wrapText="1"/>
      <protection/>
    </xf>
    <xf numFmtId="3" fontId="8" fillId="0" borderId="13" xfId="0" applyNumberFormat="1" applyFont="1" applyFill="1" applyBorder="1" applyAlignment="1">
      <alignment horizontal="right" vertical="center" wrapText="1"/>
    </xf>
    <xf numFmtId="0" fontId="8" fillId="25" borderId="0" xfId="0" applyFont="1" applyFill="1" applyBorder="1" applyAlignment="1" applyProtection="1">
      <alignment horizontal="left" vertical="center" wrapText="1"/>
      <protection/>
    </xf>
    <xf numFmtId="185" fontId="7" fillId="0" borderId="0" xfId="116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/>
    </xf>
    <xf numFmtId="172" fontId="7" fillId="0" borderId="0" xfId="0" applyNumberFormat="1" applyFont="1" applyFill="1" applyAlignment="1">
      <alignment/>
    </xf>
    <xf numFmtId="3" fontId="7" fillId="0" borderId="13" xfId="110" applyNumberFormat="1" applyFont="1" applyFill="1" applyBorder="1" applyAlignment="1" applyProtection="1">
      <alignment horizontal="right" vertical="center" wrapText="1"/>
      <protection locked="0"/>
    </xf>
    <xf numFmtId="3" fontId="8" fillId="0" borderId="13" xfId="110" applyNumberFormat="1" applyFont="1" applyFill="1" applyBorder="1" applyAlignment="1" applyProtection="1">
      <alignment horizontal="right" vertical="center" wrapText="1"/>
      <protection locked="0"/>
    </xf>
    <xf numFmtId="10" fontId="7" fillId="0" borderId="13" xfId="116" applyNumberFormat="1" applyFont="1" applyBorder="1" applyAlignment="1">
      <alignment/>
    </xf>
    <xf numFmtId="10" fontId="8" fillId="0" borderId="13" xfId="116" applyNumberFormat="1" applyFont="1" applyBorder="1" applyAlignment="1">
      <alignment/>
    </xf>
    <xf numFmtId="3" fontId="45" fillId="0" borderId="13" xfId="109" applyNumberFormat="1" applyFont="1" applyBorder="1" applyAlignment="1">
      <alignment horizontal="center" vertical="center" wrapText="1"/>
      <protection/>
    </xf>
    <xf numFmtId="2" fontId="45" fillId="0" borderId="13" xfId="109" applyNumberFormat="1" applyFont="1" applyBorder="1" applyAlignment="1">
      <alignment horizontal="center" vertical="center" wrapText="1"/>
      <protection/>
    </xf>
    <xf numFmtId="3" fontId="12" fillId="0" borderId="13" xfId="109" applyNumberFormat="1" applyFont="1" applyBorder="1" applyAlignment="1">
      <alignment horizontal="center" vertical="center" wrapText="1"/>
      <protection/>
    </xf>
    <xf numFmtId="2" fontId="12" fillId="0" borderId="13" xfId="109" applyNumberFormat="1" applyFont="1" applyBorder="1" applyAlignment="1">
      <alignment horizontal="center" vertical="center" wrapText="1"/>
      <protection/>
    </xf>
    <xf numFmtId="0" fontId="12" fillId="0" borderId="0" xfId="107" applyFont="1">
      <alignment/>
      <protection/>
    </xf>
    <xf numFmtId="2" fontId="45" fillId="0" borderId="13" xfId="107" applyNumberFormat="1" applyFont="1" applyBorder="1" applyAlignment="1">
      <alignment horizontal="center"/>
      <protection/>
    </xf>
    <xf numFmtId="3" fontId="45" fillId="26" borderId="13" xfId="109" applyNumberFormat="1" applyFont="1" applyFill="1" applyBorder="1" applyAlignment="1">
      <alignment horizontal="center" vertical="center" wrapText="1"/>
      <protection/>
    </xf>
    <xf numFmtId="0" fontId="8" fillId="26" borderId="13" xfId="107" applyFont="1" applyFill="1" applyBorder="1" applyAlignment="1">
      <alignment horizontal="center" vertical="center" wrapText="1"/>
      <protection/>
    </xf>
    <xf numFmtId="3" fontId="8" fillId="26" borderId="13" xfId="108" applyFont="1" applyFill="1" applyBorder="1" applyAlignment="1">
      <alignment horizontal="center" vertical="center" wrapText="1"/>
      <protection/>
    </xf>
    <xf numFmtId="0" fontId="8" fillId="26" borderId="13" xfId="107" applyFont="1" applyFill="1" applyBorder="1" applyAlignment="1">
      <alignment horizontal="center" vertical="center"/>
      <protection/>
    </xf>
    <xf numFmtId="2" fontId="12" fillId="0" borderId="13" xfId="107" applyNumberFormat="1" applyFont="1" applyBorder="1" applyAlignment="1">
      <alignment horizontal="center"/>
      <protection/>
    </xf>
    <xf numFmtId="3" fontId="8" fillId="26" borderId="13" xfId="0" applyNumberFormat="1" applyFont="1" applyFill="1" applyBorder="1" applyAlignment="1">
      <alignment horizontal="center" vertical="center" wrapText="1"/>
    </xf>
    <xf numFmtId="0" fontId="8" fillId="26" borderId="13" xfId="0" applyFont="1" applyFill="1" applyBorder="1" applyAlignment="1">
      <alignment horizontal="center" vertical="center" wrapText="1"/>
    </xf>
    <xf numFmtId="0" fontId="8" fillId="26" borderId="13" xfId="0" applyFont="1" applyFill="1" applyBorder="1" applyAlignment="1">
      <alignment horizontal="center" vertical="center"/>
    </xf>
    <xf numFmtId="172" fontId="8" fillId="26" borderId="0" xfId="110" applyNumberFormat="1" applyFont="1" applyFill="1">
      <alignment horizontal="center" vertical="center" wrapText="1"/>
      <protection/>
    </xf>
    <xf numFmtId="172" fontId="7" fillId="26" borderId="13" xfId="110" applyNumberFormat="1" applyFont="1" applyFill="1" applyBorder="1" applyAlignment="1" applyProtection="1">
      <alignment horizontal="right" vertical="center" wrapText="1"/>
      <protection locked="0"/>
    </xf>
    <xf numFmtId="3" fontId="8" fillId="26" borderId="13" xfId="110" applyNumberFormat="1" applyFont="1" applyFill="1" applyBorder="1" applyAlignment="1" applyProtection="1">
      <alignment horizontal="center" vertical="center" wrapText="1"/>
      <protection locked="0"/>
    </xf>
    <xf numFmtId="172" fontId="8" fillId="26" borderId="0" xfId="110" applyNumberFormat="1" applyFont="1" applyFill="1" applyBorder="1" applyAlignment="1" applyProtection="1">
      <alignment horizontal="center" vertical="center" wrapText="1"/>
      <protection/>
    </xf>
    <xf numFmtId="172" fontId="7" fillId="26" borderId="0" xfId="110" applyNumberFormat="1" applyFont="1" applyFill="1" applyBorder="1" applyProtection="1">
      <alignment horizontal="center" vertical="center" wrapText="1"/>
      <protection/>
    </xf>
    <xf numFmtId="172" fontId="7" fillId="26" borderId="13" xfId="0" applyNumberFormat="1" applyFont="1" applyFill="1" applyBorder="1" applyAlignment="1">
      <alignment/>
    </xf>
    <xf numFmtId="172" fontId="7" fillId="26" borderId="0" xfId="0" applyNumberFormat="1" applyFont="1" applyFill="1" applyAlignment="1">
      <alignment horizontal="center" vertical="center" wrapText="1"/>
    </xf>
    <xf numFmtId="0" fontId="45" fillId="27" borderId="13" xfId="109" applyFont="1" applyFill="1" applyBorder="1" applyAlignment="1">
      <alignment vertical="center" wrapText="1"/>
      <protection/>
    </xf>
    <xf numFmtId="0" fontId="45" fillId="27" borderId="13" xfId="109" applyFont="1" applyFill="1" applyBorder="1" applyAlignment="1">
      <alignment horizontal="left" vertical="center" wrapText="1"/>
      <protection/>
    </xf>
    <xf numFmtId="0" fontId="7" fillId="26" borderId="13" xfId="0" applyFont="1" applyFill="1" applyBorder="1" applyAlignment="1">
      <alignment horizontal="center" vertical="center"/>
    </xf>
    <xf numFmtId="0" fontId="7" fillId="26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 applyProtection="1">
      <alignment horizontal="center"/>
      <protection/>
    </xf>
    <xf numFmtId="0" fontId="7" fillId="26" borderId="13" xfId="0" applyFont="1" applyFill="1" applyBorder="1" applyAlignment="1">
      <alignment horizontal="center" vertical="center" wrapText="1"/>
    </xf>
    <xf numFmtId="0" fontId="12" fillId="27" borderId="0" xfId="107" applyFont="1" applyFill="1" applyBorder="1">
      <alignment/>
      <protection/>
    </xf>
    <xf numFmtId="0" fontId="12" fillId="27" borderId="0" xfId="107" applyFont="1" applyFill="1" applyBorder="1" applyAlignment="1">
      <alignment horizontal="center"/>
      <protection/>
    </xf>
    <xf numFmtId="0" fontId="7" fillId="27" borderId="0" xfId="0" applyFont="1" applyFill="1" applyBorder="1" applyAlignment="1">
      <alignment horizontal="center"/>
    </xf>
    <xf numFmtId="0" fontId="7" fillId="27" borderId="0" xfId="0" applyFont="1" applyFill="1" applyBorder="1" applyAlignment="1">
      <alignment/>
    </xf>
    <xf numFmtId="0" fontId="43" fillId="27" borderId="0" xfId="0" applyFont="1" applyFill="1" applyBorder="1" applyAlignment="1">
      <alignment horizontal="left" wrapText="1"/>
    </xf>
    <xf numFmtId="0" fontId="8" fillId="26" borderId="13" xfId="0" applyFont="1" applyFill="1" applyBorder="1" applyAlignment="1">
      <alignment horizontal="center" vertical="center" wrapText="1"/>
    </xf>
    <xf numFmtId="0" fontId="8" fillId="26" borderId="13" xfId="0" applyFont="1" applyFill="1" applyBorder="1" applyAlignment="1">
      <alignment horizontal="center" vertical="center" wrapText="1"/>
    </xf>
    <xf numFmtId="0" fontId="8" fillId="26" borderId="9" xfId="0" applyFont="1" applyFill="1" applyBorder="1" applyAlignment="1">
      <alignment horizontal="center" vertical="center" wrapText="1"/>
    </xf>
    <xf numFmtId="0" fontId="8" fillId="26" borderId="34" xfId="0" applyFont="1" applyFill="1" applyBorder="1" applyAlignment="1">
      <alignment horizontal="center" vertical="center" wrapText="1"/>
    </xf>
    <xf numFmtId="0" fontId="8" fillId="26" borderId="26" xfId="0" applyFont="1" applyFill="1" applyBorder="1" applyAlignment="1">
      <alignment horizontal="center" vertical="center" wrapText="1"/>
    </xf>
    <xf numFmtId="0" fontId="8" fillId="26" borderId="35" xfId="0" applyFont="1" applyFill="1" applyBorder="1" applyAlignment="1">
      <alignment horizontal="center" vertical="center" wrapText="1"/>
    </xf>
    <xf numFmtId="185" fontId="10" fillId="0" borderId="26" xfId="0" applyNumberFormat="1" applyFont="1" applyFill="1" applyBorder="1" applyAlignment="1" applyProtection="1">
      <alignment horizontal="center" vertical="center"/>
      <protection/>
    </xf>
    <xf numFmtId="185" fontId="10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8" fillId="26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Fill="1" applyBorder="1" applyAlignment="1" applyProtection="1">
      <alignment horizontal="left" vertical="center"/>
      <protection/>
    </xf>
    <xf numFmtId="0" fontId="8" fillId="26" borderId="13" xfId="0" applyFont="1" applyFill="1" applyBorder="1" applyAlignment="1">
      <alignment horizontal="center" vertical="center"/>
    </xf>
    <xf numFmtId="9" fontId="10" fillId="0" borderId="26" xfId="116" applyFont="1" applyFill="1" applyBorder="1" applyAlignment="1">
      <alignment horizontal="center" vertical="center" wrapText="1"/>
    </xf>
    <xf numFmtId="9" fontId="10" fillId="0" borderId="35" xfId="116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8" fillId="26" borderId="13" xfId="110" applyNumberFormat="1" applyFont="1" applyFill="1" applyBorder="1" applyAlignment="1" applyProtection="1">
      <alignment horizontal="center" wrapText="1"/>
      <protection/>
    </xf>
    <xf numFmtId="172" fontId="6" fillId="0" borderId="0" xfId="110" applyNumberFormat="1" applyFont="1" applyFill="1" applyAlignment="1" applyProtection="1">
      <alignment horizontal="left" vertical="center" wrapText="1"/>
      <protection/>
    </xf>
    <xf numFmtId="172" fontId="8" fillId="26" borderId="13" xfId="110" applyNumberFormat="1" applyFont="1" applyFill="1" applyBorder="1" applyAlignment="1" applyProtection="1">
      <alignment horizontal="center" vertical="center" wrapText="1"/>
      <protection locked="0"/>
    </xf>
    <xf numFmtId="172" fontId="8" fillId="0" borderId="0" xfId="110" applyNumberFormat="1" applyFont="1" applyFill="1" applyAlignment="1" applyProtection="1">
      <alignment horizontal="center" vertical="center" wrapText="1"/>
      <protection/>
    </xf>
    <xf numFmtId="172" fontId="8" fillId="0" borderId="0" xfId="110" applyNumberFormat="1" applyFont="1" applyFill="1" applyBorder="1" applyAlignment="1" applyProtection="1">
      <alignment horizontal="center" vertical="center" wrapText="1"/>
      <protection locked="0"/>
    </xf>
    <xf numFmtId="3" fontId="8" fillId="26" borderId="13" xfId="110" applyNumberFormat="1" applyFont="1" applyFill="1" applyBorder="1" applyAlignment="1" applyProtection="1">
      <alignment horizontal="center" vertical="center" wrapText="1"/>
      <protection/>
    </xf>
    <xf numFmtId="3" fontId="7" fillId="26" borderId="13" xfId="110" applyNumberFormat="1" applyFont="1" applyFill="1" applyBorder="1" applyAlignment="1" applyProtection="1">
      <alignment horizontal="center" vertical="center" wrapText="1"/>
      <protection/>
    </xf>
    <xf numFmtId="172" fontId="6" fillId="0" borderId="0" xfId="0" applyNumberFormat="1" applyFont="1" applyAlignment="1">
      <alignment horizontal="left" vertical="center"/>
    </xf>
    <xf numFmtId="0" fontId="7" fillId="27" borderId="0" xfId="0" applyFont="1" applyFill="1" applyBorder="1" applyAlignment="1">
      <alignment horizontal="left" wrapText="1"/>
    </xf>
    <xf numFmtId="3" fontId="45" fillId="0" borderId="0" xfId="109" applyNumberFormat="1" applyFont="1" applyAlignment="1">
      <alignment horizontal="center" vertical="center" wrapText="1"/>
      <protection/>
    </xf>
    <xf numFmtId="0" fontId="9" fillId="27" borderId="0" xfId="0" applyFont="1" applyFill="1" applyBorder="1" applyAlignment="1">
      <alignment horizontal="left" wrapText="1"/>
    </xf>
    <xf numFmtId="0" fontId="7" fillId="27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</cellXfs>
  <cellStyles count="15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-DownLine" xfId="40"/>
    <cellStyle name="blanka" xfId="41"/>
    <cellStyle name="B-NoBorders" xfId="42"/>
    <cellStyle name="BORDER" xfId="43"/>
    <cellStyle name="broj" xfId="44"/>
    <cellStyle name="broj Right Indent" xfId="45"/>
    <cellStyle name="broj-tit" xfId="46"/>
    <cellStyle name="B-Time" xfId="47"/>
    <cellStyle name="B-UpLine" xfId="48"/>
    <cellStyle name="B-UpRight" xfId="49"/>
    <cellStyle name="Calculation" xfId="50"/>
    <cellStyle name="Center" xfId="51"/>
    <cellStyle name="CenterAcross" xfId="52"/>
    <cellStyle name="CenterText" xfId="53"/>
    <cellStyle name="Check Cell" xfId="54"/>
    <cellStyle name="Color" xfId="55"/>
    <cellStyle name="ColorGray" xfId="56"/>
    <cellStyle name="Comma" xfId="57"/>
    <cellStyle name="Comma [0]" xfId="58"/>
    <cellStyle name="Curr_00" xfId="59"/>
    <cellStyle name="Currency" xfId="60"/>
    <cellStyle name="Currency [0]" xfId="61"/>
    <cellStyle name="Currency Right Indent" xfId="62"/>
    <cellStyle name="date" xfId="63"/>
    <cellStyle name="DateNoBorder" xfId="64"/>
    <cellStyle name="detail_num" xfId="65"/>
    <cellStyle name="DownBorder" xfId="66"/>
    <cellStyle name="Euro" xfId="67"/>
    <cellStyle name="Exchange" xfId="68"/>
    <cellStyle name="Explanatory Text" xfId="69"/>
    <cellStyle name="Followed Hyperlink" xfId="70"/>
    <cellStyle name="Good" xfId="71"/>
    <cellStyle name="Gray" xfId="72"/>
    <cellStyle name="Heading 1" xfId="73"/>
    <cellStyle name="Heading 2" xfId="74"/>
    <cellStyle name="Heading 3" xfId="75"/>
    <cellStyle name="Heading 4" xfId="76"/>
    <cellStyle name="Head-Normal" xfId="77"/>
    <cellStyle name="H-Normal" xfId="78"/>
    <cellStyle name="H-NormalWrap" xfId="79"/>
    <cellStyle name="H-Positions" xfId="80"/>
    <cellStyle name="H-Title" xfId="81"/>
    <cellStyle name="H-Totals" xfId="82"/>
    <cellStyle name="Hyperlink" xfId="83"/>
    <cellStyle name="IDLEditWorkbookLocalCurrency" xfId="84"/>
    <cellStyle name="InDate" xfId="85"/>
    <cellStyle name="Inflation" xfId="86"/>
    <cellStyle name="Input" xfId="87"/>
    <cellStyle name="L-Bottom" xfId="88"/>
    <cellStyle name="LD-Border" xfId="89"/>
    <cellStyle name="Linked Cell" xfId="90"/>
    <cellStyle name="LR-Border" xfId="91"/>
    <cellStyle name="LRD-Border" xfId="92"/>
    <cellStyle name="L-T-B Border" xfId="93"/>
    <cellStyle name="L-T-B-Border" xfId="94"/>
    <cellStyle name="LT-Border" xfId="95"/>
    <cellStyle name="LTR-Border" xfId="96"/>
    <cellStyle name="Milliers [0]_IBNR" xfId="97"/>
    <cellStyle name="Milliers_IBNR" xfId="98"/>
    <cellStyle name="Monetaire [0]_IBNR" xfId="99"/>
    <cellStyle name="Monetaire_IBNR" xfId="100"/>
    <cellStyle name="name_firma" xfId="101"/>
    <cellStyle name="Neutral" xfId="102"/>
    <cellStyle name="NewForm" xfId="103"/>
    <cellStyle name="NewForm1" xfId="104"/>
    <cellStyle name="NoFormating" xfId="105"/>
    <cellStyle name="Normal 2" xfId="106"/>
    <cellStyle name="Normal 3" xfId="107"/>
    <cellStyle name="Normal_Buli_l" xfId="108"/>
    <cellStyle name="Normal_Jupiter_1" xfId="109"/>
    <cellStyle name="Normal_Spravki_NonLIfe_New" xfId="110"/>
    <cellStyle name="Normal_Spravki_NonLIfe1999" xfId="111"/>
    <cellStyle name="Note" xfId="112"/>
    <cellStyle name="number" xfId="113"/>
    <cellStyle name="number-no border" xfId="114"/>
    <cellStyle name="Output" xfId="115"/>
    <cellStyle name="Percent" xfId="116"/>
    <cellStyle name="Percent Right Indent" xfId="117"/>
    <cellStyle name="proc1" xfId="118"/>
    <cellStyle name="proc1 Right Indent" xfId="119"/>
    <cellStyle name="proc2" xfId="120"/>
    <cellStyle name="proc2   Right Indent" xfId="121"/>
    <cellStyle name="proc3" xfId="122"/>
    <cellStyle name="proc3  Right Indent" xfId="123"/>
    <cellStyle name="Rate" xfId="124"/>
    <cellStyle name="R-Bottom" xfId="125"/>
    <cellStyle name="RD-Border" xfId="126"/>
    <cellStyle name="R-orienation" xfId="127"/>
    <cellStyle name="RT-Border" xfId="128"/>
    <cellStyle name="shifar_header" xfId="129"/>
    <cellStyle name="spravki" xfId="130"/>
    <cellStyle name="T-B-Border" xfId="131"/>
    <cellStyle name="TBI" xfId="132"/>
    <cellStyle name="T-Border" xfId="133"/>
    <cellStyle name="TDL-Border" xfId="134"/>
    <cellStyle name="TDR-Border" xfId="135"/>
    <cellStyle name="Text" xfId="136"/>
    <cellStyle name="TextRight" xfId="137"/>
    <cellStyle name="Title" xfId="138"/>
    <cellStyle name="Total" xfId="139"/>
    <cellStyle name="UpDownLine" xfId="140"/>
    <cellStyle name="V-Across" xfId="141"/>
    <cellStyle name="V-Currency" xfId="142"/>
    <cellStyle name="V-Date" xfId="143"/>
    <cellStyle name="ver1" xfId="144"/>
    <cellStyle name="V-Normal" xfId="145"/>
    <cellStyle name="V-Number" xfId="146"/>
    <cellStyle name="Warning Text" xfId="147"/>
    <cellStyle name="Wrap" xfId="148"/>
    <cellStyle name="WrapTitle" xfId="149"/>
    <cellStyle name="zastrnadzor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ЗА 2015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0.056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025"/>
          <c:w val="0.36575"/>
          <c:h val="0.27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74.4%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2.8%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4.1%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5.4%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6.2%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Застраховка "Заболяване"
6.9%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1. Застраховка "Живот" и рента</c:v>
              </c:pt>
              <c:pt idx="1">
                <c:v>2. Женитбена и детска застраховка</c:v>
              </c:pt>
              <c:pt idx="2">
                <c:v>3. Застраховка "Живот", свързана с инвестиционен фонд</c:v>
              </c:pt>
              <c:pt idx="3">
                <c:v>4. Постоянна здравна застраховка</c:v>
              </c:pt>
              <c:pt idx="4">
                <c:v>5. Изкупуване на капитал</c:v>
              </c:pt>
              <c:pt idx="5">
                <c:v>6. Допълнителна застраховка</c:v>
              </c:pt>
              <c:pt idx="6">
                <c:v>7. Застраховка "Злополука"</c:v>
              </c:pt>
              <c:pt idx="7">
                <c:v>8. Застраховка "Заболяване"</c:v>
              </c:pt>
            </c:strLit>
          </c:cat>
          <c:val>
            <c:numLit>
              <c:ptCount val="8"/>
              <c:pt idx="0">
                <c:v>0.780345851791265</c:v>
              </c:pt>
              <c:pt idx="1">
                <c:v>0.02211705376134048</c:v>
              </c:pt>
              <c:pt idx="2">
                <c:v>0.047343284263182524</c:v>
              </c:pt>
              <c:pt idx="3">
                <c:v>0.0009527617333840623</c:v>
              </c:pt>
              <c:pt idx="4">
                <c:v>0</c:v>
              </c:pt>
              <c:pt idx="5">
                <c:v>0.041644510758524045</c:v>
              </c:pt>
              <c:pt idx="6">
                <c:v>0.033176657588984436</c:v>
              </c:pt>
              <c:pt idx="7">
                <c:v>0.07441988010331946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ПРЕТЕНЦИИ ПО ВИДОВЕ ЗАСТРАХОВКИ ЗА 2015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0.12875"/>
          <c:y val="-0.025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35"/>
          <c:y val="0.4805"/>
          <c:w val="0.36675"/>
          <c:h val="0.2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 и рента
78%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Женитбена и детска застраховка
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"Живот", свързана с инвестиционен фонд
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Постоянна здравна застраховка
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Изкупуване на капитал
0.0%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Допълнителна застраховка
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Застраховка "Злополука"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Застраховка "Заболяване"
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1. Застраховка "Живот" и рента</c:v>
              </c:pt>
              <c:pt idx="1">
                <c:v>2. Женитбена и детска застраховка</c:v>
              </c:pt>
              <c:pt idx="2">
                <c:v>3. Застраховка "Живот", свързана с инвестиционен фонд</c:v>
              </c:pt>
              <c:pt idx="3">
                <c:v>4. Постоянна здравна застраховка</c:v>
              </c:pt>
              <c:pt idx="4">
                <c:v>5. Изкупуване на капитал</c:v>
              </c:pt>
              <c:pt idx="5">
                <c:v>6. Допълнителна застраховка</c:v>
              </c:pt>
              <c:pt idx="6">
                <c:v>7. Застраховка "Злополука"</c:v>
              </c:pt>
              <c:pt idx="7">
                <c:v>8. Застраховка "Заболяване"</c:v>
              </c:pt>
            </c:strLit>
          </c:cat>
          <c:val>
            <c:numLit>
              <c:ptCount val="8"/>
              <c:pt idx="0">
                <c:v>0.780345851791265</c:v>
              </c:pt>
              <c:pt idx="1">
                <c:v>0.02211705376134048</c:v>
              </c:pt>
              <c:pt idx="2">
                <c:v>0.047343284263182524</c:v>
              </c:pt>
              <c:pt idx="3">
                <c:v>0.0009527617333840623</c:v>
              </c:pt>
              <c:pt idx="4">
                <c:v>0</c:v>
              </c:pt>
              <c:pt idx="5">
                <c:v>0.041644510758524045</c:v>
              </c:pt>
              <c:pt idx="6">
                <c:v>0.033176657588984436</c:v>
              </c:pt>
              <c:pt idx="7">
                <c:v>0.07441988010331946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ОТСТЪПЕНИ ПРЕМИИ НА ПРЕЗАСТРАХОВАТЕЛИ ЗА ПЕРИОДА 200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г. - 201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0.060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955"/>
          <c:w val="0.9982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Repremiums!$A$2</c:f>
              <c:strCache>
                <c:ptCount val="1"/>
                <c:pt idx="0">
                  <c:v>Отстъпени премии на презастрахователи по видове застраховки за периода 2003 г. - 2015 г. 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(Repremiums!$B$4,Repremiums!$D$4,Repremiums!$F$4,Repremiums!$H$4,Repremiums!$J$4,Repremiums!$L$4,Repremiums!$N$4,Repremiums!$P$4,Repremiums!$R$4,Repremiums!$T$4,Repremiums!$V$4,Repremiums!$X$4,Repremiums!$Z$4)</c:f>
              <c:strCache/>
            </c:strRef>
          </c:cat>
          <c:val>
            <c:numRef>
              <c:f>(Repremiums!$B$18,Repremiums!$D$18,Repremiums!$F$18,Repremiums!$H$18,Repremiums!$J$18,Repremiums!$L$18,Repremiums!$N$18,Repremiums!$P$18,Repremiums!$R$18,Repremiums!$T$18,Repremiums!$V$18,Repremiums!$X$18,Repremiums!$Z$18)</c:f>
              <c:numCache/>
            </c:numRef>
          </c:val>
        </c:ser>
        <c:axId val="45593167"/>
        <c:axId val="7685320"/>
      </c:barChart>
      <c:catAx>
        <c:axId val="4559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685320"/>
        <c:crosses val="autoZero"/>
        <c:auto val="1"/>
        <c:lblOffset val="100"/>
        <c:tickLblSkip val="1"/>
        <c:noMultiLvlLbl val="0"/>
      </c:catAx>
      <c:valAx>
        <c:axId val="7685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лв.</a:t>
                </a:r>
              </a:p>
            </c:rich>
          </c:tx>
          <c:layout>
            <c:manualLayout>
              <c:xMode val="factor"/>
              <c:yMode val="factor"/>
              <c:x val="-0.007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593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Възстановени суми и обезщетения от презастрахователи по видове застраховки за периода 2003 г. - 2015 г. </a:t>
            </a:r>
          </a:p>
        </c:rich>
      </c:tx>
      <c:layout>
        <c:manualLayout>
          <c:xMode val="factor"/>
          <c:yMode val="factor"/>
          <c:x val="0.026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88"/>
          <c:w val="0.976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Repayments!$A$2</c:f>
              <c:strCache>
                <c:ptCount val="1"/>
                <c:pt idx="0">
                  <c:v>Възстановени суми и обезщетения от презастрахователи по видове застраховки за периода 2003 г. - 2015 г.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(Repayments!$B$4:$L$4,Repayments!$M$4,Repayments!$N$4)</c:f>
              <c:strCache/>
            </c:strRef>
          </c:cat>
          <c:val>
            <c:numRef>
              <c:f>(Repayments!$B$18:$L$18,Repayments!$M$18,Repayments!$N$18)</c:f>
              <c:numCache/>
            </c:numRef>
          </c:val>
        </c:ser>
        <c:axId val="2059017"/>
        <c:axId val="18531154"/>
      </c:barChart>
      <c:catAx>
        <c:axId val="205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531154"/>
        <c:crosses val="autoZero"/>
        <c:auto val="1"/>
        <c:lblOffset val="100"/>
        <c:tickLblSkip val="1"/>
        <c:noMultiLvlLbl val="0"/>
      </c:catAx>
      <c:valAx>
        <c:axId val="185311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</a:rPr>
                  <a:t>лв.</a:t>
                </a:r>
              </a:p>
            </c:rich>
          </c:tx>
          <c:layout>
            <c:manualLayout>
              <c:xMode val="factor"/>
              <c:yMode val="factor"/>
              <c:x val="-0.01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59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13</xdr:col>
      <xdr:colOff>400050</xdr:colOff>
      <xdr:row>53</xdr:row>
      <xdr:rowOff>57150</xdr:rowOff>
    </xdr:to>
    <xdr:graphicFrame>
      <xdr:nvGraphicFramePr>
        <xdr:cNvPr id="1" name="Chart 29"/>
        <xdr:cNvGraphicFramePr/>
      </xdr:nvGraphicFramePr>
      <xdr:xfrm>
        <a:off x="0" y="6334125"/>
        <a:ext cx="113728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9</xdr:col>
      <xdr:colOff>314325</xdr:colOff>
      <xdr:row>53</xdr:row>
      <xdr:rowOff>57150</xdr:rowOff>
    </xdr:to>
    <xdr:graphicFrame>
      <xdr:nvGraphicFramePr>
        <xdr:cNvPr id="1" name="Chart 29"/>
        <xdr:cNvGraphicFramePr/>
      </xdr:nvGraphicFramePr>
      <xdr:xfrm>
        <a:off x="0" y="6772275"/>
        <a:ext cx="7924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47625</xdr:rowOff>
    </xdr:from>
    <xdr:to>
      <xdr:col>10</xdr:col>
      <xdr:colOff>295275</xdr:colOff>
      <xdr:row>53</xdr:row>
      <xdr:rowOff>38100</xdr:rowOff>
    </xdr:to>
    <xdr:graphicFrame>
      <xdr:nvGraphicFramePr>
        <xdr:cNvPr id="1" name="Chart 2"/>
        <xdr:cNvGraphicFramePr/>
      </xdr:nvGraphicFramePr>
      <xdr:xfrm>
        <a:off x="0" y="4981575"/>
        <a:ext cx="87725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20</xdr:row>
      <xdr:rowOff>76200</xdr:rowOff>
    </xdr:from>
    <xdr:to>
      <xdr:col>12</xdr:col>
      <xdr:colOff>152400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514350" y="4695825"/>
        <a:ext cx="9525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SO\Common\Magelan%20Explorer%20-%20exe\Premi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2005\ASR_ZTP\Premium_Expenses_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ocuments%20and%20Settings\evdanova_t\Local%20Settings\Temporary%20Internet%20Files\OLKB\Reported(work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2005\ASR_ZTP\Premium_Expenses_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pamukov_n\My%20Documents\Official\Dokladi\IMF\Paid%20up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FSO\Common\Magelan%20Explorer%20-%20exe\Premi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AX\limitaccess\Portfoli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2\Public\Documents%20and%20Settings\pamukov_n\My%20Documents\Official\Dokladi\IMF\Paid%20up%20capit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vdanova_t\Local%20Settings\Temporary%20Internet%20Files\OLKB\Reported(wor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Б.2_total"/>
      <sheetName val="Б.2_oboroti"/>
      <sheetName val="Б.2_obor_sept"/>
      <sheetName val="Б.2_obor_okt"/>
      <sheetName val="Б.2_obor_noem"/>
      <sheetName val="Б.2_obor_dekemvri (2)"/>
      <sheetName val="Б.2_obor_dekemvri"/>
      <sheetName val="Премии_TRExpens_TSExpe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NR-ALL (final)"/>
      <sheetName val="Sheet2"/>
      <sheetName val="Sheet1"/>
      <sheetName val="KFN_GB3.2_122006"/>
      <sheetName val="ГБ.3.2"/>
      <sheetName val="Sheet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.2_total"/>
      <sheetName val="Б.2_oboroti"/>
      <sheetName val="Б.2_obor_sept"/>
      <sheetName val="Б.2_obor_okt"/>
      <sheetName val="Б.2_obor_noem"/>
      <sheetName val="Б.2_obor_dekemvri (2)"/>
      <sheetName val="Б.2_obor_dekemvri"/>
      <sheetName val="Премии_TRExpens_TSExpe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BNR-ALL (final)"/>
      <sheetName val="Sheet2"/>
      <sheetName val="Sheet1"/>
      <sheetName val="KFN_GB3.2_122006"/>
      <sheetName val="ГБ.3.2"/>
      <sheetName val="Sheet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5"/>
  <sheetViews>
    <sheetView tabSelected="1" view="pageBreakPreview" zoomScaleSheetLayoutView="100" zoomScalePageLayoutView="0" workbookViewId="0" topLeftCell="A1">
      <selection activeCell="A2" sqref="A2:AG2"/>
    </sheetView>
  </sheetViews>
  <sheetFormatPr defaultColWidth="9.140625" defaultRowHeight="12.75"/>
  <cols>
    <col min="1" max="1" width="34.00390625" style="57" customWidth="1"/>
    <col min="2" max="2" width="10.7109375" style="8" customWidth="1"/>
    <col min="3" max="7" width="10.8515625" style="8" customWidth="1"/>
    <col min="8" max="8" width="10.00390625" style="8" customWidth="1"/>
    <col min="9" max="9" width="12.140625" style="8" customWidth="1"/>
    <col min="10" max="19" width="10.8515625" style="8" customWidth="1"/>
    <col min="20" max="20" width="10.140625" style="8" customWidth="1"/>
    <col min="21" max="21" width="10.8515625" style="8" customWidth="1"/>
    <col min="22" max="22" width="11.00390625" style="8" customWidth="1"/>
    <col min="23" max="23" width="10.8515625" style="8" customWidth="1"/>
    <col min="24" max="24" width="10.00390625" style="8" customWidth="1"/>
    <col min="25" max="27" width="10.8515625" style="8" customWidth="1"/>
    <col min="28" max="28" width="10.00390625" style="8" customWidth="1"/>
    <col min="29" max="29" width="10.8515625" style="8" customWidth="1"/>
    <col min="30" max="30" width="10.00390625" style="8" customWidth="1"/>
    <col min="31" max="31" width="10.8515625" style="8" customWidth="1"/>
    <col min="32" max="32" width="11.140625" style="8" customWidth="1"/>
    <col min="33" max="33" width="12.28125" style="8" customWidth="1"/>
    <col min="34" max="16384" width="9.140625" style="8" customWidth="1"/>
  </cols>
  <sheetData>
    <row r="2" spans="1:33" ht="15.75">
      <c r="A2" s="161" t="s">
        <v>293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ht="12.75">
      <c r="AG3" s="58" t="s">
        <v>0</v>
      </c>
    </row>
    <row r="4" spans="1:33" s="59" customFormat="1" ht="53.25" customHeight="1">
      <c r="A4" s="153" t="s">
        <v>16</v>
      </c>
      <c r="B4" s="155" t="s">
        <v>229</v>
      </c>
      <c r="C4" s="156"/>
      <c r="D4" s="155" t="s">
        <v>230</v>
      </c>
      <c r="E4" s="156"/>
      <c r="F4" s="155" t="s">
        <v>231</v>
      </c>
      <c r="G4" s="156"/>
      <c r="H4" s="155" t="s">
        <v>261</v>
      </c>
      <c r="I4" s="156"/>
      <c r="J4" s="155" t="s">
        <v>288</v>
      </c>
      <c r="K4" s="156"/>
      <c r="L4" s="155" t="s">
        <v>237</v>
      </c>
      <c r="M4" s="156"/>
      <c r="N4" s="155" t="s">
        <v>232</v>
      </c>
      <c r="O4" s="156"/>
      <c r="P4" s="155" t="s">
        <v>128</v>
      </c>
      <c r="Q4" s="156"/>
      <c r="R4" s="155" t="s">
        <v>233</v>
      </c>
      <c r="S4" s="156"/>
      <c r="T4" s="155" t="s">
        <v>234</v>
      </c>
      <c r="U4" s="156"/>
      <c r="V4" s="155" t="s">
        <v>270</v>
      </c>
      <c r="W4" s="156"/>
      <c r="X4" s="155" t="s">
        <v>235</v>
      </c>
      <c r="Y4" s="156"/>
      <c r="Z4" s="155" t="s">
        <v>236</v>
      </c>
      <c r="AA4" s="156"/>
      <c r="AB4" s="155" t="s">
        <v>253</v>
      </c>
      <c r="AC4" s="156"/>
      <c r="AD4" s="155" t="s">
        <v>129</v>
      </c>
      <c r="AE4" s="156"/>
      <c r="AF4" s="160" t="s">
        <v>103</v>
      </c>
      <c r="AG4" s="160"/>
    </row>
    <row r="5" spans="1:33" s="59" customFormat="1" ht="51.75" customHeight="1">
      <c r="A5" s="154"/>
      <c r="B5" s="142" t="s">
        <v>258</v>
      </c>
      <c r="C5" s="143" t="s">
        <v>259</v>
      </c>
      <c r="D5" s="142" t="s">
        <v>258</v>
      </c>
      <c r="E5" s="143" t="s">
        <v>259</v>
      </c>
      <c r="F5" s="142" t="s">
        <v>258</v>
      </c>
      <c r="G5" s="143" t="s">
        <v>259</v>
      </c>
      <c r="H5" s="142" t="s">
        <v>258</v>
      </c>
      <c r="I5" s="143" t="s">
        <v>259</v>
      </c>
      <c r="J5" s="142" t="s">
        <v>258</v>
      </c>
      <c r="K5" s="143" t="s">
        <v>259</v>
      </c>
      <c r="L5" s="142" t="s">
        <v>258</v>
      </c>
      <c r="M5" s="143" t="s">
        <v>259</v>
      </c>
      <c r="N5" s="142" t="s">
        <v>258</v>
      </c>
      <c r="O5" s="143" t="s">
        <v>259</v>
      </c>
      <c r="P5" s="142" t="s">
        <v>258</v>
      </c>
      <c r="Q5" s="143" t="s">
        <v>259</v>
      </c>
      <c r="R5" s="142" t="s">
        <v>258</v>
      </c>
      <c r="S5" s="143" t="s">
        <v>259</v>
      </c>
      <c r="T5" s="142" t="s">
        <v>258</v>
      </c>
      <c r="U5" s="143" t="s">
        <v>259</v>
      </c>
      <c r="V5" s="142" t="s">
        <v>258</v>
      </c>
      <c r="W5" s="143" t="s">
        <v>259</v>
      </c>
      <c r="X5" s="142" t="s">
        <v>258</v>
      </c>
      <c r="Y5" s="143" t="s">
        <v>259</v>
      </c>
      <c r="Z5" s="142" t="s">
        <v>258</v>
      </c>
      <c r="AA5" s="143" t="s">
        <v>259</v>
      </c>
      <c r="AB5" s="142" t="s">
        <v>258</v>
      </c>
      <c r="AC5" s="143" t="s">
        <v>259</v>
      </c>
      <c r="AD5" s="142" t="s">
        <v>258</v>
      </c>
      <c r="AE5" s="143" t="s">
        <v>259</v>
      </c>
      <c r="AF5" s="142" t="s">
        <v>258</v>
      </c>
      <c r="AG5" s="143" t="s">
        <v>259</v>
      </c>
    </row>
    <row r="6" spans="1:34" ht="15" customHeight="1">
      <c r="A6" s="9" t="s">
        <v>18</v>
      </c>
      <c r="B6" s="62">
        <v>71314508</v>
      </c>
      <c r="C6" s="62">
        <v>595733</v>
      </c>
      <c r="D6" s="62">
        <v>39824202.1438</v>
      </c>
      <c r="E6" s="62">
        <v>3108744</v>
      </c>
      <c r="F6" s="62">
        <v>37784818.72</v>
      </c>
      <c r="G6" s="62">
        <v>0</v>
      </c>
      <c r="H6" s="62">
        <v>38081466.2495</v>
      </c>
      <c r="I6" s="62">
        <v>0</v>
      </c>
      <c r="J6" s="62">
        <v>28597253.549999997</v>
      </c>
      <c r="K6" s="62">
        <v>0</v>
      </c>
      <c r="L6" s="62">
        <v>16873440.730000004</v>
      </c>
      <c r="M6" s="62">
        <v>0</v>
      </c>
      <c r="N6" s="62">
        <v>22806858.3</v>
      </c>
      <c r="O6" s="62">
        <v>0</v>
      </c>
      <c r="P6" s="62">
        <v>3975230.1015482997</v>
      </c>
      <c r="Q6" s="62">
        <v>0</v>
      </c>
      <c r="R6" s="62">
        <v>6913403.48</v>
      </c>
      <c r="S6" s="62">
        <v>0</v>
      </c>
      <c r="T6" s="62">
        <v>8812276</v>
      </c>
      <c r="U6" s="62">
        <v>957004</v>
      </c>
      <c r="V6" s="62">
        <v>2076194.6579051004</v>
      </c>
      <c r="W6" s="62">
        <v>0</v>
      </c>
      <c r="X6" s="62">
        <v>2040373</v>
      </c>
      <c r="Y6" s="62">
        <v>0</v>
      </c>
      <c r="Z6" s="62">
        <v>1989849.8099999998</v>
      </c>
      <c r="AA6" s="62">
        <v>0</v>
      </c>
      <c r="AB6" s="62">
        <v>1720190.2038711996</v>
      </c>
      <c r="AC6" s="62">
        <v>0</v>
      </c>
      <c r="AD6" s="62">
        <v>32.96</v>
      </c>
      <c r="AE6" s="62">
        <v>0</v>
      </c>
      <c r="AF6" s="62">
        <f aca="true" t="shared" si="0" ref="AF6:AF19">SUM(B6,D6,F6,H6,J6,L6,,N6,P6,R6,T6,V6,X6,Z6,AB6,AD6)</f>
        <v>282810097.9066246</v>
      </c>
      <c r="AG6" s="62">
        <f aca="true" t="shared" si="1" ref="AG6:AG19">SUM(C6,E6,G6,I6,K6,M6,,O6,Q6,S6,U6,W6,Y6,AA6,AC6,AE6)</f>
        <v>4661481</v>
      </c>
      <c r="AH6" s="63"/>
    </row>
    <row r="7" spans="1:34" ht="15" customHeight="1">
      <c r="A7" s="10" t="s">
        <v>19</v>
      </c>
      <c r="B7" s="62">
        <v>34381811</v>
      </c>
      <c r="C7" s="62">
        <v>595733</v>
      </c>
      <c r="D7" s="62">
        <v>26076024.2838</v>
      </c>
      <c r="E7" s="62">
        <v>3108744</v>
      </c>
      <c r="F7" s="62">
        <v>37783775.55</v>
      </c>
      <c r="G7" s="62">
        <v>0</v>
      </c>
      <c r="H7" s="62">
        <v>38053983.9895</v>
      </c>
      <c r="I7" s="62">
        <v>0</v>
      </c>
      <c r="J7" s="62">
        <v>28597253.549999997</v>
      </c>
      <c r="K7" s="62">
        <v>0</v>
      </c>
      <c r="L7" s="62">
        <v>581898.8</v>
      </c>
      <c r="M7" s="62">
        <v>0</v>
      </c>
      <c r="N7" s="62">
        <v>22806858.3</v>
      </c>
      <c r="O7" s="62">
        <v>0</v>
      </c>
      <c r="P7" s="62">
        <v>3972667.3815482995</v>
      </c>
      <c r="Q7" s="62">
        <v>0</v>
      </c>
      <c r="R7" s="62">
        <v>6913403.48</v>
      </c>
      <c r="S7" s="62">
        <v>0</v>
      </c>
      <c r="T7" s="62">
        <v>8812276</v>
      </c>
      <c r="U7" s="62">
        <v>957004</v>
      </c>
      <c r="V7" s="62">
        <v>1663336.1779051004</v>
      </c>
      <c r="W7" s="62">
        <v>0</v>
      </c>
      <c r="X7" s="62">
        <v>2040373</v>
      </c>
      <c r="Y7" s="62">
        <v>0</v>
      </c>
      <c r="Z7" s="62">
        <v>1989849.8099999998</v>
      </c>
      <c r="AA7" s="62">
        <v>0</v>
      </c>
      <c r="AB7" s="62">
        <v>1720190.2038711996</v>
      </c>
      <c r="AC7" s="62">
        <v>0</v>
      </c>
      <c r="AD7" s="62">
        <v>0</v>
      </c>
      <c r="AE7" s="62">
        <v>0</v>
      </c>
      <c r="AF7" s="62">
        <f t="shared" si="0"/>
        <v>215393701.52662462</v>
      </c>
      <c r="AG7" s="62">
        <f t="shared" si="1"/>
        <v>4661481</v>
      </c>
      <c r="AH7" s="63"/>
    </row>
    <row r="8" spans="1:34" ht="15" customHeight="1">
      <c r="A8" s="10" t="s">
        <v>119</v>
      </c>
      <c r="B8" s="62">
        <v>30276788</v>
      </c>
      <c r="C8" s="62">
        <v>0</v>
      </c>
      <c r="D8" s="62">
        <v>19132531.8483</v>
      </c>
      <c r="E8" s="62">
        <v>0</v>
      </c>
      <c r="F8" s="62">
        <v>14645994.91</v>
      </c>
      <c r="G8" s="62">
        <v>0</v>
      </c>
      <c r="H8" s="62">
        <v>37111419.7945</v>
      </c>
      <c r="I8" s="62">
        <v>0</v>
      </c>
      <c r="J8" s="62">
        <v>16266686.78</v>
      </c>
      <c r="K8" s="62">
        <v>0</v>
      </c>
      <c r="L8" s="62">
        <v>566632.77</v>
      </c>
      <c r="M8" s="62">
        <v>0</v>
      </c>
      <c r="N8" s="62">
        <v>22806858.3</v>
      </c>
      <c r="O8" s="62">
        <v>0</v>
      </c>
      <c r="P8" s="62">
        <v>3820039.4815482995</v>
      </c>
      <c r="Q8" s="62">
        <v>0</v>
      </c>
      <c r="R8" s="62">
        <v>551950.1599999999</v>
      </c>
      <c r="S8" s="62">
        <v>0</v>
      </c>
      <c r="T8" s="62">
        <v>262356</v>
      </c>
      <c r="U8" s="62">
        <v>0</v>
      </c>
      <c r="V8" s="62">
        <v>767444.4661805008</v>
      </c>
      <c r="W8" s="62">
        <v>0</v>
      </c>
      <c r="X8" s="62">
        <v>1670716</v>
      </c>
      <c r="Y8" s="62">
        <v>0</v>
      </c>
      <c r="Z8" s="62">
        <v>1989849.8099999998</v>
      </c>
      <c r="AA8" s="62">
        <v>0</v>
      </c>
      <c r="AB8" s="62">
        <v>1523913.8107076997</v>
      </c>
      <c r="AC8" s="62">
        <v>0</v>
      </c>
      <c r="AD8" s="62">
        <v>0</v>
      </c>
      <c r="AE8" s="62">
        <v>0</v>
      </c>
      <c r="AF8" s="62">
        <f t="shared" si="0"/>
        <v>151393182.1312365</v>
      </c>
      <c r="AG8" s="62">
        <f t="shared" si="1"/>
        <v>0</v>
      </c>
      <c r="AH8" s="63"/>
    </row>
    <row r="9" spans="1:34" ht="25.5">
      <c r="A9" s="10" t="s">
        <v>104</v>
      </c>
      <c r="B9" s="62">
        <v>4105023</v>
      </c>
      <c r="C9" s="62">
        <v>595733</v>
      </c>
      <c r="D9" s="62">
        <v>6943492.4355</v>
      </c>
      <c r="E9" s="62">
        <v>3108744</v>
      </c>
      <c r="F9" s="62">
        <v>23137780.64</v>
      </c>
      <c r="G9" s="62">
        <v>0</v>
      </c>
      <c r="H9" s="62">
        <v>942564.195</v>
      </c>
      <c r="I9" s="62">
        <v>0</v>
      </c>
      <c r="J9" s="62">
        <v>12330566.77</v>
      </c>
      <c r="K9" s="62">
        <v>0</v>
      </c>
      <c r="L9" s="62">
        <v>15266.03</v>
      </c>
      <c r="M9" s="62">
        <v>0</v>
      </c>
      <c r="N9" s="62">
        <v>0</v>
      </c>
      <c r="O9" s="62">
        <v>0</v>
      </c>
      <c r="P9" s="62">
        <v>152627.90000000002</v>
      </c>
      <c r="Q9" s="62">
        <v>0</v>
      </c>
      <c r="R9" s="62">
        <v>6361453.32</v>
      </c>
      <c r="S9" s="62">
        <v>0</v>
      </c>
      <c r="T9" s="62">
        <v>8549920</v>
      </c>
      <c r="U9" s="62">
        <v>957004</v>
      </c>
      <c r="V9" s="62">
        <v>895891.7117245996</v>
      </c>
      <c r="W9" s="62">
        <v>0</v>
      </c>
      <c r="X9" s="62">
        <v>369657</v>
      </c>
      <c r="Y9" s="62">
        <v>0</v>
      </c>
      <c r="Z9" s="62">
        <v>0</v>
      </c>
      <c r="AA9" s="62">
        <v>0</v>
      </c>
      <c r="AB9" s="62">
        <v>196276.39316349998</v>
      </c>
      <c r="AC9" s="62">
        <v>0</v>
      </c>
      <c r="AD9" s="62">
        <v>0</v>
      </c>
      <c r="AE9" s="62">
        <v>0</v>
      </c>
      <c r="AF9" s="62">
        <f t="shared" si="0"/>
        <v>64000519.395388104</v>
      </c>
      <c r="AG9" s="62">
        <f t="shared" si="1"/>
        <v>4661481</v>
      </c>
      <c r="AH9" s="63"/>
    </row>
    <row r="10" spans="1:34" ht="15.75" customHeight="1">
      <c r="A10" s="10" t="s">
        <v>20</v>
      </c>
      <c r="B10" s="62">
        <v>36932697</v>
      </c>
      <c r="C10" s="62">
        <v>0</v>
      </c>
      <c r="D10" s="62">
        <v>13748177.86</v>
      </c>
      <c r="E10" s="62">
        <v>0</v>
      </c>
      <c r="F10" s="62">
        <v>1043.17</v>
      </c>
      <c r="G10" s="62">
        <v>0</v>
      </c>
      <c r="H10" s="62">
        <v>27482.260000000002</v>
      </c>
      <c r="I10" s="62">
        <v>0</v>
      </c>
      <c r="J10" s="62">
        <v>0</v>
      </c>
      <c r="K10" s="62">
        <v>0</v>
      </c>
      <c r="L10" s="62">
        <v>16291541.930000003</v>
      </c>
      <c r="M10" s="62">
        <v>0</v>
      </c>
      <c r="N10" s="62">
        <v>0</v>
      </c>
      <c r="O10" s="62">
        <v>0</v>
      </c>
      <c r="P10" s="62">
        <v>2562.72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412858.48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32.96</v>
      </c>
      <c r="AE10" s="62">
        <v>0</v>
      </c>
      <c r="AF10" s="62">
        <f t="shared" si="0"/>
        <v>67416396.38</v>
      </c>
      <c r="AG10" s="62">
        <f t="shared" si="1"/>
        <v>0</v>
      </c>
      <c r="AH10" s="63"/>
    </row>
    <row r="11" spans="1:34" ht="15.75" customHeight="1">
      <c r="A11" s="9" t="s">
        <v>1</v>
      </c>
      <c r="B11" s="62">
        <v>6550644</v>
      </c>
      <c r="C11" s="62">
        <v>0</v>
      </c>
      <c r="D11" s="62">
        <v>857655.6864</v>
      </c>
      <c r="E11" s="62">
        <v>0</v>
      </c>
      <c r="F11" s="62">
        <v>1466602.95</v>
      </c>
      <c r="G11" s="62">
        <v>0</v>
      </c>
      <c r="H11" s="62">
        <v>521758.316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649623.7544360001</v>
      </c>
      <c r="Q11" s="62">
        <v>0</v>
      </c>
      <c r="R11" s="62">
        <v>445119.18000000005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34543.45232950001</v>
      </c>
      <c r="AC11" s="62">
        <v>0</v>
      </c>
      <c r="AD11" s="62">
        <v>64.4</v>
      </c>
      <c r="AE11" s="62">
        <v>0</v>
      </c>
      <c r="AF11" s="62">
        <f t="shared" si="0"/>
        <v>10526011.739165498</v>
      </c>
      <c r="AG11" s="62">
        <f t="shared" si="1"/>
        <v>0</v>
      </c>
      <c r="AH11" s="63"/>
    </row>
    <row r="12" spans="1:34" ht="25.5">
      <c r="A12" s="9" t="s">
        <v>15</v>
      </c>
      <c r="B12" s="62">
        <v>22285219</v>
      </c>
      <c r="C12" s="62">
        <v>0</v>
      </c>
      <c r="D12" s="62">
        <v>0</v>
      </c>
      <c r="E12" s="62">
        <v>0</v>
      </c>
      <c r="F12" s="62">
        <v>643597.47</v>
      </c>
      <c r="G12" s="62">
        <v>0</v>
      </c>
      <c r="H12" s="62">
        <v>1151414.1544999997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1934786.6400000001</v>
      </c>
      <c r="O12" s="62">
        <v>0</v>
      </c>
      <c r="P12" s="62">
        <v>239738.89336671602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28493.77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719454.332539</v>
      </c>
      <c r="AC12" s="62">
        <v>0</v>
      </c>
      <c r="AD12" s="62">
        <v>0</v>
      </c>
      <c r="AE12" s="62">
        <v>0</v>
      </c>
      <c r="AF12" s="62">
        <f t="shared" si="0"/>
        <v>27002704.260405716</v>
      </c>
      <c r="AG12" s="62">
        <f t="shared" si="1"/>
        <v>0</v>
      </c>
      <c r="AH12" s="63"/>
    </row>
    <row r="13" spans="1:34" ht="15" customHeight="1">
      <c r="A13" s="9" t="s">
        <v>2</v>
      </c>
      <c r="B13" s="62">
        <v>0</v>
      </c>
      <c r="C13" s="62">
        <v>0</v>
      </c>
      <c r="D13" s="62">
        <v>338867.8325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3476.0300000000007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f t="shared" si="0"/>
        <v>342343.86250000005</v>
      </c>
      <c r="AG13" s="62">
        <f t="shared" si="1"/>
        <v>0</v>
      </c>
      <c r="AH13" s="63"/>
    </row>
    <row r="14" spans="1:34" ht="15" customHeight="1">
      <c r="A14" s="9" t="s">
        <v>21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f t="shared" si="0"/>
        <v>0</v>
      </c>
      <c r="AG14" s="62">
        <f t="shared" si="1"/>
        <v>0</v>
      </c>
      <c r="AH14" s="63"/>
    </row>
    <row r="15" spans="1:34" ht="15" customHeight="1">
      <c r="A15" s="9" t="s">
        <v>22</v>
      </c>
      <c r="B15" s="62">
        <v>694799</v>
      </c>
      <c r="C15" s="62">
        <v>694799</v>
      </c>
      <c r="D15" s="62">
        <v>9761973.287</v>
      </c>
      <c r="E15" s="62">
        <v>3489769</v>
      </c>
      <c r="F15" s="62">
        <v>0</v>
      </c>
      <c r="G15" s="62">
        <v>0</v>
      </c>
      <c r="H15" s="62">
        <v>3365509.6799999997</v>
      </c>
      <c r="I15" s="62">
        <v>0</v>
      </c>
      <c r="J15" s="62">
        <v>231544.17999999982</v>
      </c>
      <c r="K15" s="62">
        <v>0</v>
      </c>
      <c r="L15" s="62">
        <v>137779.73</v>
      </c>
      <c r="M15" s="62">
        <v>0</v>
      </c>
      <c r="N15" s="62">
        <v>1335175.3199999998</v>
      </c>
      <c r="O15" s="62">
        <v>0</v>
      </c>
      <c r="P15" s="62">
        <v>1323808.720000001</v>
      </c>
      <c r="Q15" s="62">
        <v>0</v>
      </c>
      <c r="R15" s="62">
        <v>317438.61</v>
      </c>
      <c r="S15" s="62">
        <v>0</v>
      </c>
      <c r="T15" s="62">
        <v>0</v>
      </c>
      <c r="U15" s="62">
        <v>0</v>
      </c>
      <c r="V15" s="62">
        <v>231327.69726359853</v>
      </c>
      <c r="W15" s="62">
        <v>0</v>
      </c>
      <c r="X15" s="62">
        <v>0</v>
      </c>
      <c r="Y15" s="62">
        <v>0</v>
      </c>
      <c r="Z15" s="62">
        <v>1308712.759999828</v>
      </c>
      <c r="AA15" s="62">
        <v>0</v>
      </c>
      <c r="AB15" s="62">
        <v>129038.18479820002</v>
      </c>
      <c r="AC15" s="62">
        <v>0</v>
      </c>
      <c r="AD15" s="62">
        <v>0</v>
      </c>
      <c r="AE15" s="62">
        <v>0</v>
      </c>
      <c r="AF15" s="62">
        <f t="shared" si="0"/>
        <v>18837107.169061627</v>
      </c>
      <c r="AG15" s="62">
        <f t="shared" si="1"/>
        <v>4184568</v>
      </c>
      <c r="AH15" s="63"/>
    </row>
    <row r="16" spans="1:34" ht="15" customHeight="1">
      <c r="A16" s="9" t="s">
        <v>23</v>
      </c>
      <c r="B16" s="62">
        <v>1020264</v>
      </c>
      <c r="C16" s="62">
        <v>0</v>
      </c>
      <c r="D16" s="62">
        <v>2044555.9131</v>
      </c>
      <c r="E16" s="62">
        <v>0</v>
      </c>
      <c r="F16" s="62">
        <v>6848563.08</v>
      </c>
      <c r="G16" s="62">
        <v>0</v>
      </c>
      <c r="H16" s="62">
        <v>0</v>
      </c>
      <c r="I16" s="62">
        <v>0</v>
      </c>
      <c r="J16" s="62">
        <v>7374075.670000002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1283208.07</v>
      </c>
      <c r="Q16" s="62">
        <v>0</v>
      </c>
      <c r="R16" s="62">
        <v>2160757.1799999997</v>
      </c>
      <c r="S16" s="62">
        <v>0</v>
      </c>
      <c r="T16" s="62">
        <v>1399426</v>
      </c>
      <c r="U16" s="62">
        <v>0</v>
      </c>
      <c r="V16" s="62">
        <v>0</v>
      </c>
      <c r="W16" s="62">
        <v>0</v>
      </c>
      <c r="X16" s="62">
        <v>1209365</v>
      </c>
      <c r="Y16" s="62">
        <v>0</v>
      </c>
      <c r="Z16" s="62">
        <v>19115.399999999998</v>
      </c>
      <c r="AA16" s="62">
        <v>0</v>
      </c>
      <c r="AB16" s="62">
        <v>69367.57357799912</v>
      </c>
      <c r="AC16" s="62">
        <v>0</v>
      </c>
      <c r="AD16" s="62">
        <v>0</v>
      </c>
      <c r="AE16" s="62">
        <v>0</v>
      </c>
      <c r="AF16" s="62">
        <f t="shared" si="0"/>
        <v>23428697.886678003</v>
      </c>
      <c r="AG16" s="62">
        <f t="shared" si="1"/>
        <v>0</v>
      </c>
      <c r="AH16" s="63"/>
    </row>
    <row r="17" spans="1:34" ht="37.5" customHeight="1">
      <c r="A17" s="10" t="s">
        <v>257</v>
      </c>
      <c r="B17" s="62">
        <v>0</v>
      </c>
      <c r="C17" s="62">
        <v>0</v>
      </c>
      <c r="D17" s="62">
        <v>308.35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f t="shared" si="0"/>
        <v>308.35</v>
      </c>
      <c r="AG17" s="62">
        <f t="shared" si="1"/>
        <v>0</v>
      </c>
      <c r="AH17" s="63"/>
    </row>
    <row r="18" spans="1:34" ht="19.5" customHeight="1">
      <c r="A18" s="9" t="s">
        <v>262</v>
      </c>
      <c r="B18" s="62">
        <v>1828947</v>
      </c>
      <c r="C18" s="62">
        <v>0</v>
      </c>
      <c r="D18" s="62">
        <v>13798761.74</v>
      </c>
      <c r="E18" s="62">
        <v>0</v>
      </c>
      <c r="F18" s="62">
        <v>6848569.16</v>
      </c>
      <c r="G18" s="62">
        <v>0</v>
      </c>
      <c r="H18" s="62">
        <v>4178487.78</v>
      </c>
      <c r="I18" s="62">
        <v>0</v>
      </c>
      <c r="J18" s="62">
        <v>797243.2199999987</v>
      </c>
      <c r="K18" s="62">
        <v>0</v>
      </c>
      <c r="L18" s="62">
        <v>0</v>
      </c>
      <c r="M18" s="62">
        <v>0</v>
      </c>
      <c r="N18" s="62">
        <v>165817.06</v>
      </c>
      <c r="O18" s="62">
        <v>0</v>
      </c>
      <c r="P18" s="62">
        <v>449394.51000000007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253991.69999999998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f t="shared" si="0"/>
        <v>28321212.169999998</v>
      </c>
      <c r="AG18" s="62">
        <f t="shared" si="1"/>
        <v>0</v>
      </c>
      <c r="AH18" s="63"/>
    </row>
    <row r="19" spans="1:34" ht="16.5" customHeight="1">
      <c r="A19" s="144" t="s">
        <v>103</v>
      </c>
      <c r="B19" s="110">
        <v>103694381</v>
      </c>
      <c r="C19" s="110">
        <v>1290532</v>
      </c>
      <c r="D19" s="110">
        <v>66626016.602800004</v>
      </c>
      <c r="E19" s="110">
        <v>6598513</v>
      </c>
      <c r="F19" s="110">
        <v>53592151.379999995</v>
      </c>
      <c r="G19" s="110">
        <v>0</v>
      </c>
      <c r="H19" s="110">
        <v>47298636.18</v>
      </c>
      <c r="I19" s="110">
        <v>0</v>
      </c>
      <c r="J19" s="110">
        <v>37000116.62</v>
      </c>
      <c r="K19" s="110">
        <v>0</v>
      </c>
      <c r="L19" s="110">
        <v>17011220.460000005</v>
      </c>
      <c r="M19" s="110">
        <v>0</v>
      </c>
      <c r="N19" s="110">
        <v>26242637.32</v>
      </c>
      <c r="O19" s="110">
        <v>0</v>
      </c>
      <c r="P19" s="110">
        <v>7924480.079351016</v>
      </c>
      <c r="Q19" s="110">
        <v>0</v>
      </c>
      <c r="R19" s="110">
        <v>9836718.45</v>
      </c>
      <c r="S19" s="110">
        <v>0</v>
      </c>
      <c r="T19" s="110">
        <v>10211702</v>
      </c>
      <c r="U19" s="110">
        <v>957004</v>
      </c>
      <c r="V19" s="110">
        <v>2336016.125168699</v>
      </c>
      <c r="W19" s="110">
        <v>0</v>
      </c>
      <c r="X19" s="110">
        <v>3249738</v>
      </c>
      <c r="Y19" s="110">
        <v>0</v>
      </c>
      <c r="Z19" s="110">
        <v>3571669.669999828</v>
      </c>
      <c r="AA19" s="110">
        <v>0</v>
      </c>
      <c r="AB19" s="110">
        <v>2672593.747115899</v>
      </c>
      <c r="AC19" s="110">
        <v>0</v>
      </c>
      <c r="AD19" s="110">
        <v>97.36000000000001</v>
      </c>
      <c r="AE19" s="110">
        <v>0</v>
      </c>
      <c r="AF19" s="110">
        <f t="shared" si="0"/>
        <v>391268174.9944354</v>
      </c>
      <c r="AG19" s="110">
        <f t="shared" si="1"/>
        <v>8846049</v>
      </c>
      <c r="AH19" s="63"/>
    </row>
    <row r="20" spans="1:33" s="61" customFormat="1" ht="24">
      <c r="A20" s="108" t="s">
        <v>260</v>
      </c>
      <c r="B20" s="157">
        <f>B19/$AF$19</f>
        <v>0.2650212504543073</v>
      </c>
      <c r="C20" s="158"/>
      <c r="D20" s="157">
        <f>D19/$AF$19</f>
        <v>0.1702822280492083</v>
      </c>
      <c r="E20" s="158"/>
      <c r="F20" s="157">
        <f>F19/$AF$19</f>
        <v>0.136970381965674</v>
      </c>
      <c r="G20" s="158"/>
      <c r="H20" s="157">
        <f>H19/$AF$19</f>
        <v>0.12088546731579351</v>
      </c>
      <c r="I20" s="158"/>
      <c r="J20" s="157">
        <f>J19/$AF$19</f>
        <v>0.09456459529458588</v>
      </c>
      <c r="K20" s="158"/>
      <c r="L20" s="157">
        <f>L19/$AF$19</f>
        <v>0.043477138053055135</v>
      </c>
      <c r="M20" s="158"/>
      <c r="N20" s="157">
        <f>N19/$AF$19</f>
        <v>0.0670707177254404</v>
      </c>
      <c r="O20" s="158"/>
      <c r="P20" s="157">
        <f>P19/$AF$19</f>
        <v>0.020253321342743293</v>
      </c>
      <c r="Q20" s="158"/>
      <c r="R20" s="157">
        <f>R19/$AF$19</f>
        <v>0.025140604523073967</v>
      </c>
      <c r="S20" s="158"/>
      <c r="T20" s="157">
        <f>T19/$AF$19</f>
        <v>0.02609898441176625</v>
      </c>
      <c r="U20" s="158"/>
      <c r="V20" s="157">
        <f>V19/$AF$19</f>
        <v>0.00597037089766353</v>
      </c>
      <c r="W20" s="158"/>
      <c r="X20" s="157">
        <f>X19/$AF$19</f>
        <v>0.008305653788597085</v>
      </c>
      <c r="Y20" s="158"/>
      <c r="Z20" s="157">
        <f>Z19/$AF$19</f>
        <v>0.009128444116495353</v>
      </c>
      <c r="AA20" s="158"/>
      <c r="AB20" s="157">
        <f>AB19/$AF$19</f>
        <v>0.006830593229704686</v>
      </c>
      <c r="AC20" s="158"/>
      <c r="AD20" s="157">
        <f>AD19/$AF$19</f>
        <v>2.488318913271816E-07</v>
      </c>
      <c r="AE20" s="158"/>
      <c r="AF20" s="157">
        <f>AF19/$AF$19</f>
        <v>1</v>
      </c>
      <c r="AG20" s="158"/>
    </row>
    <row r="21" spans="1:32" ht="13.5">
      <c r="A21" s="10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.75">
      <c r="A22" s="72" t="s">
        <v>292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3" ht="12.75">
      <c r="A23" s="159" t="s">
        <v>126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</row>
    <row r="25" spans="2:32" ht="12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</row>
  </sheetData>
  <sheetProtection/>
  <mergeCells count="35">
    <mergeCell ref="A2:AG2"/>
    <mergeCell ref="AF20:AG20"/>
    <mergeCell ref="AD20:AE20"/>
    <mergeCell ref="AB20:AC20"/>
    <mergeCell ref="R20:S20"/>
    <mergeCell ref="N20:O20"/>
    <mergeCell ref="Z20:AA20"/>
    <mergeCell ref="V4:W4"/>
    <mergeCell ref="N4:O4"/>
    <mergeCell ref="H20:I20"/>
    <mergeCell ref="Z4:AA4"/>
    <mergeCell ref="J4:K4"/>
    <mergeCell ref="F4:G4"/>
    <mergeCell ref="L4:M4"/>
    <mergeCell ref="P4:Q4"/>
    <mergeCell ref="X20:Y20"/>
    <mergeCell ref="V20:W20"/>
    <mergeCell ref="A23:AG23"/>
    <mergeCell ref="X4:Y4"/>
    <mergeCell ref="AB4:AC4"/>
    <mergeCell ref="AD4:AE4"/>
    <mergeCell ref="AF4:AG4"/>
    <mergeCell ref="R4:S4"/>
    <mergeCell ref="T20:U20"/>
    <mergeCell ref="L20:M20"/>
    <mergeCell ref="B4:C4"/>
    <mergeCell ref="J20:K20"/>
    <mergeCell ref="A4:A5"/>
    <mergeCell ref="H4:I4"/>
    <mergeCell ref="B20:C20"/>
    <mergeCell ref="D20:E20"/>
    <mergeCell ref="F20:G20"/>
    <mergeCell ref="T4:U4"/>
    <mergeCell ref="P20:Q20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89"/>
  <sheetViews>
    <sheetView view="pageBreakPreview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4.140625" style="82" bestFit="1" customWidth="1"/>
    <col min="2" max="2" width="43.7109375" style="82" customWidth="1"/>
    <col min="3" max="14" width="14.421875" style="82" customWidth="1"/>
    <col min="15" max="15" width="17.7109375" style="82" customWidth="1"/>
    <col min="16" max="16" width="14.7109375" style="82" customWidth="1"/>
    <col min="17" max="43" width="12.7109375" style="82" customWidth="1"/>
    <col min="44" max="16384" width="9.140625" style="82" customWidth="1"/>
  </cols>
  <sheetData>
    <row r="2" spans="1:18" ht="23.25" customHeight="1">
      <c r="A2" s="177" t="s">
        <v>295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ht="12.75">
      <c r="R3" s="83" t="s">
        <v>249</v>
      </c>
    </row>
    <row r="4" spans="1:18" s="139" customFormat="1" ht="76.5">
      <c r="A4" s="138"/>
      <c r="B4" s="138"/>
      <c r="C4" s="130" t="s">
        <v>229</v>
      </c>
      <c r="D4" s="130" t="s">
        <v>230</v>
      </c>
      <c r="E4" s="130" t="s">
        <v>231</v>
      </c>
      <c r="F4" s="130" t="s">
        <v>232</v>
      </c>
      <c r="G4" s="131" t="s">
        <v>261</v>
      </c>
      <c r="H4" s="130" t="s">
        <v>128</v>
      </c>
      <c r="I4" s="130" t="s">
        <v>233</v>
      </c>
      <c r="J4" s="130" t="s">
        <v>235</v>
      </c>
      <c r="K4" s="130" t="s">
        <v>288</v>
      </c>
      <c r="L4" s="131" t="s">
        <v>256</v>
      </c>
      <c r="M4" s="130" t="s">
        <v>234</v>
      </c>
      <c r="N4" s="130" t="s">
        <v>236</v>
      </c>
      <c r="O4" s="127" t="s">
        <v>272</v>
      </c>
      <c r="P4" s="130" t="s">
        <v>237</v>
      </c>
      <c r="Q4" s="130" t="s">
        <v>129</v>
      </c>
      <c r="R4" s="132" t="s">
        <v>103</v>
      </c>
    </row>
    <row r="5" spans="1:18" ht="15.75" customHeight="1">
      <c r="A5" s="43" t="s">
        <v>14</v>
      </c>
      <c r="B5" s="39" t="s">
        <v>67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20"/>
    </row>
    <row r="6" spans="1:18" ht="15.75" customHeight="1">
      <c r="A6" s="44" t="s">
        <v>40</v>
      </c>
      <c r="B6" s="45" t="s">
        <v>105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0"/>
    </row>
    <row r="7" spans="1:18" ht="15.75" customHeight="1">
      <c r="A7" s="46" t="s">
        <v>41</v>
      </c>
      <c r="B7" s="45" t="s">
        <v>99</v>
      </c>
      <c r="C7" s="18">
        <v>81946</v>
      </c>
      <c r="D7" s="18">
        <v>66626</v>
      </c>
      <c r="E7" s="18">
        <v>53592</v>
      </c>
      <c r="F7" s="18">
        <v>26242</v>
      </c>
      <c r="G7" s="18">
        <v>47219</v>
      </c>
      <c r="H7" s="18">
        <v>7729.95749</v>
      </c>
      <c r="I7" s="18">
        <v>9836.718449999998</v>
      </c>
      <c r="J7" s="18">
        <v>3250</v>
      </c>
      <c r="K7" s="18">
        <v>37000</v>
      </c>
      <c r="L7" s="18">
        <v>2673</v>
      </c>
      <c r="M7" s="18">
        <v>10212</v>
      </c>
      <c r="N7" s="18">
        <v>3572</v>
      </c>
      <c r="O7" s="18">
        <v>2310</v>
      </c>
      <c r="P7" s="18">
        <v>17011</v>
      </c>
      <c r="Q7" s="18">
        <v>0</v>
      </c>
      <c r="R7" s="18">
        <v>369219.67594</v>
      </c>
    </row>
    <row r="8" spans="1:18" ht="51">
      <c r="A8" s="46"/>
      <c r="B8" s="45" t="s">
        <v>223</v>
      </c>
      <c r="C8" s="18">
        <v>0</v>
      </c>
      <c r="D8" s="18">
        <v>-9619</v>
      </c>
      <c r="E8" s="18">
        <v>-1003</v>
      </c>
      <c r="F8" s="18">
        <v>-512</v>
      </c>
      <c r="G8" s="18">
        <v>-1799</v>
      </c>
      <c r="H8" s="18">
        <v>0</v>
      </c>
      <c r="I8" s="18">
        <v>-816.6811899999999</v>
      </c>
      <c r="J8" s="18">
        <v>0</v>
      </c>
      <c r="K8" s="18">
        <v>-311</v>
      </c>
      <c r="L8" s="18">
        <v>0</v>
      </c>
      <c r="M8" s="18">
        <v>-3</v>
      </c>
      <c r="N8" s="18">
        <v>-12</v>
      </c>
      <c r="O8" s="18">
        <v>0</v>
      </c>
      <c r="P8" s="18">
        <v>-3230</v>
      </c>
      <c r="Q8" s="18">
        <v>0</v>
      </c>
      <c r="R8" s="18">
        <v>-17305.68119</v>
      </c>
    </row>
    <row r="9" spans="1:18" s="114" customFormat="1" ht="15.75" customHeight="1">
      <c r="A9" s="46" t="s">
        <v>42</v>
      </c>
      <c r="B9" s="45" t="s">
        <v>43</v>
      </c>
      <c r="C9" s="18">
        <v>-2664</v>
      </c>
      <c r="D9" s="18">
        <v>-13507</v>
      </c>
      <c r="E9" s="18">
        <v>-843</v>
      </c>
      <c r="F9" s="18">
        <v>-866</v>
      </c>
      <c r="G9" s="18">
        <v>-283</v>
      </c>
      <c r="H9" s="18">
        <v>-1715.4533099999999</v>
      </c>
      <c r="I9" s="18">
        <v>-130.69941</v>
      </c>
      <c r="J9" s="18">
        <v>0</v>
      </c>
      <c r="K9" s="18">
        <v>-725</v>
      </c>
      <c r="L9" s="18">
        <v>-189</v>
      </c>
      <c r="M9" s="18">
        <v>-339</v>
      </c>
      <c r="N9" s="18">
        <v>0</v>
      </c>
      <c r="O9" s="18">
        <v>-209</v>
      </c>
      <c r="P9" s="18">
        <v>0</v>
      </c>
      <c r="Q9" s="18">
        <v>0</v>
      </c>
      <c r="R9" s="18">
        <v>-21471.152720000002</v>
      </c>
    </row>
    <row r="10" spans="1:18" ht="25.5">
      <c r="A10" s="46" t="s">
        <v>44</v>
      </c>
      <c r="B10" s="45" t="s">
        <v>45</v>
      </c>
      <c r="C10" s="18">
        <v>-980</v>
      </c>
      <c r="D10" s="18">
        <v>-3661</v>
      </c>
      <c r="E10" s="18">
        <v>-1046</v>
      </c>
      <c r="F10" s="18">
        <v>-1547</v>
      </c>
      <c r="G10" s="18">
        <v>-448</v>
      </c>
      <c r="H10" s="18">
        <v>1043.48156</v>
      </c>
      <c r="I10" s="18">
        <v>-822.5281499999985</v>
      </c>
      <c r="J10" s="18">
        <v>-290</v>
      </c>
      <c r="K10" s="18">
        <v>-70</v>
      </c>
      <c r="L10" s="18">
        <v>-18</v>
      </c>
      <c r="M10" s="18">
        <v>46</v>
      </c>
      <c r="N10" s="18">
        <v>-353</v>
      </c>
      <c r="O10" s="18">
        <v>177</v>
      </c>
      <c r="P10" s="18">
        <v>4214</v>
      </c>
      <c r="Q10" s="18">
        <v>5</v>
      </c>
      <c r="R10" s="18">
        <v>-3750.046589999998</v>
      </c>
    </row>
    <row r="11" spans="1:18" ht="25.5">
      <c r="A11" s="46" t="s">
        <v>46</v>
      </c>
      <c r="B11" s="45" t="s">
        <v>47</v>
      </c>
      <c r="C11" s="18">
        <v>-5</v>
      </c>
      <c r="D11" s="18">
        <v>2941</v>
      </c>
      <c r="E11" s="18">
        <v>5</v>
      </c>
      <c r="F11" s="18">
        <v>40</v>
      </c>
      <c r="G11" s="18">
        <v>132</v>
      </c>
      <c r="H11" s="18">
        <v>-369.4705900000001</v>
      </c>
      <c r="I11" s="18">
        <v>9.404519999999989</v>
      </c>
      <c r="J11" s="18">
        <v>0</v>
      </c>
      <c r="K11" s="18">
        <v>0</v>
      </c>
      <c r="L11" s="18">
        <v>0</v>
      </c>
      <c r="M11" s="18">
        <v>-5</v>
      </c>
      <c r="N11" s="18">
        <v>0</v>
      </c>
      <c r="O11" s="18">
        <v>8</v>
      </c>
      <c r="P11" s="18">
        <v>0</v>
      </c>
      <c r="Q11" s="18">
        <v>0</v>
      </c>
      <c r="R11" s="18">
        <v>2755.93393</v>
      </c>
    </row>
    <row r="12" spans="1:18" ht="15.75" customHeight="1">
      <c r="A12" s="47"/>
      <c r="B12" s="48" t="s">
        <v>88</v>
      </c>
      <c r="C12" s="18">
        <v>78297</v>
      </c>
      <c r="D12" s="18">
        <v>52399</v>
      </c>
      <c r="E12" s="18">
        <v>51708</v>
      </c>
      <c r="F12" s="18">
        <v>23869</v>
      </c>
      <c r="G12" s="18">
        <v>46620</v>
      </c>
      <c r="H12" s="18">
        <v>6688.51515</v>
      </c>
      <c r="I12" s="18">
        <v>8892.895410000001</v>
      </c>
      <c r="J12" s="18">
        <v>2960</v>
      </c>
      <c r="K12" s="18">
        <v>36205</v>
      </c>
      <c r="L12" s="18">
        <v>2466</v>
      </c>
      <c r="M12" s="18">
        <v>9914</v>
      </c>
      <c r="N12" s="18">
        <v>3219</v>
      </c>
      <c r="O12" s="18">
        <v>2286</v>
      </c>
      <c r="P12" s="18">
        <v>21225</v>
      </c>
      <c r="Q12" s="18">
        <v>5</v>
      </c>
      <c r="R12" s="18">
        <v>346754.41056</v>
      </c>
    </row>
    <row r="13" spans="1:18" ht="15.75" customHeight="1">
      <c r="A13" s="49" t="s">
        <v>48</v>
      </c>
      <c r="B13" s="45" t="s">
        <v>68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</row>
    <row r="14" spans="1:18" ht="15.75" customHeight="1">
      <c r="A14" s="46" t="s">
        <v>41</v>
      </c>
      <c r="B14" s="45" t="s">
        <v>107</v>
      </c>
      <c r="C14" s="18">
        <v>0</v>
      </c>
      <c r="D14" s="18">
        <v>28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46</v>
      </c>
      <c r="M14" s="18">
        <v>0</v>
      </c>
      <c r="N14" s="18">
        <v>0</v>
      </c>
      <c r="O14" s="18">
        <v>17</v>
      </c>
      <c r="P14" s="18">
        <v>0</v>
      </c>
      <c r="Q14" s="18">
        <v>0</v>
      </c>
      <c r="R14" s="18">
        <v>91</v>
      </c>
    </row>
    <row r="15" spans="1:18" ht="25.5">
      <c r="A15" s="47"/>
      <c r="B15" s="45" t="s">
        <v>100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</row>
    <row r="16" spans="1:18" ht="15.75" customHeight="1">
      <c r="A16" s="47" t="s">
        <v>42</v>
      </c>
      <c r="B16" s="45" t="s">
        <v>69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</row>
    <row r="17" spans="1:18" ht="25.5">
      <c r="A17" s="47"/>
      <c r="B17" s="45" t="s">
        <v>100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</row>
    <row r="18" spans="1:18" ht="15.75" customHeight="1">
      <c r="A18" s="50" t="s">
        <v>70</v>
      </c>
      <c r="B18" s="45" t="s">
        <v>71</v>
      </c>
      <c r="C18" s="18">
        <v>652</v>
      </c>
      <c r="D18" s="18">
        <v>3</v>
      </c>
      <c r="E18" s="18">
        <v>0</v>
      </c>
      <c r="F18" s="18">
        <v>0</v>
      </c>
      <c r="G18" s="18">
        <v>0</v>
      </c>
      <c r="H18" s="18">
        <v>1.5110199999999987</v>
      </c>
      <c r="I18" s="18">
        <v>0</v>
      </c>
      <c r="J18" s="18">
        <v>0</v>
      </c>
      <c r="K18" s="18">
        <v>52</v>
      </c>
      <c r="L18" s="18">
        <v>0</v>
      </c>
      <c r="M18" s="18">
        <v>0</v>
      </c>
      <c r="N18" s="18">
        <v>6</v>
      </c>
      <c r="O18" s="18">
        <v>0</v>
      </c>
      <c r="P18" s="18">
        <v>0</v>
      </c>
      <c r="Q18" s="18">
        <v>0</v>
      </c>
      <c r="R18" s="18">
        <v>714.51102</v>
      </c>
    </row>
    <row r="19" spans="1:18" ht="15.75" customHeight="1">
      <c r="A19" s="50" t="s">
        <v>72</v>
      </c>
      <c r="B19" s="45" t="s">
        <v>73</v>
      </c>
      <c r="C19" s="18">
        <v>9845</v>
      </c>
      <c r="D19" s="18">
        <v>2255</v>
      </c>
      <c r="E19" s="18">
        <v>1378</v>
      </c>
      <c r="F19" s="18">
        <v>3275</v>
      </c>
      <c r="G19" s="18">
        <v>0</v>
      </c>
      <c r="H19" s="18">
        <v>383.0463700000001</v>
      </c>
      <c r="I19" s="18">
        <v>168.74217000000002</v>
      </c>
      <c r="J19" s="18">
        <v>214</v>
      </c>
      <c r="K19" s="18">
        <v>1394</v>
      </c>
      <c r="L19" s="18">
        <v>136</v>
      </c>
      <c r="M19" s="18">
        <v>124</v>
      </c>
      <c r="N19" s="18">
        <v>117</v>
      </c>
      <c r="O19" s="18">
        <v>311</v>
      </c>
      <c r="P19" s="18">
        <v>6127</v>
      </c>
      <c r="Q19" s="18">
        <v>0</v>
      </c>
      <c r="R19" s="18">
        <v>25727.78854</v>
      </c>
    </row>
    <row r="20" spans="1:18" ht="15.75" customHeight="1">
      <c r="A20" s="51"/>
      <c r="B20" s="46" t="s">
        <v>92</v>
      </c>
      <c r="C20" s="18">
        <v>10497</v>
      </c>
      <c r="D20" s="18">
        <v>2258</v>
      </c>
      <c r="E20" s="18">
        <v>1378</v>
      </c>
      <c r="F20" s="18">
        <v>3275</v>
      </c>
      <c r="G20" s="18">
        <v>0</v>
      </c>
      <c r="H20" s="18">
        <v>384.55739000000005</v>
      </c>
      <c r="I20" s="18">
        <v>168.74217000000002</v>
      </c>
      <c r="J20" s="18">
        <v>214</v>
      </c>
      <c r="K20" s="18">
        <v>1446</v>
      </c>
      <c r="L20" s="18">
        <v>136</v>
      </c>
      <c r="M20" s="18">
        <v>124</v>
      </c>
      <c r="N20" s="18">
        <v>123</v>
      </c>
      <c r="O20" s="18">
        <v>311</v>
      </c>
      <c r="P20" s="18">
        <v>6127</v>
      </c>
      <c r="Q20" s="18">
        <v>0</v>
      </c>
      <c r="R20" s="18">
        <v>26442.299560000003</v>
      </c>
    </row>
    <row r="21" spans="1:18" ht="25.5">
      <c r="A21" s="47" t="s">
        <v>44</v>
      </c>
      <c r="B21" s="45" t="s">
        <v>74</v>
      </c>
      <c r="C21" s="18">
        <v>27515</v>
      </c>
      <c r="D21" s="18">
        <v>6402</v>
      </c>
      <c r="E21" s="18">
        <v>3609</v>
      </c>
      <c r="F21" s="18">
        <v>0</v>
      </c>
      <c r="G21" s="18">
        <v>1751</v>
      </c>
      <c r="H21" s="18">
        <v>134.7068</v>
      </c>
      <c r="I21" s="18">
        <v>0</v>
      </c>
      <c r="J21" s="18">
        <v>0</v>
      </c>
      <c r="K21" s="18">
        <v>150</v>
      </c>
      <c r="L21" s="18">
        <v>3892</v>
      </c>
      <c r="M21" s="18">
        <v>0</v>
      </c>
      <c r="N21" s="18">
        <v>625</v>
      </c>
      <c r="O21" s="18">
        <v>773</v>
      </c>
      <c r="P21" s="18">
        <v>2</v>
      </c>
      <c r="Q21" s="18">
        <v>0</v>
      </c>
      <c r="R21" s="18">
        <v>44853.7068</v>
      </c>
    </row>
    <row r="22" spans="1:18" ht="15.75" customHeight="1">
      <c r="A22" s="47" t="s">
        <v>46</v>
      </c>
      <c r="B22" s="45" t="s">
        <v>75</v>
      </c>
      <c r="C22" s="18">
        <v>4565</v>
      </c>
      <c r="D22" s="18">
        <v>1897</v>
      </c>
      <c r="E22" s="18">
        <v>9</v>
      </c>
      <c r="F22" s="18">
        <v>0</v>
      </c>
      <c r="G22" s="18">
        <v>5768</v>
      </c>
      <c r="H22" s="18">
        <v>86.60314</v>
      </c>
      <c r="I22" s="18">
        <v>0</v>
      </c>
      <c r="J22" s="18">
        <v>0</v>
      </c>
      <c r="K22" s="18">
        <v>0</v>
      </c>
      <c r="L22" s="18">
        <v>52</v>
      </c>
      <c r="M22" s="18">
        <v>0</v>
      </c>
      <c r="N22" s="18">
        <v>777</v>
      </c>
      <c r="O22" s="18">
        <v>97</v>
      </c>
      <c r="P22" s="18">
        <v>0</v>
      </c>
      <c r="Q22" s="18">
        <v>0</v>
      </c>
      <c r="R22" s="18">
        <v>13251.60314</v>
      </c>
    </row>
    <row r="23" spans="1:18" ht="15.75" customHeight="1">
      <c r="A23" s="42"/>
      <c r="B23" s="48" t="s">
        <v>93</v>
      </c>
      <c r="C23" s="18">
        <v>42577</v>
      </c>
      <c r="D23" s="18">
        <v>10585</v>
      </c>
      <c r="E23" s="18">
        <v>4996</v>
      </c>
      <c r="F23" s="18">
        <v>3275</v>
      </c>
      <c r="G23" s="18">
        <v>7519</v>
      </c>
      <c r="H23" s="18">
        <v>605.86733</v>
      </c>
      <c r="I23" s="18">
        <v>168.74217000000002</v>
      </c>
      <c r="J23" s="18">
        <v>214</v>
      </c>
      <c r="K23" s="18">
        <v>1596</v>
      </c>
      <c r="L23" s="18">
        <v>4126</v>
      </c>
      <c r="M23" s="18">
        <v>124</v>
      </c>
      <c r="N23" s="18">
        <v>1525</v>
      </c>
      <c r="O23" s="18">
        <v>1198</v>
      </c>
      <c r="P23" s="18">
        <v>6129</v>
      </c>
      <c r="Q23" s="18">
        <v>0</v>
      </c>
      <c r="R23" s="18">
        <v>84638.60949999999</v>
      </c>
    </row>
    <row r="24" spans="1:18" ht="15.75" customHeight="1">
      <c r="A24" s="49" t="s">
        <v>49</v>
      </c>
      <c r="B24" s="51" t="s">
        <v>106</v>
      </c>
      <c r="C24" s="18">
        <v>828</v>
      </c>
      <c r="D24" s="18">
        <v>3439</v>
      </c>
      <c r="E24" s="18">
        <v>4</v>
      </c>
      <c r="F24" s="18">
        <v>103</v>
      </c>
      <c r="G24" s="18">
        <v>16</v>
      </c>
      <c r="H24" s="18">
        <v>4.7277</v>
      </c>
      <c r="I24" s="18">
        <v>0</v>
      </c>
      <c r="J24" s="18">
        <v>0</v>
      </c>
      <c r="K24" s="18">
        <v>277</v>
      </c>
      <c r="L24" s="18">
        <v>0</v>
      </c>
      <c r="M24" s="18">
        <v>0</v>
      </c>
      <c r="N24" s="18">
        <v>211</v>
      </c>
      <c r="O24" s="18">
        <v>51</v>
      </c>
      <c r="P24" s="18">
        <v>7</v>
      </c>
      <c r="Q24" s="18">
        <v>0</v>
      </c>
      <c r="R24" s="18">
        <v>4940.7277</v>
      </c>
    </row>
    <row r="25" spans="1:18" ht="15.75" customHeight="1">
      <c r="A25" s="44" t="s">
        <v>50</v>
      </c>
      <c r="B25" s="45" t="s">
        <v>51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</row>
    <row r="26" spans="1:18" ht="15.75" customHeight="1">
      <c r="A26" s="46" t="s">
        <v>41</v>
      </c>
      <c r="B26" s="45" t="s">
        <v>101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</row>
    <row r="27" spans="1:18" ht="15.75" customHeight="1">
      <c r="A27" s="46" t="s">
        <v>52</v>
      </c>
      <c r="B27" s="45" t="s">
        <v>53</v>
      </c>
      <c r="C27" s="18">
        <v>-45524</v>
      </c>
      <c r="D27" s="18">
        <v>-28545</v>
      </c>
      <c r="E27" s="18">
        <v>-14570</v>
      </c>
      <c r="F27" s="18">
        <v>-6386</v>
      </c>
      <c r="G27" s="18">
        <v>-26793</v>
      </c>
      <c r="H27" s="18">
        <v>-7274.976590000001</v>
      </c>
      <c r="I27" s="18">
        <v>-8638.8677</v>
      </c>
      <c r="J27" s="18">
        <v>-1576</v>
      </c>
      <c r="K27" s="18">
        <v>-5404</v>
      </c>
      <c r="L27" s="18">
        <v>-1644</v>
      </c>
      <c r="M27" s="18">
        <v>-1800</v>
      </c>
      <c r="N27" s="18">
        <v>-1183</v>
      </c>
      <c r="O27" s="18">
        <v>-963</v>
      </c>
      <c r="P27" s="18">
        <v>-374</v>
      </c>
      <c r="Q27" s="18">
        <v>-6</v>
      </c>
      <c r="R27" s="18">
        <v>-150681.84429</v>
      </c>
    </row>
    <row r="28" spans="1:18" s="114" customFormat="1" ht="15.75" customHeight="1">
      <c r="A28" s="46" t="s">
        <v>54</v>
      </c>
      <c r="B28" s="45" t="s">
        <v>55</v>
      </c>
      <c r="C28" s="18">
        <v>335</v>
      </c>
      <c r="D28" s="18">
        <v>1512</v>
      </c>
      <c r="E28" s="18">
        <v>123</v>
      </c>
      <c r="F28" s="18">
        <v>132</v>
      </c>
      <c r="G28" s="18">
        <v>10</v>
      </c>
      <c r="H28" s="18">
        <v>1265.4564100000002</v>
      </c>
      <c r="I28" s="18">
        <v>23.31257</v>
      </c>
      <c r="J28" s="18">
        <v>0</v>
      </c>
      <c r="K28" s="18">
        <v>389</v>
      </c>
      <c r="L28" s="18">
        <v>59</v>
      </c>
      <c r="M28" s="18">
        <v>23</v>
      </c>
      <c r="N28" s="18">
        <v>0</v>
      </c>
      <c r="O28" s="18">
        <v>26</v>
      </c>
      <c r="P28" s="18">
        <v>0</v>
      </c>
      <c r="Q28" s="18">
        <v>0</v>
      </c>
      <c r="R28" s="18">
        <v>3897.7689800000003</v>
      </c>
    </row>
    <row r="29" spans="1:18" ht="15.75" customHeight="1">
      <c r="A29" s="47"/>
      <c r="B29" s="46" t="s">
        <v>94</v>
      </c>
      <c r="C29" s="18">
        <v>-45189</v>
      </c>
      <c r="D29" s="18">
        <v>-27033</v>
      </c>
      <c r="E29" s="18">
        <v>-14447</v>
      </c>
      <c r="F29" s="18">
        <v>-6254</v>
      </c>
      <c r="G29" s="18">
        <v>-26783</v>
      </c>
      <c r="H29" s="18">
        <v>-6009.520180000001</v>
      </c>
      <c r="I29" s="18">
        <v>-8615.55513</v>
      </c>
      <c r="J29" s="18">
        <v>-1576</v>
      </c>
      <c r="K29" s="18">
        <v>-5015</v>
      </c>
      <c r="L29" s="18">
        <v>-1585</v>
      </c>
      <c r="M29" s="18">
        <v>-1777</v>
      </c>
      <c r="N29" s="18">
        <v>-1183</v>
      </c>
      <c r="O29" s="18">
        <v>-937</v>
      </c>
      <c r="P29" s="18">
        <v>-374</v>
      </c>
      <c r="Q29" s="18">
        <v>-6</v>
      </c>
      <c r="R29" s="18">
        <v>-146784.07531000001</v>
      </c>
    </row>
    <row r="30" spans="1:18" ht="15.75" customHeight="1">
      <c r="A30" s="47" t="s">
        <v>42</v>
      </c>
      <c r="B30" s="45" t="s">
        <v>76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</row>
    <row r="31" spans="1:18" ht="15.75" customHeight="1">
      <c r="A31" s="50" t="s">
        <v>70</v>
      </c>
      <c r="B31" s="45" t="s">
        <v>53</v>
      </c>
      <c r="C31" s="18">
        <v>-868</v>
      </c>
      <c r="D31" s="18">
        <v>-1277</v>
      </c>
      <c r="E31" s="18">
        <v>336</v>
      </c>
      <c r="F31" s="18">
        <v>-121</v>
      </c>
      <c r="G31" s="18">
        <v>161</v>
      </c>
      <c r="H31" s="18">
        <v>-509.26481999999993</v>
      </c>
      <c r="I31" s="18">
        <v>-129.00067000000126</v>
      </c>
      <c r="J31" s="18">
        <v>41</v>
      </c>
      <c r="K31" s="18">
        <v>-246</v>
      </c>
      <c r="L31" s="18">
        <v>-48</v>
      </c>
      <c r="M31" s="18">
        <v>-813</v>
      </c>
      <c r="N31" s="18">
        <v>-98</v>
      </c>
      <c r="O31" s="18">
        <v>-292</v>
      </c>
      <c r="P31" s="18">
        <v>-3</v>
      </c>
      <c r="Q31" s="18">
        <v>-5</v>
      </c>
      <c r="R31" s="18">
        <v>-3871.265490000001</v>
      </c>
    </row>
    <row r="32" spans="1:18" ht="15.75" customHeight="1">
      <c r="A32" s="50" t="s">
        <v>72</v>
      </c>
      <c r="B32" s="45" t="s">
        <v>55</v>
      </c>
      <c r="C32" s="18">
        <v>90</v>
      </c>
      <c r="D32" s="18">
        <v>116</v>
      </c>
      <c r="E32" s="18">
        <v>0</v>
      </c>
      <c r="F32" s="18">
        <v>47</v>
      </c>
      <c r="G32" s="18">
        <v>0</v>
      </c>
      <c r="H32" s="18">
        <v>-5.442</v>
      </c>
      <c r="I32" s="18">
        <v>38.92942</v>
      </c>
      <c r="J32" s="18">
        <v>0</v>
      </c>
      <c r="K32" s="18">
        <v>-17</v>
      </c>
      <c r="L32" s="18">
        <v>0</v>
      </c>
      <c r="M32" s="18">
        <v>45</v>
      </c>
      <c r="N32" s="18">
        <v>0</v>
      </c>
      <c r="O32" s="18">
        <v>211</v>
      </c>
      <c r="P32" s="18">
        <v>0</v>
      </c>
      <c r="Q32" s="18">
        <v>0</v>
      </c>
      <c r="R32" s="18">
        <v>525.4874199999999</v>
      </c>
    </row>
    <row r="33" spans="1:18" ht="15.75" customHeight="1">
      <c r="A33" s="47"/>
      <c r="B33" s="46" t="s">
        <v>92</v>
      </c>
      <c r="C33" s="18">
        <v>-778</v>
      </c>
      <c r="D33" s="18">
        <v>-1161</v>
      </c>
      <c r="E33" s="18">
        <v>336</v>
      </c>
      <c r="F33" s="18">
        <v>-74</v>
      </c>
      <c r="G33" s="18">
        <v>161</v>
      </c>
      <c r="H33" s="18">
        <v>-514.7068199999999</v>
      </c>
      <c r="I33" s="18">
        <v>-90.07125000000127</v>
      </c>
      <c r="J33" s="18">
        <v>41</v>
      </c>
      <c r="K33" s="18">
        <v>-263</v>
      </c>
      <c r="L33" s="18">
        <v>-48</v>
      </c>
      <c r="M33" s="18">
        <v>-768</v>
      </c>
      <c r="N33" s="18">
        <v>-98</v>
      </c>
      <c r="O33" s="18">
        <v>-81</v>
      </c>
      <c r="P33" s="18">
        <v>-3</v>
      </c>
      <c r="Q33" s="18">
        <v>-5</v>
      </c>
      <c r="R33" s="18">
        <v>-3345.778070000001</v>
      </c>
    </row>
    <row r="34" spans="1:18" ht="15.75" customHeight="1">
      <c r="A34" s="49"/>
      <c r="B34" s="52" t="s">
        <v>89</v>
      </c>
      <c r="C34" s="18">
        <v>-45967</v>
      </c>
      <c r="D34" s="18">
        <v>-28194</v>
      </c>
      <c r="E34" s="18">
        <v>-14111</v>
      </c>
      <c r="F34" s="18">
        <v>-6328</v>
      </c>
      <c r="G34" s="18">
        <v>-26622</v>
      </c>
      <c r="H34" s="18">
        <v>-6524.227000000001</v>
      </c>
      <c r="I34" s="18">
        <v>-8705.626380000002</v>
      </c>
      <c r="J34" s="18">
        <v>-1535</v>
      </c>
      <c r="K34" s="18">
        <v>-5278</v>
      </c>
      <c r="L34" s="18">
        <v>-1633</v>
      </c>
      <c r="M34" s="18">
        <v>-2545</v>
      </c>
      <c r="N34" s="18">
        <v>-1281</v>
      </c>
      <c r="O34" s="18">
        <v>-1018</v>
      </c>
      <c r="P34" s="18">
        <v>-377</v>
      </c>
      <c r="Q34" s="18">
        <v>-11</v>
      </c>
      <c r="R34" s="18">
        <v>-150129.85338</v>
      </c>
    </row>
    <row r="35" spans="1:18" ht="26.25" customHeight="1">
      <c r="A35" s="44" t="s">
        <v>56</v>
      </c>
      <c r="B35" s="45" t="s">
        <v>102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</row>
    <row r="36" spans="1:18" ht="15.75" customHeight="1">
      <c r="A36" s="46" t="s">
        <v>41</v>
      </c>
      <c r="B36" s="51" t="s">
        <v>77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</row>
    <row r="37" spans="1:18" ht="15.75" customHeight="1">
      <c r="A37" s="46" t="s">
        <v>52</v>
      </c>
      <c r="B37" s="45" t="s">
        <v>53</v>
      </c>
      <c r="C37" s="18">
        <v>-27860</v>
      </c>
      <c r="D37" s="18">
        <v>-10381</v>
      </c>
      <c r="E37" s="18">
        <v>-6634</v>
      </c>
      <c r="F37" s="18">
        <v>-13053</v>
      </c>
      <c r="G37" s="18">
        <v>-11889</v>
      </c>
      <c r="H37" s="18">
        <v>1216.07669</v>
      </c>
      <c r="I37" s="18">
        <v>-495.59899000000956</v>
      </c>
      <c r="J37" s="18">
        <v>-106</v>
      </c>
      <c r="K37" s="18">
        <v>-11854</v>
      </c>
      <c r="L37" s="18">
        <v>-8</v>
      </c>
      <c r="M37" s="18">
        <v>-180</v>
      </c>
      <c r="N37" s="18">
        <v>-728</v>
      </c>
      <c r="O37" s="18">
        <v>-434</v>
      </c>
      <c r="P37" s="18">
        <v>-24419</v>
      </c>
      <c r="Q37" s="18">
        <v>26</v>
      </c>
      <c r="R37" s="18">
        <v>-106799.52230000001</v>
      </c>
    </row>
    <row r="38" spans="1:18" ht="15.75" customHeight="1">
      <c r="A38" s="46" t="s">
        <v>54</v>
      </c>
      <c r="B38" s="45" t="s">
        <v>55</v>
      </c>
      <c r="C38" s="18">
        <v>0</v>
      </c>
      <c r="D38" s="18">
        <v>16</v>
      </c>
      <c r="E38" s="18">
        <v>0</v>
      </c>
      <c r="F38" s="18">
        <v>0</v>
      </c>
      <c r="G38" s="18">
        <v>0</v>
      </c>
      <c r="H38" s="18">
        <v>0</v>
      </c>
      <c r="I38" s="18">
        <v>15.827010000000008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31.82701000000001</v>
      </c>
    </row>
    <row r="39" spans="1:18" ht="15.75" customHeight="1">
      <c r="A39" s="47"/>
      <c r="B39" s="46" t="s">
        <v>94</v>
      </c>
      <c r="C39" s="18">
        <v>-27860</v>
      </c>
      <c r="D39" s="18">
        <v>-10365</v>
      </c>
      <c r="E39" s="18">
        <v>-6634</v>
      </c>
      <c r="F39" s="18">
        <v>-13053</v>
      </c>
      <c r="G39" s="18">
        <v>-11889</v>
      </c>
      <c r="H39" s="18">
        <v>1216.07669</v>
      </c>
      <c r="I39" s="18">
        <v>-479.77198000000953</v>
      </c>
      <c r="J39" s="18">
        <v>-106</v>
      </c>
      <c r="K39" s="18">
        <v>-11854</v>
      </c>
      <c r="L39" s="18">
        <v>-8</v>
      </c>
      <c r="M39" s="18">
        <v>-180</v>
      </c>
      <c r="N39" s="18">
        <v>-728</v>
      </c>
      <c r="O39" s="18">
        <v>-434</v>
      </c>
      <c r="P39" s="18">
        <v>-24419</v>
      </c>
      <c r="Q39" s="18">
        <v>26</v>
      </c>
      <c r="R39" s="18">
        <v>-106767.69529</v>
      </c>
    </row>
    <row r="40" spans="1:18" ht="25.5">
      <c r="A40" s="47" t="s">
        <v>42</v>
      </c>
      <c r="B40" s="45" t="s">
        <v>108</v>
      </c>
      <c r="C40" s="18">
        <v>0</v>
      </c>
      <c r="D40" s="18">
        <v>-178</v>
      </c>
      <c r="E40" s="18">
        <v>-359</v>
      </c>
      <c r="F40" s="18">
        <v>-1431</v>
      </c>
      <c r="G40" s="18">
        <v>183</v>
      </c>
      <c r="H40" s="18">
        <v>0</v>
      </c>
      <c r="I40" s="18">
        <v>5464.840880000015</v>
      </c>
      <c r="J40" s="18">
        <v>0</v>
      </c>
      <c r="K40" s="18">
        <v>-531</v>
      </c>
      <c r="L40" s="18">
        <v>-235</v>
      </c>
      <c r="M40" s="18">
        <v>0</v>
      </c>
      <c r="N40" s="18">
        <v>-20</v>
      </c>
      <c r="O40" s="18">
        <v>0</v>
      </c>
      <c r="P40" s="18">
        <v>-407</v>
      </c>
      <c r="Q40" s="18">
        <v>0</v>
      </c>
      <c r="R40" s="18">
        <v>2486.840880000015</v>
      </c>
    </row>
    <row r="41" spans="1:18" ht="15.75" customHeight="1">
      <c r="A41" s="47"/>
      <c r="B41" s="48" t="s">
        <v>90</v>
      </c>
      <c r="C41" s="18">
        <v>-27860</v>
      </c>
      <c r="D41" s="18">
        <v>-10543</v>
      </c>
      <c r="E41" s="18">
        <v>-6993</v>
      </c>
      <c r="F41" s="18">
        <v>-14484</v>
      </c>
      <c r="G41" s="18">
        <v>-11706</v>
      </c>
      <c r="H41" s="18">
        <v>1216.07669</v>
      </c>
      <c r="I41" s="18">
        <v>4985.068900000006</v>
      </c>
      <c r="J41" s="18">
        <v>-106</v>
      </c>
      <c r="K41" s="18">
        <v>-12385</v>
      </c>
      <c r="L41" s="18">
        <v>-243</v>
      </c>
      <c r="M41" s="18">
        <v>-180</v>
      </c>
      <c r="N41" s="18">
        <v>-748</v>
      </c>
      <c r="O41" s="18">
        <v>-434</v>
      </c>
      <c r="P41" s="18">
        <v>-24826</v>
      </c>
      <c r="Q41" s="18">
        <v>26</v>
      </c>
      <c r="R41" s="18">
        <v>-104280.85441</v>
      </c>
    </row>
    <row r="42" spans="1:18" ht="25.5">
      <c r="A42" s="44" t="s">
        <v>57</v>
      </c>
      <c r="B42" s="45" t="s">
        <v>224</v>
      </c>
      <c r="C42" s="18">
        <v>0</v>
      </c>
      <c r="D42" s="18">
        <v>-82</v>
      </c>
      <c r="E42" s="18">
        <v>-10054</v>
      </c>
      <c r="F42" s="18">
        <v>0</v>
      </c>
      <c r="G42" s="18">
        <v>-9</v>
      </c>
      <c r="H42" s="18">
        <v>-12.0637</v>
      </c>
      <c r="I42" s="18">
        <v>0</v>
      </c>
      <c r="J42" s="18">
        <v>0</v>
      </c>
      <c r="K42" s="18">
        <v>0</v>
      </c>
      <c r="L42" s="18">
        <v>0</v>
      </c>
      <c r="M42" s="18">
        <v>-1520</v>
      </c>
      <c r="N42" s="18">
        <v>0</v>
      </c>
      <c r="O42" s="18">
        <v>0</v>
      </c>
      <c r="P42" s="18">
        <v>0</v>
      </c>
      <c r="Q42" s="18">
        <v>0</v>
      </c>
      <c r="R42" s="18">
        <v>-11677.0637</v>
      </c>
    </row>
    <row r="43" spans="1:18" ht="15.75" customHeight="1">
      <c r="A43" s="44" t="s">
        <v>58</v>
      </c>
      <c r="B43" s="45" t="s">
        <v>109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</row>
    <row r="44" spans="1:18" ht="15.75" customHeight="1">
      <c r="A44" s="46" t="s">
        <v>41</v>
      </c>
      <c r="B44" s="45" t="s">
        <v>59</v>
      </c>
      <c r="C44" s="18">
        <v>-9523</v>
      </c>
      <c r="D44" s="18">
        <v>-10555</v>
      </c>
      <c r="E44" s="18">
        <v>-14485</v>
      </c>
      <c r="F44" s="18">
        <v>-4974</v>
      </c>
      <c r="G44" s="18">
        <v>-6280</v>
      </c>
      <c r="H44" s="18">
        <v>-886.1230300000001</v>
      </c>
      <c r="I44" s="18">
        <v>-2623.97692</v>
      </c>
      <c r="J44" s="18">
        <v>-682</v>
      </c>
      <c r="K44" s="18">
        <v>-8932</v>
      </c>
      <c r="L44" s="18">
        <v>-67</v>
      </c>
      <c r="M44" s="18">
        <v>-2723</v>
      </c>
      <c r="N44" s="18">
        <v>-702</v>
      </c>
      <c r="O44" s="18">
        <v>-559</v>
      </c>
      <c r="P44" s="18">
        <v>8</v>
      </c>
      <c r="Q44" s="18">
        <v>0</v>
      </c>
      <c r="R44" s="18">
        <v>-62984.09995</v>
      </c>
    </row>
    <row r="45" spans="1:18" ht="15.75" customHeight="1">
      <c r="A45" s="46" t="s">
        <v>42</v>
      </c>
      <c r="B45" s="45" t="s">
        <v>60</v>
      </c>
      <c r="C45" s="18">
        <v>1077</v>
      </c>
      <c r="D45" s="18">
        <v>-57</v>
      </c>
      <c r="E45" s="18">
        <v>0</v>
      </c>
      <c r="F45" s="18">
        <v>0</v>
      </c>
      <c r="G45" s="18">
        <v>58</v>
      </c>
      <c r="H45" s="18">
        <v>0</v>
      </c>
      <c r="I45" s="18">
        <v>-29.39825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-339</v>
      </c>
      <c r="Q45" s="18">
        <v>0</v>
      </c>
      <c r="R45" s="18">
        <v>709.60175</v>
      </c>
    </row>
    <row r="46" spans="1:18" ht="15.75" customHeight="1">
      <c r="A46" s="46" t="s">
        <v>44</v>
      </c>
      <c r="B46" s="45" t="s">
        <v>61</v>
      </c>
      <c r="C46" s="18">
        <v>-6338</v>
      </c>
      <c r="D46" s="18">
        <v>-5407</v>
      </c>
      <c r="E46" s="18">
        <v>-2969</v>
      </c>
      <c r="F46" s="18">
        <v>-2516</v>
      </c>
      <c r="G46" s="18">
        <v>-3756</v>
      </c>
      <c r="H46" s="18">
        <v>-1383.089</v>
      </c>
      <c r="I46" s="18">
        <v>-3329.8585300000013</v>
      </c>
      <c r="J46" s="18">
        <v>-764</v>
      </c>
      <c r="K46" s="18">
        <v>-3284</v>
      </c>
      <c r="L46" s="18">
        <v>-766</v>
      </c>
      <c r="M46" s="18">
        <v>-2809</v>
      </c>
      <c r="N46" s="18">
        <v>-680</v>
      </c>
      <c r="O46" s="18">
        <v>-1005</v>
      </c>
      <c r="P46" s="18">
        <v>-1687</v>
      </c>
      <c r="Q46" s="18">
        <v>-17</v>
      </c>
      <c r="R46" s="18">
        <v>-36710.947530000005</v>
      </c>
    </row>
    <row r="47" spans="1:18" ht="25.5">
      <c r="A47" s="46" t="s">
        <v>46</v>
      </c>
      <c r="B47" s="45" t="s">
        <v>110</v>
      </c>
      <c r="C47" s="18">
        <v>144</v>
      </c>
      <c r="D47" s="18">
        <v>2759</v>
      </c>
      <c r="E47" s="18">
        <v>157</v>
      </c>
      <c r="F47" s="18">
        <v>362</v>
      </c>
      <c r="G47" s="18">
        <v>0</v>
      </c>
      <c r="H47" s="18">
        <v>414.96723</v>
      </c>
      <c r="I47" s="18">
        <v>11.11711</v>
      </c>
      <c r="J47" s="18">
        <v>0</v>
      </c>
      <c r="K47" s="18">
        <v>250</v>
      </c>
      <c r="L47" s="18">
        <v>0</v>
      </c>
      <c r="M47" s="18">
        <v>112</v>
      </c>
      <c r="N47" s="18">
        <v>0</v>
      </c>
      <c r="O47" s="18">
        <v>0</v>
      </c>
      <c r="P47" s="18">
        <v>0</v>
      </c>
      <c r="Q47" s="18">
        <v>0</v>
      </c>
      <c r="R47" s="18">
        <v>4210.08434</v>
      </c>
    </row>
    <row r="48" spans="1:18" ht="15.75" customHeight="1">
      <c r="A48" s="49"/>
      <c r="B48" s="48" t="s">
        <v>91</v>
      </c>
      <c r="C48" s="18">
        <v>-14640</v>
      </c>
      <c r="D48" s="18">
        <v>-13260</v>
      </c>
      <c r="E48" s="18">
        <v>-17297</v>
      </c>
      <c r="F48" s="18">
        <v>-7128</v>
      </c>
      <c r="G48" s="18">
        <v>-9978</v>
      </c>
      <c r="H48" s="18">
        <v>-1854.2448000000002</v>
      </c>
      <c r="I48" s="18">
        <v>-5972.116590000001</v>
      </c>
      <c r="J48" s="18">
        <v>-1446</v>
      </c>
      <c r="K48" s="18">
        <v>-11966</v>
      </c>
      <c r="L48" s="18">
        <v>-833</v>
      </c>
      <c r="M48" s="18">
        <v>-5420</v>
      </c>
      <c r="N48" s="18">
        <v>-1382</v>
      </c>
      <c r="O48" s="18">
        <v>-1564</v>
      </c>
      <c r="P48" s="18">
        <v>-2018</v>
      </c>
      <c r="Q48" s="18">
        <v>-17</v>
      </c>
      <c r="R48" s="18">
        <v>-94775.36139</v>
      </c>
    </row>
    <row r="49" spans="1:18" ht="15.75" customHeight="1">
      <c r="A49" s="44" t="s">
        <v>62</v>
      </c>
      <c r="B49" s="45" t="s">
        <v>111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</row>
    <row r="50" spans="1:18" ht="25.5">
      <c r="A50" s="46" t="s">
        <v>41</v>
      </c>
      <c r="B50" s="45" t="s">
        <v>78</v>
      </c>
      <c r="C50" s="18">
        <v>-127</v>
      </c>
      <c r="D50" s="18">
        <v>-341</v>
      </c>
      <c r="E50" s="18">
        <v>-48</v>
      </c>
      <c r="F50" s="18">
        <v>0</v>
      </c>
      <c r="G50" s="18">
        <v>0</v>
      </c>
      <c r="H50" s="18">
        <v>-0.25224</v>
      </c>
      <c r="I50" s="18">
        <v>0</v>
      </c>
      <c r="J50" s="18">
        <v>0</v>
      </c>
      <c r="K50" s="18">
        <v>0</v>
      </c>
      <c r="L50" s="18">
        <v>0</v>
      </c>
      <c r="M50" s="18">
        <v>-1</v>
      </c>
      <c r="N50" s="18">
        <v>0</v>
      </c>
      <c r="O50" s="18">
        <v>-23</v>
      </c>
      <c r="P50" s="18">
        <v>0</v>
      </c>
      <c r="Q50" s="18">
        <v>0</v>
      </c>
      <c r="R50" s="18">
        <v>-540.25224</v>
      </c>
    </row>
    <row r="51" spans="1:18" ht="25.5">
      <c r="A51" s="46" t="s">
        <v>42</v>
      </c>
      <c r="B51" s="45" t="s">
        <v>79</v>
      </c>
      <c r="C51" s="18">
        <v>-22860</v>
      </c>
      <c r="D51" s="18">
        <v>-6802</v>
      </c>
      <c r="E51" s="18">
        <v>-4072</v>
      </c>
      <c r="F51" s="18">
        <v>0</v>
      </c>
      <c r="G51" s="18">
        <v>-968</v>
      </c>
      <c r="H51" s="18">
        <v>-175.29384</v>
      </c>
      <c r="I51" s="18">
        <v>0</v>
      </c>
      <c r="J51" s="18">
        <v>-92</v>
      </c>
      <c r="K51" s="18">
        <v>-389</v>
      </c>
      <c r="L51" s="18">
        <v>-1992</v>
      </c>
      <c r="M51" s="18">
        <v>0</v>
      </c>
      <c r="N51" s="18">
        <v>-411</v>
      </c>
      <c r="O51" s="18">
        <v>-589</v>
      </c>
      <c r="P51" s="18">
        <v>0</v>
      </c>
      <c r="Q51" s="18">
        <v>0</v>
      </c>
      <c r="R51" s="18">
        <v>-38350.29384</v>
      </c>
    </row>
    <row r="52" spans="1:18" ht="15.75" customHeight="1">
      <c r="A52" s="46" t="s">
        <v>44</v>
      </c>
      <c r="B52" s="45" t="s">
        <v>80</v>
      </c>
      <c r="C52" s="18">
        <v>-746</v>
      </c>
      <c r="D52" s="18">
        <v>-558</v>
      </c>
      <c r="E52" s="18">
        <v>-4</v>
      </c>
      <c r="F52" s="18">
        <v>0</v>
      </c>
      <c r="G52" s="18">
        <v>-2801</v>
      </c>
      <c r="H52" s="18">
        <v>-0.90634</v>
      </c>
      <c r="I52" s="18">
        <v>0</v>
      </c>
      <c r="J52" s="18">
        <v>0</v>
      </c>
      <c r="K52" s="18">
        <v>0</v>
      </c>
      <c r="L52" s="18">
        <v>-382</v>
      </c>
      <c r="M52" s="18">
        <v>0</v>
      </c>
      <c r="N52" s="18">
        <v>-9</v>
      </c>
      <c r="O52" s="18">
        <v>-32</v>
      </c>
      <c r="P52" s="18">
        <v>0</v>
      </c>
      <c r="Q52" s="18">
        <v>0</v>
      </c>
      <c r="R52" s="18">
        <v>-4532.90634</v>
      </c>
    </row>
    <row r="53" spans="1:18" ht="15.75" customHeight="1">
      <c r="A53" s="46"/>
      <c r="B53" s="48" t="s">
        <v>112</v>
      </c>
      <c r="C53" s="18">
        <v>-23733</v>
      </c>
      <c r="D53" s="18">
        <v>-7701</v>
      </c>
      <c r="E53" s="18">
        <v>-4124</v>
      </c>
      <c r="F53" s="18">
        <v>0</v>
      </c>
      <c r="G53" s="18">
        <v>-3769</v>
      </c>
      <c r="H53" s="18">
        <v>-176.45242</v>
      </c>
      <c r="I53" s="18">
        <v>0</v>
      </c>
      <c r="J53" s="18">
        <v>-92</v>
      </c>
      <c r="K53" s="18">
        <v>-389</v>
      </c>
      <c r="L53" s="18">
        <v>-2374</v>
      </c>
      <c r="M53" s="18">
        <v>-1</v>
      </c>
      <c r="N53" s="18">
        <v>-420</v>
      </c>
      <c r="O53" s="18">
        <v>-644</v>
      </c>
      <c r="P53" s="18">
        <v>0</v>
      </c>
      <c r="Q53" s="18">
        <v>0</v>
      </c>
      <c r="R53" s="18">
        <v>-43423.45242</v>
      </c>
    </row>
    <row r="54" spans="1:18" ht="15.75" customHeight="1">
      <c r="A54" s="44" t="s">
        <v>64</v>
      </c>
      <c r="B54" s="45" t="s">
        <v>63</v>
      </c>
      <c r="C54" s="18">
        <v>-110</v>
      </c>
      <c r="D54" s="18">
        <v>-5206</v>
      </c>
      <c r="E54" s="18">
        <v>-2728</v>
      </c>
      <c r="F54" s="18">
        <v>-84</v>
      </c>
      <c r="G54" s="18">
        <v>-938</v>
      </c>
      <c r="H54" s="18">
        <v>-1265.5387000000003</v>
      </c>
      <c r="I54" s="18">
        <v>-272.23253</v>
      </c>
      <c r="J54" s="18">
        <v>-94</v>
      </c>
      <c r="K54" s="18">
        <v>-180</v>
      </c>
      <c r="L54" s="18">
        <v>-246</v>
      </c>
      <c r="M54" s="18">
        <v>66</v>
      </c>
      <c r="N54" s="18">
        <v>-629</v>
      </c>
      <c r="O54" s="18">
        <v>-131</v>
      </c>
      <c r="P54" s="18">
        <v>-17</v>
      </c>
      <c r="Q54" s="18">
        <v>-19</v>
      </c>
      <c r="R54" s="18">
        <v>-11853.77123</v>
      </c>
    </row>
    <row r="55" spans="1:18" ht="38.25">
      <c r="A55" s="44"/>
      <c r="B55" s="45" t="s">
        <v>225</v>
      </c>
      <c r="C55" s="18">
        <v>0</v>
      </c>
      <c r="D55" s="18">
        <v>-3404</v>
      </c>
      <c r="E55" s="18">
        <v>-2396</v>
      </c>
      <c r="F55" s="18">
        <v>-84</v>
      </c>
      <c r="G55" s="18">
        <v>-786</v>
      </c>
      <c r="H55" s="18">
        <v>-1208.06502</v>
      </c>
      <c r="I55" s="18">
        <v>-166.91234</v>
      </c>
      <c r="J55" s="18">
        <v>0</v>
      </c>
      <c r="K55" s="18">
        <v>0</v>
      </c>
      <c r="L55" s="18">
        <v>-216</v>
      </c>
      <c r="M55" s="18">
        <v>-7</v>
      </c>
      <c r="N55" s="18">
        <v>-302</v>
      </c>
      <c r="O55" s="18">
        <v>-131</v>
      </c>
      <c r="P55" s="18">
        <v>0</v>
      </c>
      <c r="Q55" s="18">
        <v>-19</v>
      </c>
      <c r="R55" s="18">
        <v>-8719.97736</v>
      </c>
    </row>
    <row r="56" spans="1:18" ht="25.5">
      <c r="A56" s="44" t="s">
        <v>65</v>
      </c>
      <c r="B56" s="45" t="s">
        <v>244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-264</v>
      </c>
      <c r="P56" s="18">
        <v>0</v>
      </c>
      <c r="Q56" s="18">
        <v>0</v>
      </c>
      <c r="R56" s="18">
        <v>-264</v>
      </c>
    </row>
    <row r="57" spans="1:18" ht="25.5">
      <c r="A57" s="44" t="s">
        <v>66</v>
      </c>
      <c r="B57" s="45" t="s">
        <v>95</v>
      </c>
      <c r="C57" s="18">
        <v>9392</v>
      </c>
      <c r="D57" s="18">
        <v>1437</v>
      </c>
      <c r="E57" s="18">
        <v>1401</v>
      </c>
      <c r="F57" s="18">
        <v>-777</v>
      </c>
      <c r="G57" s="18">
        <v>1133</v>
      </c>
      <c r="H57" s="18">
        <v>-1317.3397500000005</v>
      </c>
      <c r="I57" s="18">
        <v>-903.2690199999968</v>
      </c>
      <c r="J57" s="18">
        <v>-99</v>
      </c>
      <c r="K57" s="18">
        <v>7880</v>
      </c>
      <c r="L57" s="18">
        <v>1263</v>
      </c>
      <c r="M57" s="18">
        <v>438</v>
      </c>
      <c r="N57" s="18">
        <v>495</v>
      </c>
      <c r="O57" s="18">
        <v>-520</v>
      </c>
      <c r="P57" s="18">
        <v>123</v>
      </c>
      <c r="Q57" s="18">
        <v>-16</v>
      </c>
      <c r="R57" s="18">
        <v>19929.39123</v>
      </c>
    </row>
    <row r="58" spans="1:18" s="114" customFormat="1" ht="15.75" customHeight="1">
      <c r="A58" s="42" t="s">
        <v>13</v>
      </c>
      <c r="B58" s="39" t="s">
        <v>84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</row>
    <row r="59" spans="1:18" ht="25.5">
      <c r="A59" s="44" t="s">
        <v>40</v>
      </c>
      <c r="B59" s="45" t="s">
        <v>245</v>
      </c>
      <c r="C59" s="18">
        <v>0</v>
      </c>
      <c r="D59" s="18">
        <v>0</v>
      </c>
      <c r="E59" s="18">
        <v>0</v>
      </c>
      <c r="F59" s="18">
        <v>0</v>
      </c>
      <c r="G59" s="18">
        <v>-1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-1</v>
      </c>
    </row>
    <row r="60" spans="1:18" ht="25.5">
      <c r="A60" s="44" t="s">
        <v>48</v>
      </c>
      <c r="B60" s="45" t="s">
        <v>246</v>
      </c>
      <c r="C60" s="18">
        <v>9392</v>
      </c>
      <c r="D60" s="18">
        <v>1437</v>
      </c>
      <c r="E60" s="18">
        <v>1401</v>
      </c>
      <c r="F60" s="18">
        <v>-777</v>
      </c>
      <c r="G60" s="18">
        <v>1133</v>
      </c>
      <c r="H60" s="18">
        <v>-1317.3397500000005</v>
      </c>
      <c r="I60" s="18">
        <v>-903.2690199999968</v>
      </c>
      <c r="J60" s="18">
        <v>-99</v>
      </c>
      <c r="K60" s="18">
        <v>7880</v>
      </c>
      <c r="L60" s="18">
        <v>1263</v>
      </c>
      <c r="M60" s="18">
        <v>438</v>
      </c>
      <c r="N60" s="18">
        <v>495</v>
      </c>
      <c r="O60" s="18">
        <v>-520</v>
      </c>
      <c r="P60" s="18">
        <v>123</v>
      </c>
      <c r="Q60" s="18">
        <v>-16</v>
      </c>
      <c r="R60" s="18">
        <v>19929.39123</v>
      </c>
    </row>
    <row r="61" spans="1:18" ht="15.75" customHeight="1">
      <c r="A61" s="49" t="s">
        <v>49</v>
      </c>
      <c r="B61" s="45" t="s">
        <v>85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</row>
    <row r="62" spans="1:18" ht="15.75" customHeight="1">
      <c r="A62" s="46" t="s">
        <v>41</v>
      </c>
      <c r="B62" s="45" t="s">
        <v>107</v>
      </c>
      <c r="C62" s="18">
        <v>0</v>
      </c>
      <c r="D62" s="18">
        <v>100</v>
      </c>
      <c r="E62" s="18">
        <v>0</v>
      </c>
      <c r="F62" s="18">
        <v>0</v>
      </c>
      <c r="G62" s="18">
        <v>6244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6344</v>
      </c>
    </row>
    <row r="63" spans="1:18" ht="25.5">
      <c r="A63" s="47"/>
      <c r="B63" s="45" t="s">
        <v>100</v>
      </c>
      <c r="C63" s="18">
        <v>0</v>
      </c>
      <c r="D63" s="18">
        <v>100</v>
      </c>
      <c r="E63" s="18">
        <v>0</v>
      </c>
      <c r="F63" s="18">
        <v>0</v>
      </c>
      <c r="G63" s="18">
        <v>6243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6343</v>
      </c>
    </row>
    <row r="64" spans="1:18" ht="15.75" customHeight="1">
      <c r="A64" s="47" t="s">
        <v>42</v>
      </c>
      <c r="B64" s="45" t="s">
        <v>69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</row>
    <row r="65" spans="1:18" ht="25.5">
      <c r="A65" s="47"/>
      <c r="B65" s="45" t="s">
        <v>100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</row>
    <row r="66" spans="1:18" ht="15.75" customHeight="1">
      <c r="A66" s="50" t="s">
        <v>70</v>
      </c>
      <c r="B66" s="45" t="s">
        <v>71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1.02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1.02</v>
      </c>
    </row>
    <row r="67" spans="1:18" ht="15.75" customHeight="1">
      <c r="A67" s="50" t="s">
        <v>72</v>
      </c>
      <c r="B67" s="45" t="s">
        <v>73</v>
      </c>
      <c r="C67" s="18">
        <v>0</v>
      </c>
      <c r="D67" s="18">
        <v>675</v>
      </c>
      <c r="E67" s="18">
        <v>0</v>
      </c>
      <c r="F67" s="18">
        <v>3600</v>
      </c>
      <c r="G67" s="18">
        <v>0</v>
      </c>
      <c r="H67" s="18">
        <v>0</v>
      </c>
      <c r="I67" s="18">
        <v>703.12104</v>
      </c>
      <c r="J67" s="18">
        <v>0</v>
      </c>
      <c r="K67" s="18">
        <v>0</v>
      </c>
      <c r="L67" s="18">
        <v>0</v>
      </c>
      <c r="M67" s="18">
        <v>123</v>
      </c>
      <c r="N67" s="18">
        <v>0</v>
      </c>
      <c r="O67" s="18">
        <v>0</v>
      </c>
      <c r="P67" s="18">
        <v>0</v>
      </c>
      <c r="Q67" s="18">
        <v>0</v>
      </c>
      <c r="R67" s="18">
        <v>5101.12104</v>
      </c>
    </row>
    <row r="68" spans="1:18" ht="15.75" customHeight="1">
      <c r="A68" s="51"/>
      <c r="B68" s="46" t="s">
        <v>92</v>
      </c>
      <c r="C68" s="18">
        <v>0</v>
      </c>
      <c r="D68" s="18">
        <v>675</v>
      </c>
      <c r="E68" s="18">
        <v>0</v>
      </c>
      <c r="F68" s="18">
        <v>3600</v>
      </c>
      <c r="G68" s="18">
        <v>0</v>
      </c>
      <c r="H68" s="18">
        <v>1.02</v>
      </c>
      <c r="I68" s="18">
        <v>703.12104</v>
      </c>
      <c r="J68" s="18">
        <v>0</v>
      </c>
      <c r="K68" s="18">
        <v>0</v>
      </c>
      <c r="L68" s="18">
        <v>0</v>
      </c>
      <c r="M68" s="18">
        <v>123</v>
      </c>
      <c r="N68" s="18">
        <v>0</v>
      </c>
      <c r="O68" s="18">
        <v>0</v>
      </c>
      <c r="P68" s="18">
        <v>0</v>
      </c>
      <c r="Q68" s="18">
        <v>0</v>
      </c>
      <c r="R68" s="18">
        <v>5102.14104</v>
      </c>
    </row>
    <row r="69" spans="1:18" ht="25.5">
      <c r="A69" s="47" t="s">
        <v>44</v>
      </c>
      <c r="B69" s="45" t="s">
        <v>74</v>
      </c>
      <c r="C69" s="18">
        <v>0</v>
      </c>
      <c r="D69" s="18">
        <v>259</v>
      </c>
      <c r="E69" s="18">
        <v>0</v>
      </c>
      <c r="F69" s="18">
        <v>0</v>
      </c>
      <c r="G69" s="18">
        <v>1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260</v>
      </c>
    </row>
    <row r="70" spans="1:18" ht="15.75" customHeight="1">
      <c r="A70" s="47" t="s">
        <v>46</v>
      </c>
      <c r="B70" s="45" t="s">
        <v>75</v>
      </c>
      <c r="C70" s="18">
        <v>0</v>
      </c>
      <c r="D70" s="18">
        <v>0</v>
      </c>
      <c r="E70" s="18">
        <v>0</v>
      </c>
      <c r="F70" s="18">
        <v>0</v>
      </c>
      <c r="G70" s="18">
        <v>1551</v>
      </c>
      <c r="H70" s="18">
        <v>0.825</v>
      </c>
      <c r="I70" s="18">
        <v>592.33906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2144.16406</v>
      </c>
    </row>
    <row r="71" spans="1:18" ht="15.75" customHeight="1">
      <c r="A71" s="42"/>
      <c r="B71" s="48" t="s">
        <v>96</v>
      </c>
      <c r="C71" s="18">
        <v>0</v>
      </c>
      <c r="D71" s="18">
        <v>1034</v>
      </c>
      <c r="E71" s="18">
        <v>0</v>
      </c>
      <c r="F71" s="18">
        <v>3600</v>
      </c>
      <c r="G71" s="18">
        <v>7796</v>
      </c>
      <c r="H71" s="18">
        <v>1.845</v>
      </c>
      <c r="I71" s="18">
        <v>1295.4601</v>
      </c>
      <c r="J71" s="18">
        <v>0</v>
      </c>
      <c r="K71" s="18">
        <v>0</v>
      </c>
      <c r="L71" s="18">
        <v>0</v>
      </c>
      <c r="M71" s="18">
        <v>123</v>
      </c>
      <c r="N71" s="18">
        <v>0</v>
      </c>
      <c r="O71" s="18">
        <v>0</v>
      </c>
      <c r="P71" s="18">
        <v>0</v>
      </c>
      <c r="Q71" s="18">
        <v>0</v>
      </c>
      <c r="R71" s="18">
        <v>13850.3051</v>
      </c>
    </row>
    <row r="72" spans="1:18" ht="38.25">
      <c r="A72" s="49" t="s">
        <v>50</v>
      </c>
      <c r="B72" s="45" t="s">
        <v>247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264</v>
      </c>
      <c r="P72" s="18">
        <v>0</v>
      </c>
      <c r="Q72" s="18">
        <v>0</v>
      </c>
      <c r="R72" s="18">
        <v>264</v>
      </c>
    </row>
    <row r="73" spans="1:18" ht="15.75" customHeight="1">
      <c r="A73" s="44" t="s">
        <v>56</v>
      </c>
      <c r="B73" s="45" t="s">
        <v>111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</row>
    <row r="74" spans="1:18" ht="15.75" customHeight="1">
      <c r="A74" s="46" t="s">
        <v>41</v>
      </c>
      <c r="B74" s="45" t="s">
        <v>113</v>
      </c>
      <c r="C74" s="18">
        <v>0</v>
      </c>
      <c r="D74" s="18">
        <v>0</v>
      </c>
      <c r="E74" s="18">
        <v>0</v>
      </c>
      <c r="F74" s="18">
        <v>-1513</v>
      </c>
      <c r="G74" s="18">
        <v>-15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-1</v>
      </c>
      <c r="R74" s="18">
        <v>-1529</v>
      </c>
    </row>
    <row r="75" spans="1:18" ht="25.5">
      <c r="A75" s="46" t="s">
        <v>42</v>
      </c>
      <c r="B75" s="45" t="s">
        <v>79</v>
      </c>
      <c r="C75" s="18">
        <v>0</v>
      </c>
      <c r="D75" s="18">
        <v>-305</v>
      </c>
      <c r="E75" s="18">
        <v>0</v>
      </c>
      <c r="F75" s="18">
        <v>-480</v>
      </c>
      <c r="G75" s="18">
        <v>-2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-787</v>
      </c>
    </row>
    <row r="76" spans="1:18" ht="15" customHeight="1">
      <c r="A76" s="46" t="s">
        <v>44</v>
      </c>
      <c r="B76" s="45" t="s">
        <v>114</v>
      </c>
      <c r="C76" s="18">
        <v>0</v>
      </c>
      <c r="D76" s="18">
        <v>0</v>
      </c>
      <c r="E76" s="18">
        <v>0</v>
      </c>
      <c r="F76" s="18">
        <v>0</v>
      </c>
      <c r="G76" s="18">
        <v>-484</v>
      </c>
      <c r="H76" s="18">
        <v>-0.52116</v>
      </c>
      <c r="I76" s="18">
        <v>-4.02879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-488.54995</v>
      </c>
    </row>
    <row r="77" spans="1:18" ht="15" customHeight="1">
      <c r="A77" s="46"/>
      <c r="B77" s="48" t="s">
        <v>90</v>
      </c>
      <c r="C77" s="18">
        <v>0</v>
      </c>
      <c r="D77" s="18">
        <v>-305</v>
      </c>
      <c r="E77" s="18">
        <v>0</v>
      </c>
      <c r="F77" s="18">
        <v>-1993</v>
      </c>
      <c r="G77" s="18">
        <v>-501</v>
      </c>
      <c r="H77" s="18">
        <v>-0.52116</v>
      </c>
      <c r="I77" s="18">
        <v>-4.02879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-1</v>
      </c>
      <c r="R77" s="18">
        <v>-2804.5499499999996</v>
      </c>
    </row>
    <row r="78" spans="1:18" ht="25.5" customHeight="1">
      <c r="A78" s="49" t="s">
        <v>57</v>
      </c>
      <c r="B78" s="45" t="s">
        <v>248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</row>
    <row r="79" spans="1:18" ht="15.75" customHeight="1">
      <c r="A79" s="49" t="s">
        <v>58</v>
      </c>
      <c r="B79" s="45" t="s">
        <v>115</v>
      </c>
      <c r="C79" s="18">
        <v>43</v>
      </c>
      <c r="D79" s="18">
        <v>0</v>
      </c>
      <c r="E79" s="18">
        <v>15</v>
      </c>
      <c r="F79" s="18">
        <v>0</v>
      </c>
      <c r="G79" s="18">
        <v>599</v>
      </c>
      <c r="H79" s="18">
        <v>264.50449</v>
      </c>
      <c r="I79" s="18">
        <v>3.1074100000000002</v>
      </c>
      <c r="J79" s="18">
        <v>2</v>
      </c>
      <c r="K79" s="18">
        <v>0</v>
      </c>
      <c r="L79" s="18">
        <v>23</v>
      </c>
      <c r="M79" s="18">
        <v>1</v>
      </c>
      <c r="N79" s="18">
        <v>0</v>
      </c>
      <c r="O79" s="18">
        <v>4</v>
      </c>
      <c r="P79" s="18">
        <v>0</v>
      </c>
      <c r="Q79" s="18">
        <v>0</v>
      </c>
      <c r="R79" s="18">
        <v>954.6119</v>
      </c>
    </row>
    <row r="80" spans="1:18" ht="15.75" customHeight="1">
      <c r="A80" s="49" t="s">
        <v>62</v>
      </c>
      <c r="B80" s="45" t="s">
        <v>86</v>
      </c>
      <c r="C80" s="18">
        <v>-154</v>
      </c>
      <c r="D80" s="18">
        <v>0</v>
      </c>
      <c r="E80" s="18">
        <v>-30</v>
      </c>
      <c r="F80" s="18">
        <v>-15</v>
      </c>
      <c r="G80" s="18">
        <v>0</v>
      </c>
      <c r="H80" s="18">
        <v>-354</v>
      </c>
      <c r="I80" s="18">
        <v>-3.72559</v>
      </c>
      <c r="J80" s="18">
        <v>0</v>
      </c>
      <c r="K80" s="18">
        <v>0</v>
      </c>
      <c r="L80" s="18">
        <v>-24</v>
      </c>
      <c r="M80" s="18">
        <v>0</v>
      </c>
      <c r="N80" s="18">
        <v>0</v>
      </c>
      <c r="O80" s="18">
        <v>-22</v>
      </c>
      <c r="P80" s="18">
        <v>0</v>
      </c>
      <c r="Q80" s="18">
        <v>0</v>
      </c>
      <c r="R80" s="18">
        <v>-602.72559</v>
      </c>
    </row>
    <row r="81" spans="1:18" ht="15.75" customHeight="1">
      <c r="A81" s="49" t="s">
        <v>64</v>
      </c>
      <c r="B81" s="45" t="s">
        <v>97</v>
      </c>
      <c r="C81" s="18">
        <v>9281</v>
      </c>
      <c r="D81" s="18">
        <v>2166</v>
      </c>
      <c r="E81" s="18">
        <v>1386</v>
      </c>
      <c r="F81" s="18">
        <v>815</v>
      </c>
      <c r="G81" s="18">
        <v>9026</v>
      </c>
      <c r="H81" s="18">
        <v>-1405.5114200000005</v>
      </c>
      <c r="I81" s="18">
        <v>387.54411000000323</v>
      </c>
      <c r="J81" s="18">
        <v>-97</v>
      </c>
      <c r="K81" s="18">
        <v>7880</v>
      </c>
      <c r="L81" s="18">
        <v>1262</v>
      </c>
      <c r="M81" s="18">
        <v>562</v>
      </c>
      <c r="N81" s="18">
        <v>495</v>
      </c>
      <c r="O81" s="18">
        <v>-274</v>
      </c>
      <c r="P81" s="18">
        <v>123</v>
      </c>
      <c r="Q81" s="18">
        <v>-17</v>
      </c>
      <c r="R81" s="18">
        <v>31590.032690000004</v>
      </c>
    </row>
    <row r="82" spans="1:18" ht="15.75" customHeight="1">
      <c r="A82" s="49" t="s">
        <v>65</v>
      </c>
      <c r="B82" s="45" t="s">
        <v>4</v>
      </c>
      <c r="C82" s="18">
        <v>0</v>
      </c>
      <c r="D82" s="18">
        <v>0</v>
      </c>
      <c r="E82" s="18">
        <v>0</v>
      </c>
      <c r="F82" s="18">
        <v>0</v>
      </c>
      <c r="G82" s="18">
        <v>10</v>
      </c>
      <c r="H82" s="18">
        <v>0</v>
      </c>
      <c r="I82" s="18">
        <v>2.66756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12.66756</v>
      </c>
    </row>
    <row r="83" spans="1:18" ht="15.75" customHeight="1">
      <c r="A83" s="49" t="s">
        <v>66</v>
      </c>
      <c r="B83" s="45" t="s">
        <v>3</v>
      </c>
      <c r="C83" s="18">
        <v>0</v>
      </c>
      <c r="D83" s="18">
        <v>0</v>
      </c>
      <c r="E83" s="18">
        <v>0</v>
      </c>
      <c r="F83" s="18">
        <v>0</v>
      </c>
      <c r="G83" s="18">
        <v>-564</v>
      </c>
      <c r="H83" s="18">
        <v>0</v>
      </c>
      <c r="I83" s="18">
        <v>-1.02041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-565.02041</v>
      </c>
    </row>
    <row r="84" spans="1:18" s="5" customFormat="1" ht="15.75" customHeight="1">
      <c r="A84" s="49" t="s">
        <v>81</v>
      </c>
      <c r="B84" s="45" t="s">
        <v>98</v>
      </c>
      <c r="C84" s="18">
        <v>0</v>
      </c>
      <c r="D84" s="18">
        <v>0</v>
      </c>
      <c r="E84" s="18">
        <v>0</v>
      </c>
      <c r="F84" s="18">
        <v>0</v>
      </c>
      <c r="G84" s="18">
        <v>-554</v>
      </c>
      <c r="H84" s="18">
        <v>0</v>
      </c>
      <c r="I84" s="18">
        <v>1.64715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-552.35285</v>
      </c>
    </row>
    <row r="85" spans="1:18" s="2" customFormat="1" ht="15.75" customHeight="1">
      <c r="A85" s="49" t="s">
        <v>82</v>
      </c>
      <c r="B85" s="45" t="s">
        <v>116</v>
      </c>
      <c r="C85" s="18">
        <v>-448</v>
      </c>
      <c r="D85" s="18">
        <v>-141</v>
      </c>
      <c r="E85" s="18">
        <v>-138</v>
      </c>
      <c r="F85" s="18">
        <v>-78</v>
      </c>
      <c r="G85" s="18">
        <v>253</v>
      </c>
      <c r="H85" s="18">
        <v>0</v>
      </c>
      <c r="I85" s="18">
        <v>-64.83124</v>
      </c>
      <c r="J85" s="18">
        <v>0</v>
      </c>
      <c r="K85" s="18">
        <v>-791</v>
      </c>
      <c r="L85" s="18">
        <v>0</v>
      </c>
      <c r="M85" s="18">
        <v>-43</v>
      </c>
      <c r="N85" s="18">
        <v>-42</v>
      </c>
      <c r="O85" s="18">
        <v>0</v>
      </c>
      <c r="P85" s="18">
        <v>-31</v>
      </c>
      <c r="Q85" s="18">
        <v>0</v>
      </c>
      <c r="R85" s="18">
        <v>-1523.83124</v>
      </c>
    </row>
    <row r="86" spans="1:18" ht="15.75" customHeight="1">
      <c r="A86" s="49" t="s">
        <v>83</v>
      </c>
      <c r="B86" s="45" t="s">
        <v>87</v>
      </c>
      <c r="C86" s="18">
        <v>-39</v>
      </c>
      <c r="D86" s="18">
        <v>25</v>
      </c>
      <c r="E86" s="18">
        <v>0</v>
      </c>
      <c r="F86" s="18">
        <v>-32</v>
      </c>
      <c r="G86" s="18">
        <v>-488</v>
      </c>
      <c r="H86" s="18">
        <v>172.14554</v>
      </c>
      <c r="I86" s="18">
        <v>22.15159</v>
      </c>
      <c r="J86" s="18">
        <v>0</v>
      </c>
      <c r="K86" s="18">
        <v>0</v>
      </c>
      <c r="L86" s="18">
        <v>0</v>
      </c>
      <c r="M86" s="18">
        <v>0</v>
      </c>
      <c r="N86" s="18">
        <v>-7</v>
      </c>
      <c r="O86" s="18">
        <v>28</v>
      </c>
      <c r="P86" s="18">
        <v>0</v>
      </c>
      <c r="Q86" s="18">
        <v>0</v>
      </c>
      <c r="R86" s="18">
        <v>-318.70287</v>
      </c>
    </row>
    <row r="87" spans="1:18" ht="15.75" customHeight="1">
      <c r="A87" s="49" t="s">
        <v>117</v>
      </c>
      <c r="B87" s="45" t="s">
        <v>118</v>
      </c>
      <c r="C87" s="18">
        <v>8794</v>
      </c>
      <c r="D87" s="18">
        <v>2050</v>
      </c>
      <c r="E87" s="18">
        <v>1248</v>
      </c>
      <c r="F87" s="18">
        <v>705</v>
      </c>
      <c r="G87" s="18">
        <v>8237</v>
      </c>
      <c r="H87" s="18">
        <v>-1233.3658800000005</v>
      </c>
      <c r="I87" s="18">
        <v>346.51161000000326</v>
      </c>
      <c r="J87" s="18">
        <v>-97</v>
      </c>
      <c r="K87" s="18">
        <v>7089</v>
      </c>
      <c r="L87" s="18">
        <v>1262</v>
      </c>
      <c r="M87" s="18">
        <v>519</v>
      </c>
      <c r="N87" s="18">
        <v>446</v>
      </c>
      <c r="O87" s="18">
        <v>-246</v>
      </c>
      <c r="P87" s="18">
        <v>92</v>
      </c>
      <c r="Q87" s="18">
        <v>-17</v>
      </c>
      <c r="R87" s="18">
        <v>29195.145730000004</v>
      </c>
    </row>
    <row r="88" spans="1:2" ht="12.75">
      <c r="A88" s="84"/>
      <c r="B88" s="84"/>
    </row>
    <row r="89" ht="15.75">
      <c r="A89" s="72" t="s">
        <v>267</v>
      </c>
    </row>
  </sheetData>
  <sheetProtection/>
  <mergeCells count="1">
    <mergeCell ref="A2:R2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8.57421875" style="123" customWidth="1"/>
    <col min="2" max="17" width="14.140625" style="123" customWidth="1"/>
    <col min="18" max="18" width="15.7109375" style="147" customWidth="1"/>
    <col min="19" max="26" width="15.7109375" style="146" customWidth="1"/>
    <col min="27" max="16384" width="9.140625" style="123" customWidth="1"/>
  </cols>
  <sheetData>
    <row r="1" spans="1:8" ht="21.75" customHeight="1">
      <c r="A1" s="182" t="s">
        <v>294</v>
      </c>
      <c r="B1" s="182"/>
      <c r="C1" s="182"/>
      <c r="D1" s="182"/>
      <c r="E1" s="182"/>
      <c r="F1" s="182"/>
      <c r="G1" s="182"/>
      <c r="H1" s="182"/>
    </row>
    <row r="2" spans="1:3" ht="26.25" customHeight="1">
      <c r="A2" s="179"/>
      <c r="B2" s="179"/>
      <c r="C2" s="179"/>
    </row>
    <row r="3" spans="1:18" ht="40.5" customHeight="1">
      <c r="A3" s="125" t="s">
        <v>287</v>
      </c>
      <c r="B3" s="126" t="s">
        <v>273</v>
      </c>
      <c r="C3" s="126" t="s">
        <v>274</v>
      </c>
      <c r="D3" s="126" t="s">
        <v>275</v>
      </c>
      <c r="E3" s="126" t="s">
        <v>276</v>
      </c>
      <c r="F3" s="126" t="s">
        <v>290</v>
      </c>
      <c r="G3" s="126" t="s">
        <v>128</v>
      </c>
      <c r="H3" s="126" t="s">
        <v>277</v>
      </c>
      <c r="I3" s="126" t="s">
        <v>278</v>
      </c>
      <c r="J3" s="126" t="s">
        <v>291</v>
      </c>
      <c r="K3" s="127" t="s">
        <v>253</v>
      </c>
      <c r="L3" s="127" t="s">
        <v>279</v>
      </c>
      <c r="M3" s="127" t="s">
        <v>280</v>
      </c>
      <c r="N3" s="127" t="s">
        <v>272</v>
      </c>
      <c r="O3" s="126" t="s">
        <v>281</v>
      </c>
      <c r="P3" s="126" t="s">
        <v>129</v>
      </c>
      <c r="Q3" s="128" t="s">
        <v>103</v>
      </c>
      <c r="R3" s="146"/>
    </row>
    <row r="4" spans="1:18" ht="19.5" customHeight="1">
      <c r="A4" s="140" t="s">
        <v>282</v>
      </c>
      <c r="B4" s="121">
        <v>14819199.68958667</v>
      </c>
      <c r="C4" s="121">
        <v>8514659.345760215</v>
      </c>
      <c r="D4" s="121">
        <v>6008502.520140288</v>
      </c>
      <c r="E4" s="121">
        <v>5027534.31846966</v>
      </c>
      <c r="F4" s="121">
        <v>5384391.8471501935</v>
      </c>
      <c r="G4" s="121">
        <v>1001418.7380720547</v>
      </c>
      <c r="H4" s="121">
        <v>3219922.790407801</v>
      </c>
      <c r="I4" s="121">
        <v>329007.49613</v>
      </c>
      <c r="J4" s="121">
        <v>7338545.4645187855</v>
      </c>
      <c r="K4" s="121">
        <v>227239.85166158996</v>
      </c>
      <c r="L4" s="121">
        <v>4003579.094199782</v>
      </c>
      <c r="M4" s="121">
        <v>921698.1152633355</v>
      </c>
      <c r="N4" s="121">
        <v>440042.5579744285</v>
      </c>
      <c r="O4" s="121">
        <v>4753651.981199999</v>
      </c>
      <c r="P4" s="121">
        <v>268.24459999999993</v>
      </c>
      <c r="Q4" s="119">
        <v>61989662.055134796</v>
      </c>
      <c r="R4" s="146"/>
    </row>
    <row r="5" spans="1:18" ht="19.5" customHeight="1">
      <c r="A5" s="140" t="s">
        <v>283</v>
      </c>
      <c r="B5" s="121">
        <v>23047944.22</v>
      </c>
      <c r="C5" s="121">
        <v>14040485</v>
      </c>
      <c r="D5" s="121">
        <v>17482143.34</v>
      </c>
      <c r="E5" s="121">
        <v>35722269.084</v>
      </c>
      <c r="F5" s="121">
        <v>60792942.42000002</v>
      </c>
      <c r="G5" s="121">
        <v>7549406.039999998</v>
      </c>
      <c r="H5" s="121">
        <v>11725887.109999998</v>
      </c>
      <c r="I5" s="121">
        <v>7137627</v>
      </c>
      <c r="J5" s="121">
        <v>15547526.112000002</v>
      </c>
      <c r="K5" s="121">
        <v>9542624</v>
      </c>
      <c r="L5" s="121">
        <v>10175430.3</v>
      </c>
      <c r="M5" s="121">
        <v>7867339.359999999</v>
      </c>
      <c r="N5" s="121">
        <v>7550389.56</v>
      </c>
      <c r="O5" s="121">
        <v>4937737.27</v>
      </c>
      <c r="P5" s="121">
        <v>199478.61000000002</v>
      </c>
      <c r="Q5" s="119">
        <v>233319229.42600003</v>
      </c>
      <c r="R5" s="146"/>
    </row>
    <row r="6" spans="1:18" ht="19.5" customHeight="1">
      <c r="A6" s="140" t="s">
        <v>284</v>
      </c>
      <c r="B6" s="121">
        <v>7000000</v>
      </c>
      <c r="C6" s="121">
        <v>7000000</v>
      </c>
      <c r="D6" s="121">
        <v>7000000</v>
      </c>
      <c r="E6" s="121">
        <v>7000000</v>
      </c>
      <c r="F6" s="121">
        <v>7000000</v>
      </c>
      <c r="G6" s="121">
        <v>7000000</v>
      </c>
      <c r="H6" s="121">
        <v>7000000</v>
      </c>
      <c r="I6" s="121">
        <v>7000000</v>
      </c>
      <c r="J6" s="121">
        <v>7000000</v>
      </c>
      <c r="K6" s="121">
        <v>7000000</v>
      </c>
      <c r="L6" s="121">
        <v>7000000</v>
      </c>
      <c r="M6" s="121">
        <v>7000000</v>
      </c>
      <c r="N6" s="121">
        <v>7000000</v>
      </c>
      <c r="O6" s="121">
        <v>400000</v>
      </c>
      <c r="P6" s="121">
        <v>100000</v>
      </c>
      <c r="Q6" s="119">
        <v>91500000</v>
      </c>
      <c r="R6" s="146"/>
    </row>
    <row r="7" spans="1:18" ht="19.5" customHeight="1">
      <c r="A7" s="141" t="s">
        <v>285</v>
      </c>
      <c r="B7" s="122">
        <v>3.2925634599999998</v>
      </c>
      <c r="C7" s="122">
        <v>2.005783571428571</v>
      </c>
      <c r="D7" s="122">
        <v>2.4974490485714287</v>
      </c>
      <c r="E7" s="122">
        <v>5.103181297714285</v>
      </c>
      <c r="F7" s="122">
        <v>8.684706060000002</v>
      </c>
      <c r="G7" s="122">
        <v>1.078486577142857</v>
      </c>
      <c r="H7" s="122">
        <v>1.6751267299999997</v>
      </c>
      <c r="I7" s="122">
        <v>1.019661</v>
      </c>
      <c r="J7" s="122">
        <v>2.221075158857143</v>
      </c>
      <c r="K7" s="122">
        <v>1.363232</v>
      </c>
      <c r="L7" s="122">
        <v>1.4536329000000001</v>
      </c>
      <c r="M7" s="122">
        <v>1.1239056228571427</v>
      </c>
      <c r="N7" s="122">
        <v>1.07862708</v>
      </c>
      <c r="O7" s="122">
        <v>12.344343174999999</v>
      </c>
      <c r="P7" s="122">
        <v>1.9947861000000002</v>
      </c>
      <c r="Q7" s="120">
        <v>2.5499369336174866</v>
      </c>
      <c r="R7" s="146"/>
    </row>
    <row r="8" spans="1:18" ht="19.5" customHeight="1">
      <c r="A8" s="141" t="s">
        <v>286</v>
      </c>
      <c r="B8" s="129">
        <v>1.5552759057694325</v>
      </c>
      <c r="C8" s="129">
        <v>1.648977889760359</v>
      </c>
      <c r="D8" s="129">
        <v>2.909567447363211</v>
      </c>
      <c r="E8" s="129">
        <v>7.105325756358748</v>
      </c>
      <c r="F8" s="129">
        <v>11.29058659654869</v>
      </c>
      <c r="G8" s="129">
        <v>7.538710584279879</v>
      </c>
      <c r="H8" s="129">
        <v>3.641667168210242</v>
      </c>
      <c r="I8" s="129">
        <v>21.69442059514573</v>
      </c>
      <c r="J8" s="129">
        <v>2.118611404285891</v>
      </c>
      <c r="K8" s="129">
        <v>41.99362009006705</v>
      </c>
      <c r="L8" s="129">
        <v>2.5415834333688423</v>
      </c>
      <c r="M8" s="129">
        <v>8.535700821903326</v>
      </c>
      <c r="N8" s="129">
        <v>17.15831667454029</v>
      </c>
      <c r="O8" s="129">
        <v>1.0387250243661148</v>
      </c>
      <c r="P8" s="129">
        <v>743.6444573348357</v>
      </c>
      <c r="Q8" s="124">
        <v>3.76384096461893</v>
      </c>
      <c r="R8" s="146"/>
    </row>
    <row r="9" spans="1:18" s="149" customFormat="1" ht="28.5" customHeight="1">
      <c r="A9" s="180" t="s">
        <v>269</v>
      </c>
      <c r="B9" s="180"/>
      <c r="C9" s="180"/>
      <c r="D9" s="180"/>
      <c r="E9" s="180"/>
      <c r="F9" s="180"/>
      <c r="R9" s="148"/>
    </row>
    <row r="10" spans="1:18" s="149" customFormat="1" ht="12.75">
      <c r="A10" s="149" t="s">
        <v>251</v>
      </c>
      <c r="B10" s="150"/>
      <c r="C10" s="150"/>
      <c r="D10" s="150"/>
      <c r="E10" s="150"/>
      <c r="F10" s="150"/>
      <c r="R10" s="148"/>
    </row>
    <row r="11" spans="1:18" s="149" customFormat="1" ht="25.5" customHeight="1">
      <c r="A11" s="181" t="s">
        <v>308</v>
      </c>
      <c r="B11" s="181"/>
      <c r="C11" s="181"/>
      <c r="D11" s="181"/>
      <c r="E11" s="181"/>
      <c r="F11" s="181"/>
      <c r="R11" s="148"/>
    </row>
    <row r="12" spans="1:18" s="149" customFormat="1" ht="25.5" customHeight="1">
      <c r="A12" s="178" t="s">
        <v>309</v>
      </c>
      <c r="B12" s="178"/>
      <c r="C12" s="178"/>
      <c r="D12" s="178"/>
      <c r="E12" s="178"/>
      <c r="F12" s="178"/>
      <c r="R12" s="148"/>
    </row>
    <row r="13" spans="1:18" s="149" customFormat="1" ht="11.25" customHeight="1">
      <c r="A13" s="178" t="s">
        <v>310</v>
      </c>
      <c r="B13" s="178"/>
      <c r="C13" s="178"/>
      <c r="D13" s="178"/>
      <c r="E13" s="178"/>
      <c r="F13" s="178"/>
      <c r="R13" s="148"/>
    </row>
    <row r="14" s="146" customFormat="1" ht="15">
      <c r="R14" s="147"/>
    </row>
    <row r="15" s="146" customFormat="1" ht="15">
      <c r="R15" s="147"/>
    </row>
    <row r="16" s="146" customFormat="1" ht="15">
      <c r="R16" s="147"/>
    </row>
    <row r="17" s="146" customFormat="1" ht="15">
      <c r="R17" s="147"/>
    </row>
    <row r="18" s="146" customFormat="1" ht="15">
      <c r="R18" s="147"/>
    </row>
    <row r="19" s="146" customFormat="1" ht="15">
      <c r="R19" s="147"/>
    </row>
    <row r="20" s="146" customFormat="1" ht="15">
      <c r="R20" s="147"/>
    </row>
    <row r="21" s="146" customFormat="1" ht="15">
      <c r="R21" s="147"/>
    </row>
    <row r="22" s="146" customFormat="1" ht="15">
      <c r="R22" s="147"/>
    </row>
    <row r="23" s="146" customFormat="1" ht="15">
      <c r="R23" s="147"/>
    </row>
    <row r="24" s="146" customFormat="1" ht="15">
      <c r="R24" s="147"/>
    </row>
    <row r="25" s="146" customFormat="1" ht="15">
      <c r="R25" s="147"/>
    </row>
    <row r="26" s="146" customFormat="1" ht="15">
      <c r="R26" s="147"/>
    </row>
    <row r="27" s="146" customFormat="1" ht="15">
      <c r="R27" s="147"/>
    </row>
    <row r="28" s="146" customFormat="1" ht="15">
      <c r="R28" s="147"/>
    </row>
    <row r="29" s="146" customFormat="1" ht="15">
      <c r="R29" s="147"/>
    </row>
    <row r="30" s="146" customFormat="1" ht="15">
      <c r="R30" s="147"/>
    </row>
    <row r="31" s="146" customFormat="1" ht="15">
      <c r="R31" s="147"/>
    </row>
    <row r="32" s="146" customFormat="1" ht="15">
      <c r="R32" s="147"/>
    </row>
    <row r="33" s="146" customFormat="1" ht="15">
      <c r="R33" s="147"/>
    </row>
    <row r="34" s="146" customFormat="1" ht="15">
      <c r="R34" s="147"/>
    </row>
    <row r="35" s="146" customFormat="1" ht="15">
      <c r="R35" s="147"/>
    </row>
    <row r="36" s="146" customFormat="1" ht="15">
      <c r="R36" s="147"/>
    </row>
    <row r="37" s="146" customFormat="1" ht="15">
      <c r="R37" s="147"/>
    </row>
    <row r="38" s="146" customFormat="1" ht="15">
      <c r="R38" s="147"/>
    </row>
    <row r="39" s="146" customFormat="1" ht="15">
      <c r="R39" s="147"/>
    </row>
    <row r="40" s="146" customFormat="1" ht="15">
      <c r="R40" s="147"/>
    </row>
    <row r="41" s="146" customFormat="1" ht="15">
      <c r="R41" s="147"/>
    </row>
    <row r="42" s="146" customFormat="1" ht="15">
      <c r="R42" s="147"/>
    </row>
    <row r="43" s="146" customFormat="1" ht="15">
      <c r="R43" s="147"/>
    </row>
    <row r="44" s="146" customFormat="1" ht="15">
      <c r="R44" s="147"/>
    </row>
    <row r="45" s="146" customFormat="1" ht="15">
      <c r="R45" s="147"/>
    </row>
    <row r="46" s="146" customFormat="1" ht="15">
      <c r="R46" s="147"/>
    </row>
    <row r="47" s="146" customFormat="1" ht="15">
      <c r="R47" s="147"/>
    </row>
    <row r="48" s="146" customFormat="1" ht="15">
      <c r="R48" s="147"/>
    </row>
    <row r="49" s="146" customFormat="1" ht="15">
      <c r="R49" s="147"/>
    </row>
    <row r="50" s="146" customFormat="1" ht="15">
      <c r="R50" s="147"/>
    </row>
    <row r="51" s="146" customFormat="1" ht="15">
      <c r="R51" s="147"/>
    </row>
    <row r="52" s="146" customFormat="1" ht="15">
      <c r="R52" s="147"/>
    </row>
    <row r="53" s="146" customFormat="1" ht="15">
      <c r="R53" s="147"/>
    </row>
    <row r="54" s="146" customFormat="1" ht="15">
      <c r="R54" s="147"/>
    </row>
    <row r="55" s="146" customFormat="1" ht="15">
      <c r="R55" s="147"/>
    </row>
    <row r="56" s="146" customFormat="1" ht="15">
      <c r="R56" s="147"/>
    </row>
    <row r="57" s="146" customFormat="1" ht="15">
      <c r="R57" s="147"/>
    </row>
    <row r="58" s="146" customFormat="1" ht="15">
      <c r="R58" s="147"/>
    </row>
    <row r="59" s="146" customFormat="1" ht="15">
      <c r="R59" s="147"/>
    </row>
    <row r="60" s="146" customFormat="1" ht="15">
      <c r="R60" s="147"/>
    </row>
    <row r="61" s="146" customFormat="1" ht="15">
      <c r="R61" s="147"/>
    </row>
    <row r="62" s="146" customFormat="1" ht="15">
      <c r="R62" s="147"/>
    </row>
    <row r="63" s="146" customFormat="1" ht="15">
      <c r="R63" s="147"/>
    </row>
    <row r="64" s="146" customFormat="1" ht="15">
      <c r="R64" s="147"/>
    </row>
    <row r="65" s="146" customFormat="1" ht="15">
      <c r="R65" s="147"/>
    </row>
    <row r="66" s="146" customFormat="1" ht="15">
      <c r="R66" s="147"/>
    </row>
    <row r="67" s="146" customFormat="1" ht="15">
      <c r="R67" s="147"/>
    </row>
    <row r="68" s="146" customFormat="1" ht="15">
      <c r="R68" s="147"/>
    </row>
    <row r="69" s="146" customFormat="1" ht="15">
      <c r="R69" s="147"/>
    </row>
    <row r="70" s="146" customFormat="1" ht="15">
      <c r="R70" s="147"/>
    </row>
    <row r="71" s="146" customFormat="1" ht="15">
      <c r="R71" s="147"/>
    </row>
    <row r="72" s="146" customFormat="1" ht="15">
      <c r="R72" s="147"/>
    </row>
    <row r="73" s="146" customFormat="1" ht="15">
      <c r="R73" s="147"/>
    </row>
    <row r="74" s="146" customFormat="1" ht="15">
      <c r="R74" s="147"/>
    </row>
    <row r="75" s="146" customFormat="1" ht="15">
      <c r="R75" s="147"/>
    </row>
    <row r="76" s="146" customFormat="1" ht="15">
      <c r="R76" s="147"/>
    </row>
    <row r="77" s="146" customFormat="1" ht="15">
      <c r="R77" s="147"/>
    </row>
    <row r="78" s="146" customFormat="1" ht="15">
      <c r="R78" s="147"/>
    </row>
    <row r="79" s="146" customFormat="1" ht="15">
      <c r="R79" s="147"/>
    </row>
    <row r="80" s="146" customFormat="1" ht="15">
      <c r="R80" s="147"/>
    </row>
    <row r="81" s="146" customFormat="1" ht="15">
      <c r="R81" s="147"/>
    </row>
    <row r="82" s="146" customFormat="1" ht="15">
      <c r="R82" s="147"/>
    </row>
    <row r="83" s="146" customFormat="1" ht="15">
      <c r="R83" s="147"/>
    </row>
    <row r="84" s="146" customFormat="1" ht="15">
      <c r="R84" s="147"/>
    </row>
    <row r="85" s="146" customFormat="1" ht="15">
      <c r="R85" s="147"/>
    </row>
    <row r="86" s="146" customFormat="1" ht="15">
      <c r="R86" s="147"/>
    </row>
    <row r="87" s="146" customFormat="1" ht="15">
      <c r="R87" s="147"/>
    </row>
    <row r="88" s="146" customFormat="1" ht="15">
      <c r="R88" s="147"/>
    </row>
    <row r="89" s="146" customFormat="1" ht="15">
      <c r="R89" s="147"/>
    </row>
    <row r="90" s="146" customFormat="1" ht="15">
      <c r="R90" s="147"/>
    </row>
    <row r="91" s="146" customFormat="1" ht="15">
      <c r="R91" s="147"/>
    </row>
    <row r="92" s="146" customFormat="1" ht="15">
      <c r="R92" s="147"/>
    </row>
    <row r="93" s="146" customFormat="1" ht="15">
      <c r="R93" s="147"/>
    </row>
  </sheetData>
  <sheetProtection/>
  <mergeCells count="6">
    <mergeCell ref="A13:F13"/>
    <mergeCell ref="A2:C2"/>
    <mergeCell ref="A9:F9"/>
    <mergeCell ref="A11:F11"/>
    <mergeCell ref="A12:F12"/>
    <mergeCell ref="A1:H1"/>
  </mergeCells>
  <printOptions/>
  <pageMargins left="0.2362204724409449" right="0.2755905511811024" top="0.4724409448818898" bottom="0.3937007874015748" header="0.1968503937007874" footer="0.1574803149606299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zoomScalePageLayoutView="0" workbookViewId="0" topLeftCell="A1">
      <selection activeCell="A2" sqref="A2:P2"/>
    </sheetView>
  </sheetViews>
  <sheetFormatPr defaultColWidth="9.140625" defaultRowHeight="12.75"/>
  <cols>
    <col min="1" max="1" width="30.7109375" style="8" customWidth="1"/>
    <col min="2" max="2" width="11.7109375" style="8" customWidth="1"/>
    <col min="3" max="3" width="13.7109375" style="8" customWidth="1"/>
    <col min="4" max="4" width="14.140625" style="8" customWidth="1"/>
    <col min="5" max="6" width="14.7109375" style="8" customWidth="1"/>
    <col min="7" max="7" width="15.421875" style="8" customWidth="1"/>
    <col min="8" max="9" width="13.7109375" style="8" customWidth="1"/>
    <col min="10" max="10" width="14.7109375" style="8" customWidth="1"/>
    <col min="11" max="11" width="13.7109375" style="8" customWidth="1"/>
    <col min="12" max="12" width="12.57421875" style="8" customWidth="1"/>
    <col min="13" max="14" width="11.421875" style="8" customWidth="1"/>
    <col min="15" max="15" width="14.00390625" style="8" customWidth="1"/>
    <col min="16" max="16" width="13.7109375" style="8" customWidth="1"/>
    <col min="17" max="16384" width="9.140625" style="8" customWidth="1"/>
  </cols>
  <sheetData>
    <row r="1" spans="1:15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6" s="67" customFormat="1" ht="15.75">
      <c r="A2" s="162" t="s">
        <v>305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5" s="67" customFormat="1" ht="12.7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6" ht="76.5">
      <c r="A4" s="131" t="s">
        <v>16</v>
      </c>
      <c r="B4" s="131" t="s">
        <v>229</v>
      </c>
      <c r="C4" s="131" t="s">
        <v>230</v>
      </c>
      <c r="D4" s="131" t="s">
        <v>231</v>
      </c>
      <c r="E4" s="131" t="s">
        <v>261</v>
      </c>
      <c r="F4" s="131" t="s">
        <v>288</v>
      </c>
      <c r="G4" s="131" t="s">
        <v>237</v>
      </c>
      <c r="H4" s="131" t="s">
        <v>232</v>
      </c>
      <c r="I4" s="131" t="s">
        <v>128</v>
      </c>
      <c r="J4" s="131" t="s">
        <v>233</v>
      </c>
      <c r="K4" s="131" t="s">
        <v>234</v>
      </c>
      <c r="L4" s="131" t="s">
        <v>270</v>
      </c>
      <c r="M4" s="131" t="s">
        <v>235</v>
      </c>
      <c r="N4" s="131" t="s">
        <v>236</v>
      </c>
      <c r="O4" s="131" t="s">
        <v>253</v>
      </c>
      <c r="P4" s="131" t="s">
        <v>129</v>
      </c>
    </row>
    <row r="5" spans="1:16" ht="15.75" customHeight="1">
      <c r="A5" s="9" t="s">
        <v>18</v>
      </c>
      <c r="B5" s="107">
        <f>Premiums!B6/Premiums!AF6</f>
        <v>0.2521639380201548</v>
      </c>
      <c r="C5" s="107">
        <f>Premiums!D6/Premiums!AF6</f>
        <v>0.14081605444282527</v>
      </c>
      <c r="D5" s="107">
        <f>Premiums!F6/Premiums!AF6</f>
        <v>0.13360491368478436</v>
      </c>
      <c r="E5" s="107">
        <f>Premiums!H6/Premiums!AF6</f>
        <v>0.13465384203527753</v>
      </c>
      <c r="F5" s="107">
        <f>Premiums!J6/Premiums!AF6</f>
        <v>0.10111821947546565</v>
      </c>
      <c r="G5" s="107">
        <f>Premiums!L6/Premiums!AF6</f>
        <v>0.05966350160371963</v>
      </c>
      <c r="H5" s="107">
        <f>Premiums!N6/Premiums!AF6</f>
        <v>0.08064371982760721</v>
      </c>
      <c r="I5" s="107">
        <f>Premiums!P6/Premiums!AF6</f>
        <v>0.014056181624960227</v>
      </c>
      <c r="J5" s="107">
        <f>Premiums!R6/Premiums!AF6</f>
        <v>0.024445391204816876</v>
      </c>
      <c r="K5" s="107">
        <f>Premiums!T6/Premiums!AF6</f>
        <v>0.031159693607933154</v>
      </c>
      <c r="L5" s="107">
        <f>Premiums!V6/Premiums!AF6</f>
        <v>0.007341303133350625</v>
      </c>
      <c r="M5" s="107">
        <f>Premiums!X6/Premiums!AF6</f>
        <v>0.007214639841727539</v>
      </c>
      <c r="N5" s="107">
        <f>Premiums!Z6/Premiums!AF6</f>
        <v>0.007035992790671104</v>
      </c>
      <c r="O5" s="107">
        <f>Premiums!AB6/Premiums!AF6</f>
        <v>0.006082492162069668</v>
      </c>
      <c r="P5" s="107">
        <f>Premiums!AD6/Premiums!AF6</f>
        <v>1.1654463629117798E-07</v>
      </c>
    </row>
    <row r="6" spans="1:16" ht="15.75" customHeight="1">
      <c r="A6" s="10" t="s">
        <v>19</v>
      </c>
      <c r="B6" s="107">
        <f>Premiums!B7/Premiums!AF7</f>
        <v>0.159623102979871</v>
      </c>
      <c r="C6" s="107">
        <f>Premiums!D7/Premiums!AF7</f>
        <v>0.12106214851680222</v>
      </c>
      <c r="D6" s="107">
        <f>Premiums!F7/Premiums!AF7</f>
        <v>0.17541727210314725</v>
      </c>
      <c r="E6" s="107">
        <f>Premiums!H7/Premiums!AF7</f>
        <v>0.17667175836521007</v>
      </c>
      <c r="F6" s="107">
        <f>Premiums!J7/Premiums!AF7</f>
        <v>0.13276736203200964</v>
      </c>
      <c r="G6" s="107">
        <f>Premiums!L7/Premiums!AF7</f>
        <v>0.00270155903295098</v>
      </c>
      <c r="H6" s="107">
        <f>Premiums!N7/Premiums!AF7</f>
        <v>0.10588451815607461</v>
      </c>
      <c r="I6" s="107">
        <f>Premiums!P7/Premiums!AF7</f>
        <v>0.018443749066902226</v>
      </c>
      <c r="J6" s="107">
        <f>Premiums!R7/Premiums!AF7</f>
        <v>0.032096590712730015</v>
      </c>
      <c r="K6" s="107">
        <f>Premiums!T7/Premiums!AF7</f>
        <v>0.040912412654326026</v>
      </c>
      <c r="L6" s="107">
        <f>Premiums!V7/Premiums!AF7</f>
        <v>0.007722306483968831</v>
      </c>
      <c r="M6" s="107">
        <f>Premiums!X7/Premiums!AF7</f>
        <v>0.009472760742485273</v>
      </c>
      <c r="N6" s="107">
        <f>Premiums!Z7/Premiums!AF7</f>
        <v>0.009238198684068931</v>
      </c>
      <c r="O6" s="107">
        <f>Premiums!AB7/Premiums!AF7</f>
        <v>0.00798626046945281</v>
      </c>
      <c r="P6" s="107">
        <f>Premiums!AD7/Premiums!AF7</f>
        <v>0</v>
      </c>
    </row>
    <row r="7" spans="1:16" ht="15.75" customHeight="1">
      <c r="A7" s="10" t="s">
        <v>119</v>
      </c>
      <c r="B7" s="107">
        <f>Premiums!B8/Premiums!AF8</f>
        <v>0.1999877905581924</v>
      </c>
      <c r="C7" s="107">
        <f>Premiums!D8/Premiums!AF8</f>
        <v>0.1263764429742602</v>
      </c>
      <c r="D7" s="107">
        <f>Premiums!F8/Premiums!AF8</f>
        <v>0.09674144306778619</v>
      </c>
      <c r="E7" s="107">
        <f>Premiums!H8/Premiums!AF8</f>
        <v>0.24513270196229606</v>
      </c>
      <c r="F7" s="107">
        <f>Premiums!J8/Premiums!AF8</f>
        <v>0.10744662706078191</v>
      </c>
      <c r="G7" s="107">
        <f>Premiums!L8/Premiums!AF8</f>
        <v>0.003742789219588564</v>
      </c>
      <c r="H7" s="107">
        <f>Premiums!N8/Premiums!AF8</f>
        <v>0.15064653492935817</v>
      </c>
      <c r="I7" s="107">
        <f>Premiums!P8/Premiums!AF8</f>
        <v>0.025232572747145673</v>
      </c>
      <c r="J7" s="107">
        <f>Premiums!R8/Premiums!AF8</f>
        <v>0.0036458059222345767</v>
      </c>
      <c r="K7" s="107">
        <f>Premiums!T8/Premiums!AF8</f>
        <v>0.0017329446168360106</v>
      </c>
      <c r="L7" s="107">
        <f>Premiums!V8/Premiums!AF8</f>
        <v>0.0050692141837354</v>
      </c>
      <c r="M7" s="107">
        <f>Premiums!X8/Premiums!AF8</f>
        <v>0.01103560924263898</v>
      </c>
      <c r="N7" s="107">
        <f>Premiums!Z8/Premiums!AF8</f>
        <v>0.013143589308236359</v>
      </c>
      <c r="O7" s="107">
        <f>Premiums!AB8/Premiums!AF8</f>
        <v>0.010065934206909542</v>
      </c>
      <c r="P7" s="107">
        <f>Premiums!AD8/Premiums!AF8</f>
        <v>0</v>
      </c>
    </row>
    <row r="8" spans="1:16" ht="25.5">
      <c r="A8" s="10" t="s">
        <v>104</v>
      </c>
      <c r="B8" s="107">
        <f>Premiums!B9/Premiums!AF9</f>
        <v>0.06414046383967018</v>
      </c>
      <c r="C8" s="107">
        <f>Premiums!D9/Premiums!AF9</f>
        <v>0.10849118883870104</v>
      </c>
      <c r="D8" s="107">
        <f>Premiums!F9/Premiums!AF9</f>
        <v>0.36152488852562836</v>
      </c>
      <c r="E8" s="107">
        <f>Premiums!H9/Premiums!AF9</f>
        <v>0.01472744602550712</v>
      </c>
      <c r="F8" s="107">
        <f>Premiums!J9/Premiums!AF9</f>
        <v>0.19266354221007376</v>
      </c>
      <c r="G8" s="107">
        <f>Premiums!L9/Premiums!AF9</f>
        <v>0.00023852978294891893</v>
      </c>
      <c r="H8" s="107">
        <f>Premiums!N9/Premiums!AF9</f>
        <v>0</v>
      </c>
      <c r="I8" s="107">
        <f>Premiums!P9/Premiums!AF9</f>
        <v>0.002384791583597655</v>
      </c>
      <c r="J8" s="107">
        <f>Premiums!R9/Premiums!AF9</f>
        <v>0.09939690146418419</v>
      </c>
      <c r="K8" s="107">
        <f>Premiums!T9/Premiums!AF9</f>
        <v>0.1335914158317926</v>
      </c>
      <c r="L8" s="107">
        <f>Premiums!V9/Premiums!AF9</f>
        <v>0.013998194392609223</v>
      </c>
      <c r="M8" s="107">
        <f>Premiums!X9/Premiums!AF9</f>
        <v>0.005775843750834272</v>
      </c>
      <c r="N8" s="107">
        <f>Premiums!Z9/Premiums!AF9</f>
        <v>0</v>
      </c>
      <c r="O8" s="107">
        <f>Premiums!AB9/Premiums!AF9</f>
        <v>0.0030667937544526197</v>
      </c>
      <c r="P8" s="107">
        <f>Premiums!AD9/Premiums!AF9</f>
        <v>0</v>
      </c>
    </row>
    <row r="9" spans="1:16" ht="15.75" customHeight="1">
      <c r="A9" s="10" t="s">
        <v>20</v>
      </c>
      <c r="B9" s="107">
        <f>Premiums!B10/Premiums!AF10</f>
        <v>0.5478295931426646</v>
      </c>
      <c r="C9" s="107">
        <f>Premiums!D10/Premiums!AF10</f>
        <v>0.2039292901760407</v>
      </c>
      <c r="D9" s="107">
        <f>Premiums!F10/Premiums!AF10</f>
        <v>1.547353546042504E-05</v>
      </c>
      <c r="E9" s="107">
        <f>Premiums!H10/Premiums!AF10</f>
        <v>0.0004076494959044265</v>
      </c>
      <c r="F9" s="107">
        <f>Premiums!J10/Premiums!AF10</f>
        <v>0</v>
      </c>
      <c r="G9" s="107">
        <f>Premiums!L10/Premiums!AF10</f>
        <v>0.24165548449328145</v>
      </c>
      <c r="H9" s="107">
        <f>Premiums!N10/Premiums!AF10</f>
        <v>0</v>
      </c>
      <c r="I9" s="107">
        <f>Premiums!P10/Premiums!AF10</f>
        <v>3.801330444236361E-05</v>
      </c>
      <c r="J9" s="107">
        <f>Premiums!R10/Premiums!AF10</f>
        <v>0</v>
      </c>
      <c r="K9" s="107">
        <f>Premiums!T10/Premiums!AF10</f>
        <v>0</v>
      </c>
      <c r="L9" s="107">
        <f>Premiums!V10/Premiums!AF10</f>
        <v>0.00612400695036972</v>
      </c>
      <c r="M9" s="107">
        <f>Premiums!X10/Premiums!AF10</f>
        <v>0</v>
      </c>
      <c r="N9" s="107">
        <f>Premiums!Z10/Premiums!AF10</f>
        <v>0</v>
      </c>
      <c r="O9" s="107">
        <f>Premiums!AB10/Premiums!AF10</f>
        <v>0</v>
      </c>
      <c r="P9" s="107">
        <f>Premiums!AD10/Premiums!AF10</f>
        <v>4.889018364941565E-07</v>
      </c>
    </row>
    <row r="10" spans="1:16" ht="15.75" customHeight="1">
      <c r="A10" s="9" t="s">
        <v>1</v>
      </c>
      <c r="B10" s="107">
        <f>Premiums!B11/Premiums!AF11</f>
        <v>0.6223291558403046</v>
      </c>
      <c r="C10" s="107">
        <f>Premiums!D11/Premiums!AF11</f>
        <v>0.08147964372952475</v>
      </c>
      <c r="D10" s="107">
        <f>Premiums!F11/Premiums!AF11</f>
        <v>0.13933130480398573</v>
      </c>
      <c r="E10" s="107">
        <f>Premiums!H11/Premiums!AF11</f>
        <v>0.049568471794366915</v>
      </c>
      <c r="F10" s="107">
        <f>Premiums!J11/Premiums!AF11</f>
        <v>0</v>
      </c>
      <c r="G10" s="107">
        <f>Premiums!L11/Premiums!AF11</f>
        <v>0</v>
      </c>
      <c r="H10" s="107">
        <f>Premiums!N11/Premiums!AF11</f>
        <v>0</v>
      </c>
      <c r="I10" s="107">
        <f>Premiums!P11/Premiums!AF11</f>
        <v>0.06171603932559382</v>
      </c>
      <c r="J10" s="107">
        <f>Premiums!R11/Premiums!AF11</f>
        <v>0.042287543566362114</v>
      </c>
      <c r="K10" s="107">
        <f>Premiums!T11/Premiums!AF11</f>
        <v>0</v>
      </c>
      <c r="L10" s="107">
        <f>Premiums!V11/Premiums!AF11</f>
        <v>0</v>
      </c>
      <c r="M10" s="107">
        <f>Premiums!X11/Premiums!AF11</f>
        <v>0</v>
      </c>
      <c r="N10" s="107">
        <f>Premiums!Z11/Premiums!AF11</f>
        <v>0</v>
      </c>
      <c r="O10" s="107">
        <f>Premiums!AB11/Premiums!AF11</f>
        <v>0.0032817227631401647</v>
      </c>
      <c r="P10" s="107">
        <f>Premiums!AD11/Premiums!AF11</f>
        <v>6.118176722184203E-06</v>
      </c>
    </row>
    <row r="11" spans="1:16" ht="25.5">
      <c r="A11" s="9" t="s">
        <v>15</v>
      </c>
      <c r="B11" s="107">
        <f>Premiums!B12/Premiums!AF12</f>
        <v>0.8252958216735721</v>
      </c>
      <c r="C11" s="107">
        <f>Premiums!D12/Premiums!AF12</f>
        <v>0</v>
      </c>
      <c r="D11" s="107">
        <f>Premiums!F12/Premiums!AF12</f>
        <v>0.023834556116800205</v>
      </c>
      <c r="E11" s="107">
        <f>Premiums!H12/Premiums!AF12</f>
        <v>0.04264069788700118</v>
      </c>
      <c r="F11" s="107">
        <f>Premiums!J12/Premiums!AF12</f>
        <v>0</v>
      </c>
      <c r="G11" s="107">
        <f>Premiums!L12/Premiums!AF12</f>
        <v>0</v>
      </c>
      <c r="H11" s="107">
        <f>Premiums!N12/Premiums!AF12</f>
        <v>0.07165158797954149</v>
      </c>
      <c r="I11" s="107">
        <f>Premiums!P12/Premiums!AF12</f>
        <v>0.008878329039000998</v>
      </c>
      <c r="J11" s="107">
        <f>Premiums!R12/Premiums!AF12</f>
        <v>0</v>
      </c>
      <c r="K11" s="107">
        <f>Premiums!T12/Premiums!AF12</f>
        <v>0</v>
      </c>
      <c r="L11" s="107">
        <f>Premiums!V12/Premiums!AF12</f>
        <v>0.0010552191263961902</v>
      </c>
      <c r="M11" s="107">
        <f>Premiums!X12/Premiums!AF12</f>
        <v>0</v>
      </c>
      <c r="N11" s="107">
        <f>Premiums!Z12/Premiums!AF12</f>
        <v>0</v>
      </c>
      <c r="O11" s="107">
        <f>Premiums!AB12/Premiums!AF12</f>
        <v>0.02664378817768788</v>
      </c>
      <c r="P11" s="107">
        <f>Premiums!AD12/Premiums!AF12</f>
        <v>0</v>
      </c>
    </row>
    <row r="12" spans="1:16" ht="15.75" customHeight="1">
      <c r="A12" s="9" t="s">
        <v>2</v>
      </c>
      <c r="B12" s="107">
        <f>Premiums!B13/Premiums!AF13</f>
        <v>0</v>
      </c>
      <c r="C12" s="107">
        <f>Premiums!D13/Premiums!AF13</f>
        <v>0.989846378507808</v>
      </c>
      <c r="D12" s="107">
        <f>Premiums!F13/Premiums!AF13</f>
        <v>0</v>
      </c>
      <c r="E12" s="107">
        <f>Premiums!H13/Premiums!AF13</f>
        <v>0</v>
      </c>
      <c r="F12" s="107">
        <f>Premiums!J13/Premiums!AF13</f>
        <v>0</v>
      </c>
      <c r="G12" s="107">
        <f>Premiums!L13/Premiums!AF13</f>
        <v>0</v>
      </c>
      <c r="H12" s="107">
        <f>Premiums!N13/Premiums!AF13</f>
        <v>0</v>
      </c>
      <c r="I12" s="107">
        <f>Premiums!P13/Premiums!AF13</f>
        <v>0.010153621492191933</v>
      </c>
      <c r="J12" s="107">
        <f>Premiums!R13/Premiums!AF13</f>
        <v>0</v>
      </c>
      <c r="K12" s="107">
        <f>Premiums!T13/Premiums!AF13</f>
        <v>0</v>
      </c>
      <c r="L12" s="107">
        <f>Premiums!V13/Premiums!AF13</f>
        <v>0</v>
      </c>
      <c r="M12" s="107">
        <f>Premiums!X13/Premiums!AF13</f>
        <v>0</v>
      </c>
      <c r="N12" s="107">
        <f>Premiums!Z13/Premiums!AF13</f>
        <v>0</v>
      </c>
      <c r="O12" s="107">
        <f>Premiums!AB13/Premiums!AF13</f>
        <v>0</v>
      </c>
      <c r="P12" s="107">
        <f>Premiums!AD13/Premiums!AF13</f>
        <v>0</v>
      </c>
    </row>
    <row r="13" spans="1:16" ht="15.75" customHeight="1">
      <c r="A13" s="9" t="s">
        <v>21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</row>
    <row r="14" spans="1:16" s="59" customFormat="1" ht="15.75" customHeight="1">
      <c r="A14" s="9" t="s">
        <v>22</v>
      </c>
      <c r="B14" s="107">
        <f>Premiums!B15/Premiums!AF15</f>
        <v>0.0368845913421966</v>
      </c>
      <c r="C14" s="107">
        <f>Premiums!D15/Premiums!AF15</f>
        <v>0.5182310213233391</v>
      </c>
      <c r="D14" s="107">
        <f>Premiums!F15/Premiums!AF15</f>
        <v>0</v>
      </c>
      <c r="E14" s="107">
        <f>Premiums!H15/Premiums!AF15</f>
        <v>0.17866382825105798</v>
      </c>
      <c r="F14" s="107">
        <f>Premiums!J15/Premiums!AF15</f>
        <v>0.012291918176284083</v>
      </c>
      <c r="G14" s="107">
        <f>Premiums!L15/Premiums!AF15</f>
        <v>0.007314272237421449</v>
      </c>
      <c r="H14" s="107">
        <f>Premiums!N15/Premiums!AF15</f>
        <v>0.07088006178533154</v>
      </c>
      <c r="I14" s="107">
        <f>Premiums!P15/Premiums!AF15</f>
        <v>0.07027664641491481</v>
      </c>
      <c r="J14" s="107">
        <f>Premiums!R15/Premiums!AF15</f>
        <v>0.016851770664731702</v>
      </c>
      <c r="K14" s="107">
        <f>Premiums!T15/Premiums!AF15</f>
        <v>0</v>
      </c>
      <c r="L14" s="107">
        <f>Premiums!V15/Premiums!AF15</f>
        <v>0.012280425820559906</v>
      </c>
      <c r="M14" s="107">
        <f>Premiums!X15/Premiums!AF15</f>
        <v>0</v>
      </c>
      <c r="N14" s="107">
        <f>Premiums!Z15/Premiums!AF15</f>
        <v>0.06947525160069584</v>
      </c>
      <c r="O14" s="107">
        <f>Premiums!AB15/Premiums!AF15</f>
        <v>0.00685021238346695</v>
      </c>
      <c r="P14" s="107">
        <f>Premiums!AD15/Premiums!AF15</f>
        <v>0</v>
      </c>
    </row>
    <row r="15" spans="1:16" s="59" customFormat="1" ht="15.75" customHeight="1">
      <c r="A15" s="9" t="s">
        <v>23</v>
      </c>
      <c r="B15" s="107">
        <f>Premiums!B16/Premiums!AF16</f>
        <v>0.04354761860581852</v>
      </c>
      <c r="C15" s="107">
        <f>Premiums!D16/Premiums!AF16</f>
        <v>0.0872671594037914</v>
      </c>
      <c r="D15" s="107">
        <f>Premiums!F16/Premiums!AF16</f>
        <v>0.2923151390284571</v>
      </c>
      <c r="E15" s="107">
        <f>Premiums!H16/Premiums!AF16</f>
        <v>0</v>
      </c>
      <c r="F15" s="107">
        <f>Premiums!J16/Premiums!AF16</f>
        <v>0.31474543338548233</v>
      </c>
      <c r="G15" s="107">
        <f>Premiums!L16/Premiums!AF16</f>
        <v>0</v>
      </c>
      <c r="H15" s="107">
        <f>Premiums!N16/Premiums!AF16</f>
        <v>0</v>
      </c>
      <c r="I15" s="107">
        <f>Premiums!P16/Premiums!AF16</f>
        <v>0.054770780527656056</v>
      </c>
      <c r="J15" s="107">
        <f>Premiums!R16/Premiums!AF16</f>
        <v>0.092226942805415</v>
      </c>
      <c r="K15" s="107">
        <f>Premiums!T16/Premiums!AF16</f>
        <v>0.05973127515531881</v>
      </c>
      <c r="L15" s="107">
        <f>Premiums!V16/Premiums!AF16</f>
        <v>0</v>
      </c>
      <c r="M15" s="107">
        <f>Premiums!X16/Premiums!AF16</f>
        <v>0.051618959186275036</v>
      </c>
      <c r="N15" s="107">
        <f>Premiums!Z16/Premiums!AF16</f>
        <v>0.0008158968156258215</v>
      </c>
      <c r="O15" s="107">
        <f>Premiums!AB16/Premiums!AF16</f>
        <v>0.002960795086159817</v>
      </c>
      <c r="P15" s="107">
        <f>Premiums!AD16/Premiums!AF16</f>
        <v>0</v>
      </c>
    </row>
    <row r="16" spans="1:16" ht="38.25">
      <c r="A16" s="10" t="s">
        <v>257</v>
      </c>
      <c r="B16" s="107">
        <f>Premiums!B17/Premiums!AF17</f>
        <v>0</v>
      </c>
      <c r="C16" s="107">
        <f>Premiums!D17/Premiums!AF17</f>
        <v>1</v>
      </c>
      <c r="D16" s="107">
        <f>Premiums!F17/Premiums!AF17</f>
        <v>0</v>
      </c>
      <c r="E16" s="107">
        <f>Premiums!H17/Premiums!AF17</f>
        <v>0</v>
      </c>
      <c r="F16" s="107">
        <f>Premiums!J17/Premiums!AF17</f>
        <v>0</v>
      </c>
      <c r="G16" s="107">
        <f>Premiums!L17/Premiums!AF17</f>
        <v>0</v>
      </c>
      <c r="H16" s="107">
        <f>Premiums!N17/Premiums!AF17</f>
        <v>0</v>
      </c>
      <c r="I16" s="107">
        <f>Premiums!P17/Premiums!AF17</f>
        <v>0</v>
      </c>
      <c r="J16" s="107">
        <f>Premiums!R17/Premiums!AF17</f>
        <v>0</v>
      </c>
      <c r="K16" s="107">
        <f>Premiums!T17/Premiums!AF17</f>
        <v>0</v>
      </c>
      <c r="L16" s="107">
        <f>Premiums!V17/Premiums!AF17</f>
        <v>0</v>
      </c>
      <c r="M16" s="107">
        <f>Premiums!X17/Premiums!AF17</f>
        <v>0</v>
      </c>
      <c r="N16" s="107">
        <f>Premiums!Z17/Premiums!AF17</f>
        <v>0</v>
      </c>
      <c r="O16" s="107">
        <f>Premiums!AB17/Premiums!AF17</f>
        <v>0</v>
      </c>
      <c r="P16" s="107">
        <f>Premiums!AD17/Premiums!AF17</f>
        <v>0</v>
      </c>
    </row>
    <row r="17" spans="1:16" ht="22.5" customHeight="1">
      <c r="A17" s="9" t="s">
        <v>262</v>
      </c>
      <c r="B17" s="107">
        <f>Premiums!B18/Premiums!AF18</f>
        <v>0.06457869772740028</v>
      </c>
      <c r="C17" s="107">
        <f>Premiums!D18/Premiums!AF18</f>
        <v>0.48722355728179984</v>
      </c>
      <c r="D17" s="107">
        <f>Premiums!F18/Premiums!AF18</f>
        <v>0.24181765663457477</v>
      </c>
      <c r="E17" s="107">
        <f>Premiums!H18/Premiums!AF18</f>
        <v>0.14753915739617157</v>
      </c>
      <c r="F17" s="107">
        <f>Premiums!J18/Premiums!AF18</f>
        <v>0.02815003874885341</v>
      </c>
      <c r="G17" s="107">
        <f>Premiums!L18/Premiums!AF18</f>
        <v>0</v>
      </c>
      <c r="H17" s="107">
        <f>Premiums!N18/Premiums!AF18</f>
        <v>0.0058548715713392435</v>
      </c>
      <c r="I17" s="107">
        <f>Premiums!P18/Premiums!AF18</f>
        <v>0.015867771029801938</v>
      </c>
      <c r="J17" s="107">
        <f>Premiums!R18/Premiums!AF18</f>
        <v>0</v>
      </c>
      <c r="K17" s="107">
        <f>Premiums!T18/Premiums!AF18</f>
        <v>0</v>
      </c>
      <c r="L17" s="107">
        <f>Premiums!V18/Premiums!AF18</f>
        <v>0</v>
      </c>
      <c r="M17" s="107">
        <f>Premiums!X18/Premiums!AF18</f>
        <v>0</v>
      </c>
      <c r="N17" s="107">
        <f>Premiums!Z18/Premiums!AF18</f>
        <v>0.008968249610058975</v>
      </c>
      <c r="O17" s="107">
        <f>Premiums!AB18/Premiums!AF18</f>
        <v>0</v>
      </c>
      <c r="P17" s="107">
        <f>Premiums!AD18/Premiums!AF18</f>
        <v>0</v>
      </c>
    </row>
    <row r="18" ht="12.75">
      <c r="A18" s="69"/>
    </row>
    <row r="19" spans="1:15" ht="15.75">
      <c r="A19" s="72" t="s">
        <v>252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ht="15.75">
      <c r="A20" s="64"/>
    </row>
    <row r="21" spans="2:16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2:16" ht="12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2:16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2:16" ht="12.7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2:16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2:16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2:16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2:16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2:16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2:16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2:16" ht="12.7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2:16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16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</sheetData>
  <sheetProtection/>
  <mergeCells count="1">
    <mergeCell ref="A2:P2"/>
  </mergeCells>
  <printOptions horizontalCentered="1"/>
  <pageMargins left="0.42" right="0.44" top="0.984251968503937" bottom="0.984251968503937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SheetLayoutView="100" zoomScalePageLayoutView="0" workbookViewId="0" topLeftCell="A1">
      <selection activeCell="A2" sqref="A2:P2"/>
    </sheetView>
  </sheetViews>
  <sheetFormatPr defaultColWidth="9.140625" defaultRowHeight="12.75"/>
  <cols>
    <col min="1" max="1" width="30.7109375" style="2" customWidth="1"/>
    <col min="2" max="2" width="13.28125" style="2" customWidth="1"/>
    <col min="3" max="4" width="13.140625" style="2" customWidth="1"/>
    <col min="5" max="5" width="14.7109375" style="2" customWidth="1"/>
    <col min="6" max="6" width="14.28125" style="2" customWidth="1"/>
    <col min="7" max="7" width="15.8515625" style="2" customWidth="1"/>
    <col min="8" max="9" width="16.57421875" style="2" customWidth="1"/>
    <col min="10" max="11" width="13.7109375" style="2" customWidth="1"/>
    <col min="12" max="12" width="15.7109375" style="2" customWidth="1"/>
    <col min="13" max="13" width="13.7109375" style="2" customWidth="1"/>
    <col min="14" max="14" width="13.28125" style="2" customWidth="1"/>
    <col min="15" max="15" width="14.00390625" style="2" customWidth="1"/>
    <col min="16" max="16" width="14.28125" style="2" customWidth="1"/>
    <col min="17" max="16384" width="9.140625" style="2" customWidth="1"/>
  </cols>
  <sheetData>
    <row r="1" spans="1:16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40"/>
      <c r="L1" s="40"/>
      <c r="M1" s="40"/>
      <c r="N1" s="40"/>
      <c r="O1" s="40"/>
      <c r="P1" s="40"/>
    </row>
    <row r="2" spans="1:19" s="12" customFormat="1" ht="15.75">
      <c r="A2" s="163" t="s">
        <v>304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1"/>
      <c r="R2" s="11"/>
      <c r="S2" s="11"/>
    </row>
    <row r="3" spans="1:19" s="12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6" ht="76.5">
      <c r="A4" s="131" t="s">
        <v>16</v>
      </c>
      <c r="B4" s="131" t="s">
        <v>229</v>
      </c>
      <c r="C4" s="131" t="s">
        <v>230</v>
      </c>
      <c r="D4" s="131" t="s">
        <v>231</v>
      </c>
      <c r="E4" s="131" t="s">
        <v>261</v>
      </c>
      <c r="F4" s="131" t="s">
        <v>288</v>
      </c>
      <c r="G4" s="131" t="s">
        <v>237</v>
      </c>
      <c r="H4" s="131" t="s">
        <v>232</v>
      </c>
      <c r="I4" s="131" t="s">
        <v>128</v>
      </c>
      <c r="J4" s="131" t="s">
        <v>233</v>
      </c>
      <c r="K4" s="131" t="s">
        <v>234</v>
      </c>
      <c r="L4" s="131" t="s">
        <v>270</v>
      </c>
      <c r="M4" s="131" t="s">
        <v>235</v>
      </c>
      <c r="N4" s="131" t="s">
        <v>236</v>
      </c>
      <c r="O4" s="131" t="s">
        <v>253</v>
      </c>
      <c r="P4" s="131" t="s">
        <v>129</v>
      </c>
    </row>
    <row r="5" spans="1:16" ht="15.75" customHeight="1">
      <c r="A5" s="9" t="s">
        <v>18</v>
      </c>
      <c r="B5" s="106">
        <f>Premiums!B6/Premiums!$B$19</f>
        <v>0.6877374387335414</v>
      </c>
      <c r="C5" s="106">
        <f>Premiums!D6/Premiums!$D$19</f>
        <v>0.5977274970709618</v>
      </c>
      <c r="D5" s="106">
        <f>Premiums!F6/Premiums!$F$19</f>
        <v>0.7050438869692565</v>
      </c>
      <c r="E5" s="106">
        <f>Premiums!H6/Premiums!$H$19</f>
        <v>0.8051282092907905</v>
      </c>
      <c r="F5" s="106">
        <f>Premiums!J6/Premiums!$J$19</f>
        <v>0.7728963085089865</v>
      </c>
      <c r="G5" s="106">
        <f>Premiums!L6/Premiums!$L$19</f>
        <v>0.9919006557863397</v>
      </c>
      <c r="H5" s="106">
        <f>Premiums!N6/Premiums!$N$19</f>
        <v>0.8690764583565109</v>
      </c>
      <c r="I5" s="106">
        <f>Premiums!P6/Premiums!$P$19</f>
        <v>0.5016392320685669</v>
      </c>
      <c r="J5" s="106">
        <f>Premiums!R6/Premiums!$R$19</f>
        <v>0.7028160371917528</v>
      </c>
      <c r="K5" s="106">
        <f>Premiums!T6/Premiums!$T$19</f>
        <v>0.8629585939738547</v>
      </c>
      <c r="L5" s="106">
        <f>Premiums!V6/Premiums!$V$19</f>
        <v>0.8887758245911787</v>
      </c>
      <c r="M5" s="106">
        <f>Premiums!X6/Premiums!$X$19</f>
        <v>0.6278576919123942</v>
      </c>
      <c r="N5" s="106">
        <f>Premiums!Z6/Premiums!$Z$19</f>
        <v>0.5571203369431685</v>
      </c>
      <c r="O5" s="106">
        <f>Premiums!AB6/Premiums!$AB$19</f>
        <v>0.6436407350453186</v>
      </c>
      <c r="P5" s="106">
        <f>Premiums!AD6/Premiums!$AD$19</f>
        <v>0.3385373870172555</v>
      </c>
    </row>
    <row r="6" spans="1:16" ht="15.75" customHeight="1">
      <c r="A6" s="10" t="s">
        <v>19</v>
      </c>
      <c r="B6" s="106">
        <f>Premiums!B7/Premiums!$B$19</f>
        <v>0.3315686989828311</v>
      </c>
      <c r="C6" s="106">
        <f>Premiums!D7/Premiums!$D$19</f>
        <v>0.3913790079820581</v>
      </c>
      <c r="D6" s="106">
        <f>Premiums!F7/Premiums!$F$19</f>
        <v>0.7050244219921443</v>
      </c>
      <c r="E6" s="106">
        <f>Premiums!H7/Premiums!$H$19</f>
        <v>0.8045471722415317</v>
      </c>
      <c r="F6" s="106">
        <f>Premiums!J7/Premiums!$J$19</f>
        <v>0.7728963085089865</v>
      </c>
      <c r="G6" s="106">
        <f>Premiums!L7/Premiums!$L$19</f>
        <v>0.03420676378677653</v>
      </c>
      <c r="H6" s="106">
        <f>Premiums!N7/Premiums!$N$19</f>
        <v>0.8690764583565109</v>
      </c>
      <c r="I6" s="106">
        <f>Premiums!P7/Premiums!$P$19</f>
        <v>0.501315839243506</v>
      </c>
      <c r="J6" s="106">
        <f>Premiums!R7/Premiums!$R$19</f>
        <v>0.7028160371917528</v>
      </c>
      <c r="K6" s="106">
        <f>Premiums!T7/Premiums!$T$19</f>
        <v>0.8629585939738547</v>
      </c>
      <c r="L6" s="106">
        <f>Premiums!V7/Premiums!$V$19</f>
        <v>0.7120396815689704</v>
      </c>
      <c r="M6" s="106">
        <f>Premiums!X7/Premiums!$X$19</f>
        <v>0.6278576919123942</v>
      </c>
      <c r="N6" s="106">
        <f>Premiums!Z7/Premiums!$Z$19</f>
        <v>0.5571203369431685</v>
      </c>
      <c r="O6" s="106">
        <f>Premiums!AB7/Premiums!$AB$19</f>
        <v>0.6436407350453186</v>
      </c>
      <c r="P6" s="106">
        <f>Premiums!AD7/Premiums!$AD$19</f>
        <v>0</v>
      </c>
    </row>
    <row r="7" spans="1:16" ht="15.75" customHeight="1">
      <c r="A7" s="10" t="s">
        <v>119</v>
      </c>
      <c r="B7" s="106">
        <f>Premiums!B8/Premiums!$B$19</f>
        <v>0.291980989789601</v>
      </c>
      <c r="C7" s="106">
        <f>Premiums!D8/Premiums!$D$19</f>
        <v>0.2871630756850011</v>
      </c>
      <c r="D7" s="106">
        <f>Premiums!F8/Premiums!$F$19</f>
        <v>0.27328619084819433</v>
      </c>
      <c r="E7" s="106">
        <f>Premiums!H8/Premiums!$H$19</f>
        <v>0.7846192362348153</v>
      </c>
      <c r="F7" s="106">
        <f>Premiums!J8/Premiums!$J$19</f>
        <v>0.4396387975492819</v>
      </c>
      <c r="G7" s="106">
        <f>Premiums!L8/Premiums!$L$19</f>
        <v>0.03330935433659061</v>
      </c>
      <c r="H7" s="106">
        <f>Premiums!N8/Premiums!$N$19</f>
        <v>0.8690764583565109</v>
      </c>
      <c r="I7" s="106">
        <f>Premiums!P8/Premiums!$P$19</f>
        <v>0.48205553465927137</v>
      </c>
      <c r="J7" s="106">
        <f>Premiums!R8/Premiums!$R$19</f>
        <v>0.056111208509785085</v>
      </c>
      <c r="K7" s="106">
        <f>Premiums!T8/Premiums!$T$19</f>
        <v>0.02569170154005669</v>
      </c>
      <c r="L7" s="106">
        <f>Premiums!V8/Premiums!$V$19</f>
        <v>0.3285270413640996</v>
      </c>
      <c r="M7" s="106">
        <f>Premiums!X8/Premiums!$X$19</f>
        <v>0.5141079065450814</v>
      </c>
      <c r="N7" s="106">
        <f>Premiums!Z8/Premiums!$Z$19</f>
        <v>0.5571203369431685</v>
      </c>
      <c r="O7" s="106">
        <f>Premiums!AB8/Premiums!$AB$19</f>
        <v>0.5702003203263553</v>
      </c>
      <c r="P7" s="106">
        <f>Premiums!AD8/Premiums!$AD$19</f>
        <v>0</v>
      </c>
    </row>
    <row r="8" spans="1:16" ht="25.5">
      <c r="A8" s="10" t="s">
        <v>104</v>
      </c>
      <c r="B8" s="106">
        <f>Premiums!B9/Premiums!$B$19</f>
        <v>0.039587709193230056</v>
      </c>
      <c r="C8" s="106">
        <f>Premiums!D9/Premiums!$D$19</f>
        <v>0.10421593229705699</v>
      </c>
      <c r="D8" s="106">
        <f>Premiums!F9/Premiums!$F$19</f>
        <v>0.43173823114395005</v>
      </c>
      <c r="E8" s="106">
        <f>Premiums!H9/Premiums!$H$19</f>
        <v>0.019927936006716378</v>
      </c>
      <c r="F8" s="106">
        <f>Premiums!J9/Premiums!$J$19</f>
        <v>0.3332575109597047</v>
      </c>
      <c r="G8" s="106">
        <f>Premiums!L9/Premiums!$L$19</f>
        <v>0.0008974094501859155</v>
      </c>
      <c r="H8" s="106">
        <f>Premiums!N9/Premiums!$N$19</f>
        <v>0</v>
      </c>
      <c r="I8" s="106">
        <f>Premiums!P9/Premiums!$P$19</f>
        <v>0.019260304584234583</v>
      </c>
      <c r="J8" s="106">
        <f>Premiums!R9/Premiums!$R$19</f>
        <v>0.6467048286819677</v>
      </c>
      <c r="K8" s="106">
        <f>Premiums!T9/Premiums!$T$19</f>
        <v>0.837266892433798</v>
      </c>
      <c r="L8" s="106">
        <f>Premiums!V9/Premiums!$V$19</f>
        <v>0.3835126402048708</v>
      </c>
      <c r="M8" s="106">
        <f>Premiums!X9/Premiums!$X$19</f>
        <v>0.11374978536731269</v>
      </c>
      <c r="N8" s="106">
        <f>Premiums!Z9/Premiums!$Z$19</f>
        <v>0</v>
      </c>
      <c r="O8" s="106">
        <f>Premiums!AB9/Premiums!$AB$19</f>
        <v>0.07344041471896338</v>
      </c>
      <c r="P8" s="106">
        <f>Premiums!AD9/Premiums!$AD$19</f>
        <v>0</v>
      </c>
    </row>
    <row r="9" spans="1:16" ht="15.75" customHeight="1">
      <c r="A9" s="10" t="s">
        <v>20</v>
      </c>
      <c r="B9" s="106">
        <f>Premiums!B10/Premiums!$B$19</f>
        <v>0.3561687397507103</v>
      </c>
      <c r="C9" s="106">
        <f>Premiums!D10/Premiums!$D$19</f>
        <v>0.2063484890889038</v>
      </c>
      <c r="D9" s="106">
        <f>Premiums!F10/Premiums!$F$19</f>
        <v>1.9464977112101898E-05</v>
      </c>
      <c r="E9" s="106">
        <f>Premiums!H10/Premiums!$H$19</f>
        <v>0.000581037049258954</v>
      </c>
      <c r="F9" s="106">
        <f>Premiums!J10/Premiums!$J$19</f>
        <v>0</v>
      </c>
      <c r="G9" s="106">
        <f>Premiums!L10/Premiums!$L$19</f>
        <v>0.9576938919995631</v>
      </c>
      <c r="H9" s="106">
        <f>Premiums!N10/Premiums!$N$19</f>
        <v>0</v>
      </c>
      <c r="I9" s="106">
        <f>Premiums!P10/Premiums!$P$19</f>
        <v>0.00032339282506088104</v>
      </c>
      <c r="J9" s="106">
        <f>Premiums!R10/Premiums!$R$19</f>
        <v>0</v>
      </c>
      <c r="K9" s="106">
        <f>Premiums!T10/Premiums!$T$19</f>
        <v>0</v>
      </c>
      <c r="L9" s="106">
        <f>Premiums!V10/Premiums!$V$19</f>
        <v>0.1767361430222083</v>
      </c>
      <c r="M9" s="106">
        <f>Premiums!X10/Premiums!$X$19</f>
        <v>0</v>
      </c>
      <c r="N9" s="106">
        <f>Premiums!Z10/Premiums!$Z$19</f>
        <v>0</v>
      </c>
      <c r="O9" s="106">
        <f>Premiums!AB10/Premiums!$AB$19</f>
        <v>0</v>
      </c>
      <c r="P9" s="106">
        <f>Premiums!AD10/Premiums!$AD$19</f>
        <v>0.3385373870172555</v>
      </c>
    </row>
    <row r="10" spans="1:16" ht="15.75" customHeight="1">
      <c r="A10" s="9" t="s">
        <v>1</v>
      </c>
      <c r="B10" s="106">
        <f>Premiums!B11/Premiums!$B$19</f>
        <v>0.06317260334482348</v>
      </c>
      <c r="C10" s="106">
        <f>Premiums!D11/Premiums!$D$19</f>
        <v>0.012872684427661797</v>
      </c>
      <c r="D10" s="106">
        <f>Premiums!F11/Premiums!$F$19</f>
        <v>0.027366002525275</v>
      </c>
      <c r="E10" s="106">
        <f>Premiums!H11/Premiums!$H$19</f>
        <v>0.011031149270655355</v>
      </c>
      <c r="F10" s="106">
        <f>Premiums!J11/Premiums!$J$19</f>
        <v>0</v>
      </c>
      <c r="G10" s="106">
        <f>Premiums!L11/Premiums!$L$19</f>
        <v>0</v>
      </c>
      <c r="H10" s="106">
        <f>Premiums!N11/Premiums!$N$19</f>
        <v>0</v>
      </c>
      <c r="I10" s="106">
        <f>Premiums!P11/Premiums!$P$19</f>
        <v>0.08197682976435745</v>
      </c>
      <c r="J10" s="106">
        <f>Premiums!R11/Premiums!$R$19</f>
        <v>0.045250779745556316</v>
      </c>
      <c r="K10" s="106">
        <f>Premiums!T11/Premiums!$T$19</f>
        <v>0</v>
      </c>
      <c r="L10" s="106">
        <f>Premiums!V11/Premiums!$V$19</f>
        <v>0</v>
      </c>
      <c r="M10" s="106">
        <f>Premiums!X11/Premiums!$X$19</f>
        <v>0</v>
      </c>
      <c r="N10" s="106">
        <f>Premiums!Z11/Premiums!$Z$19</f>
        <v>0</v>
      </c>
      <c r="O10" s="106">
        <f>Premiums!AB11/Premiums!$AB$19</f>
        <v>0.01292506665735382</v>
      </c>
      <c r="P10" s="106">
        <f>Premiums!AD11/Premiums!$AD$19</f>
        <v>0.6614626129827444</v>
      </c>
    </row>
    <row r="11" spans="1:16" ht="25.5">
      <c r="A11" s="9" t="s">
        <v>15</v>
      </c>
      <c r="B11" s="106">
        <f>Premiums!B12/Premiums!$B$19</f>
        <v>0.21491250331105213</v>
      </c>
      <c r="C11" s="106">
        <f>Premiums!D12/Premiums!$D$19</f>
        <v>0</v>
      </c>
      <c r="D11" s="106">
        <f>Premiums!F12/Premiums!$F$19</f>
        <v>0.012009173982147384</v>
      </c>
      <c r="E11" s="106">
        <f>Premiums!H12/Premiums!$H$19</f>
        <v>0.024343495869905644</v>
      </c>
      <c r="F11" s="106">
        <f>Premiums!J12/Premiums!$J$19</f>
        <v>0</v>
      </c>
      <c r="G11" s="106">
        <f>Premiums!L12/Premiums!$L$19</f>
        <v>0</v>
      </c>
      <c r="H11" s="106">
        <f>Premiums!N12/Premiums!$N$19</f>
        <v>0.07372683684217453</v>
      </c>
      <c r="I11" s="106">
        <f>Premiums!P12/Premiums!$P$19</f>
        <v>0.03025294921131907</v>
      </c>
      <c r="J11" s="106">
        <f>Premiums!R12/Premiums!$R$19</f>
        <v>0</v>
      </c>
      <c r="K11" s="106">
        <f>Premiums!T12/Premiums!$T$19</f>
        <v>0</v>
      </c>
      <c r="L11" s="106">
        <f>Premiums!V12/Premiums!$V$19</f>
        <v>0.01219759131497531</v>
      </c>
      <c r="M11" s="106">
        <f>Premiums!X12/Premiums!$X$19</f>
        <v>0</v>
      </c>
      <c r="N11" s="106">
        <f>Premiums!Z12/Premiums!$Z$19</f>
        <v>0</v>
      </c>
      <c r="O11" s="106">
        <f>Premiums!AB12/Premiums!$AB$19</f>
        <v>0.2691970425042682</v>
      </c>
      <c r="P11" s="106">
        <f>Premiums!AD12/Premiums!$AD$19</f>
        <v>0</v>
      </c>
    </row>
    <row r="12" spans="1:16" ht="15.75" customHeight="1">
      <c r="A12" s="9" t="s">
        <v>2</v>
      </c>
      <c r="B12" s="106">
        <f>Premiums!B13/Premiums!$B$19</f>
        <v>0</v>
      </c>
      <c r="C12" s="106">
        <f>Premiums!D13/Premiums!$D$19</f>
        <v>0.005086118753282316</v>
      </c>
      <c r="D12" s="106">
        <f>Premiums!F13/Premiums!$F$19</f>
        <v>0</v>
      </c>
      <c r="E12" s="106">
        <f>Premiums!H13/Premiums!$H$19</f>
        <v>0</v>
      </c>
      <c r="F12" s="106">
        <f>Premiums!J13/Premiums!$J$19</f>
        <v>0</v>
      </c>
      <c r="G12" s="106">
        <f>Premiums!L13/Premiums!$L$19</f>
        <v>0</v>
      </c>
      <c r="H12" s="106">
        <f>Premiums!N13/Premiums!$N$19</f>
        <v>0</v>
      </c>
      <c r="I12" s="106">
        <f>Premiums!P13/Premiums!$P$19</f>
        <v>0.00043864455020305556</v>
      </c>
      <c r="J12" s="106">
        <f>Premiums!R13/Premiums!$R$19</f>
        <v>0</v>
      </c>
      <c r="K12" s="106">
        <f>Premiums!T13/Premiums!$T$19</f>
        <v>0</v>
      </c>
      <c r="L12" s="106">
        <f>Premiums!V13/Premiums!$V$19</f>
        <v>0</v>
      </c>
      <c r="M12" s="106">
        <f>Premiums!X13/Premiums!$X$19</f>
        <v>0</v>
      </c>
      <c r="N12" s="106">
        <f>Premiums!Z13/Premiums!$Z$19</f>
        <v>0</v>
      </c>
      <c r="O12" s="106">
        <f>Premiums!AB13/Premiums!$AB$19</f>
        <v>0</v>
      </c>
      <c r="P12" s="106">
        <f>Premiums!AD13/Premiums!$AD$19</f>
        <v>0</v>
      </c>
    </row>
    <row r="13" spans="1:16" ht="15.75" customHeight="1">
      <c r="A13" s="9" t="s">
        <v>21</v>
      </c>
      <c r="B13" s="106">
        <f>Premiums!B14/Premiums!$B$19</f>
        <v>0</v>
      </c>
      <c r="C13" s="106">
        <f>Premiums!D14/Premiums!$D$19</f>
        <v>0</v>
      </c>
      <c r="D13" s="106">
        <f>Premiums!F14/Premiums!$F$19</f>
        <v>0</v>
      </c>
      <c r="E13" s="106">
        <f>Premiums!H14/Premiums!$H$19</f>
        <v>0</v>
      </c>
      <c r="F13" s="106">
        <f>Premiums!J14/Premiums!$J$19</f>
        <v>0</v>
      </c>
      <c r="G13" s="106">
        <f>Premiums!L14/Premiums!$L$19</f>
        <v>0</v>
      </c>
      <c r="H13" s="106">
        <f>Premiums!N14/Premiums!$N$19</f>
        <v>0</v>
      </c>
      <c r="I13" s="106">
        <f>Premiums!P14/Premiums!$P$19</f>
        <v>0</v>
      </c>
      <c r="J13" s="106">
        <f>Premiums!R14/Premiums!$R$19</f>
        <v>0</v>
      </c>
      <c r="K13" s="106">
        <f>Premiums!T14/Premiums!$T$19</f>
        <v>0</v>
      </c>
      <c r="L13" s="106">
        <f>Premiums!V14/Premiums!$V$19</f>
        <v>0</v>
      </c>
      <c r="M13" s="106">
        <f>Premiums!X14/Premiums!$X$19</f>
        <v>0</v>
      </c>
      <c r="N13" s="106">
        <f>Premiums!Z14/Premiums!$Z$19</f>
        <v>0</v>
      </c>
      <c r="O13" s="106">
        <f>Premiums!AB14/Premiums!$AB$19</f>
        <v>0</v>
      </c>
      <c r="P13" s="106">
        <f>Premiums!AD14/Premiums!$AD$19</f>
        <v>0</v>
      </c>
    </row>
    <row r="14" spans="1:16" ht="15.75" customHeight="1">
      <c r="A14" s="9" t="s">
        <v>22</v>
      </c>
      <c r="B14" s="106">
        <f>Premiums!B15/Premiums!$B$19</f>
        <v>0.006700449853690722</v>
      </c>
      <c r="C14" s="106">
        <f>Premiums!D15/Premiums!$D$19</f>
        <v>0.14651893936864518</v>
      </c>
      <c r="D14" s="106">
        <f>Premiums!F15/Premiums!$F$19</f>
        <v>0</v>
      </c>
      <c r="E14" s="106">
        <f>Premiums!H15/Premiums!$H$19</f>
        <v>0.0711544761500563</v>
      </c>
      <c r="F14" s="106">
        <f>Premiums!J15/Premiums!$J$19</f>
        <v>0.006257931086488555</v>
      </c>
      <c r="G14" s="106">
        <f>Premiums!L15/Premiums!$L$19</f>
        <v>0.008099344213660258</v>
      </c>
      <c r="H14" s="106">
        <f>Premiums!N15/Premiums!$N$19</f>
        <v>0.05087809215663084</v>
      </c>
      <c r="I14" s="106">
        <f>Premiums!P15/Premiums!$P$19</f>
        <v>0.1670530693173773</v>
      </c>
      <c r="J14" s="106">
        <f>Premiums!R15/Premiums!$R$19</f>
        <v>0.03227078335255189</v>
      </c>
      <c r="K14" s="106">
        <f>Premiums!T15/Premiums!$T$19</f>
        <v>0</v>
      </c>
      <c r="L14" s="106">
        <f>Premiums!V15/Premiums!$V$19</f>
        <v>0.09902658409384604</v>
      </c>
      <c r="M14" s="106">
        <f>Premiums!X15/Premiums!$X$19</f>
        <v>0</v>
      </c>
      <c r="N14" s="106">
        <f>Premiums!Z15/Premiums!$Z$19</f>
        <v>0.3664148370137183</v>
      </c>
      <c r="O14" s="106">
        <f>Premiums!AB15/Premiums!$AB$19</f>
        <v>0.04828200505125412</v>
      </c>
      <c r="P14" s="106">
        <f>Premiums!AD15/Premiums!$AD$19</f>
        <v>0</v>
      </c>
    </row>
    <row r="15" spans="1:16" ht="15.75" customHeight="1">
      <c r="A15" s="9" t="s">
        <v>23</v>
      </c>
      <c r="B15" s="106">
        <f>Premiums!B16/Premiums!$B$19</f>
        <v>0.009839144514493992</v>
      </c>
      <c r="C15" s="106">
        <f>Premiums!D16/Premiums!$D$19</f>
        <v>0.030687050154730038</v>
      </c>
      <c r="D15" s="106">
        <f>Premiums!F16/Premiums!$F$19</f>
        <v>0.12779041153693652</v>
      </c>
      <c r="E15" s="106">
        <f>Premiums!H16/Premiums!$H$19</f>
        <v>0</v>
      </c>
      <c r="F15" s="106">
        <f>Premiums!J16/Premiums!$J$19</f>
        <v>0.19929871426443094</v>
      </c>
      <c r="G15" s="106">
        <f>Premiums!L16/Premiums!$L$19</f>
        <v>0</v>
      </c>
      <c r="H15" s="106">
        <f>Premiums!N16/Premiums!$N$19</f>
        <v>0</v>
      </c>
      <c r="I15" s="106">
        <f>Premiums!P16/Premiums!$P$19</f>
        <v>0.16192962278291068</v>
      </c>
      <c r="J15" s="106">
        <f>Premiums!R16/Premiums!$R$19</f>
        <v>0.2196623997101391</v>
      </c>
      <c r="K15" s="106">
        <f>Premiums!T16/Premiums!$T$19</f>
        <v>0.1370414060261453</v>
      </c>
      <c r="L15" s="106">
        <f>Premiums!V16/Premiums!$V$19</f>
        <v>0</v>
      </c>
      <c r="M15" s="106">
        <f>Premiums!X16/Premiums!$X$19</f>
        <v>0.37214230808760584</v>
      </c>
      <c r="N15" s="106">
        <f>Premiums!Z16/Premiums!$Z$19</f>
        <v>0.005351950702653003</v>
      </c>
      <c r="O15" s="106">
        <f>Premiums!AB16/Premiums!$AB$19</f>
        <v>0.025955150741805186</v>
      </c>
      <c r="P15" s="106">
        <f>Premiums!AD16/Premiums!$AD$19</f>
        <v>0</v>
      </c>
    </row>
    <row r="16" spans="1:16" ht="38.25">
      <c r="A16" s="10" t="s">
        <v>257</v>
      </c>
      <c r="B16" s="106">
        <f>Premiums!B17/Premiums!$B$19</f>
        <v>0</v>
      </c>
      <c r="C16" s="106">
        <f>Premiums!D17/Premiums!$D$19</f>
        <v>4.628071971318204E-06</v>
      </c>
      <c r="D16" s="106">
        <f>Premiums!F17/Premiums!$F$19</f>
        <v>0</v>
      </c>
      <c r="E16" s="106">
        <f>Premiums!H17/Premiums!$H$19</f>
        <v>0</v>
      </c>
      <c r="F16" s="106">
        <f>Premiums!J17/Premiums!$J$19</f>
        <v>0</v>
      </c>
      <c r="G16" s="106">
        <f>Premiums!L17/Premiums!$L$19</f>
        <v>0</v>
      </c>
      <c r="H16" s="106">
        <f>Premiums!N17/Premiums!$N$19</f>
        <v>0</v>
      </c>
      <c r="I16" s="106">
        <f>Premiums!P17/Premiums!$P$19</f>
        <v>0</v>
      </c>
      <c r="J16" s="106">
        <f>Premiums!R17/Premiums!$R$19</f>
        <v>0</v>
      </c>
      <c r="K16" s="106">
        <f>Premiums!T17/Premiums!$T$19</f>
        <v>0</v>
      </c>
      <c r="L16" s="106">
        <f>Premiums!V17/Premiums!$V$19</f>
        <v>0</v>
      </c>
      <c r="M16" s="106">
        <f>Premiums!X17/Premiums!$X$19</f>
        <v>0</v>
      </c>
      <c r="N16" s="106">
        <f>Premiums!Z17/Premiums!$Z$19</f>
        <v>0</v>
      </c>
      <c r="O16" s="106">
        <f>Premiums!AB17/Premiums!$AB$19</f>
        <v>0</v>
      </c>
      <c r="P16" s="106">
        <f>Premiums!AD17/Premiums!$AD$19</f>
        <v>0</v>
      </c>
    </row>
    <row r="17" spans="1:16" ht="21" customHeight="1">
      <c r="A17" s="9" t="s">
        <v>262</v>
      </c>
      <c r="B17" s="106">
        <f>Premiums!B18/Premiums!$B$19</f>
        <v>0.017637860242398284</v>
      </c>
      <c r="C17" s="106">
        <f>Premiums!D18/Premiums!$D$19</f>
        <v>0.2071077102247187</v>
      </c>
      <c r="D17" s="106">
        <f>Premiums!F18/Premiums!$F$19</f>
        <v>0.12779052498638468</v>
      </c>
      <c r="E17" s="106">
        <f>Premiums!H18/Premiums!$H$19</f>
        <v>0.0883426694185921</v>
      </c>
      <c r="F17" s="106">
        <f>Premiums!J18/Premiums!$J$19</f>
        <v>0.021547046140093996</v>
      </c>
      <c r="G17" s="106">
        <f>Premiums!L18/Premiums!$L$19</f>
        <v>0</v>
      </c>
      <c r="H17" s="106">
        <f>Premiums!N18/Premiums!$N$19</f>
        <v>0.006318612644683686</v>
      </c>
      <c r="I17" s="106">
        <f>Premiums!P18/Premiums!$P$19</f>
        <v>0.056709652305265645</v>
      </c>
      <c r="J17" s="106">
        <f>Premiums!R18/Premiums!$R$19</f>
        <v>0</v>
      </c>
      <c r="K17" s="106">
        <f>Premiums!T18/Premiums!$T$19</f>
        <v>0</v>
      </c>
      <c r="L17" s="106">
        <f>Premiums!V18/Premiums!$V$19</f>
        <v>0</v>
      </c>
      <c r="M17" s="106">
        <f>Premiums!X18/Premiums!$X$19</f>
        <v>0</v>
      </c>
      <c r="N17" s="106">
        <f>Premiums!Z18/Premiums!$Z$19</f>
        <v>0.07111287534046008</v>
      </c>
      <c r="O17" s="106">
        <f>Premiums!AB18/Premiums!$AB$19</f>
        <v>0</v>
      </c>
      <c r="P17" s="106">
        <f>Premiums!AD18/Premiums!$AD$19</f>
        <v>0</v>
      </c>
    </row>
    <row r="18" ht="10.5" customHeight="1">
      <c r="A18" s="111"/>
    </row>
    <row r="19" spans="1:16" ht="15.75">
      <c r="A19" s="72" t="s">
        <v>252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ht="15.75">
      <c r="A20" s="64"/>
    </row>
    <row r="21" spans="2:16" ht="12.7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16" ht="12.7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16" ht="12.7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 ht="12.7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 ht="12.7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 ht="12.7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 ht="12.7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 ht="12.7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 ht="12.7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 ht="12.7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 ht="12.7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2:16" ht="12.7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2:16" ht="12.7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ht="12.75">
      <c r="B34" s="81"/>
    </row>
    <row r="35" ht="12.75">
      <c r="B35" s="81"/>
    </row>
    <row r="36" ht="12.75">
      <c r="B36" s="81"/>
    </row>
  </sheetData>
  <sheetProtection/>
  <mergeCells count="1">
    <mergeCell ref="A2:P2"/>
  </mergeCells>
  <printOptions horizontalCentered="1"/>
  <pageMargins left="0.47" right="0.52" top="0.984251968503937" bottom="0.984251968503937" header="0.5118110236220472" footer="0.5118110236220472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23"/>
  <sheetViews>
    <sheetView view="pageBreakPreview" zoomScaleSheetLayoutView="100" zoomScalePageLayoutView="0" workbookViewId="0" topLeftCell="A1">
      <selection activeCell="A2" sqref="A2:AG2"/>
    </sheetView>
  </sheetViews>
  <sheetFormatPr defaultColWidth="9.140625" defaultRowHeight="12.75"/>
  <cols>
    <col min="1" max="1" width="30.7109375" style="57" customWidth="1"/>
    <col min="2" max="2" width="10.00390625" style="8" customWidth="1"/>
    <col min="3" max="3" width="10.8515625" style="8" customWidth="1"/>
    <col min="4" max="4" width="10.00390625" style="8" customWidth="1"/>
    <col min="5" max="5" width="10.8515625" style="8" customWidth="1"/>
    <col min="6" max="6" width="10.00390625" style="8" customWidth="1"/>
    <col min="7" max="7" width="10.8515625" style="8" customWidth="1"/>
    <col min="8" max="8" width="10.00390625" style="8" customWidth="1"/>
    <col min="9" max="9" width="10.8515625" style="8" customWidth="1"/>
    <col min="10" max="10" width="10.00390625" style="8" customWidth="1"/>
    <col min="11" max="11" width="10.8515625" style="8" customWidth="1"/>
    <col min="12" max="12" width="10.00390625" style="8" customWidth="1"/>
    <col min="13" max="15" width="10.8515625" style="8" customWidth="1"/>
    <col min="16" max="16" width="10.00390625" style="8" customWidth="1"/>
    <col min="17" max="19" width="10.8515625" style="8" customWidth="1"/>
    <col min="20" max="20" width="10.00390625" style="8" customWidth="1"/>
    <col min="21" max="21" width="10.8515625" style="8" customWidth="1"/>
    <col min="22" max="22" width="10.00390625" style="8" customWidth="1"/>
    <col min="23" max="23" width="10.8515625" style="8" customWidth="1"/>
    <col min="24" max="24" width="10.00390625" style="8" customWidth="1"/>
    <col min="25" max="25" width="10.8515625" style="8" customWidth="1"/>
    <col min="26" max="26" width="10.00390625" style="8" customWidth="1"/>
    <col min="27" max="27" width="10.8515625" style="8" customWidth="1"/>
    <col min="28" max="28" width="10.00390625" style="8" customWidth="1"/>
    <col min="29" max="29" width="10.8515625" style="8" customWidth="1"/>
    <col min="30" max="30" width="10.00390625" style="8" customWidth="1"/>
    <col min="31" max="31" width="10.8515625" style="8" customWidth="1"/>
    <col min="32" max="32" width="11.140625" style="59" customWidth="1"/>
    <col min="33" max="33" width="10.8515625" style="8" customWidth="1"/>
    <col min="34" max="16384" width="9.140625" style="8" customWidth="1"/>
  </cols>
  <sheetData>
    <row r="2" spans="1:33" ht="15.75">
      <c r="A2" s="164" t="s">
        <v>303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ht="12.75">
      <c r="AG3" s="58" t="s">
        <v>0</v>
      </c>
    </row>
    <row r="4" spans="1:33" s="59" customFormat="1" ht="54" customHeight="1">
      <c r="A4" s="153" t="s">
        <v>16</v>
      </c>
      <c r="B4" s="155" t="s">
        <v>229</v>
      </c>
      <c r="C4" s="156"/>
      <c r="D4" s="155" t="s">
        <v>230</v>
      </c>
      <c r="E4" s="156"/>
      <c r="F4" s="155" t="s">
        <v>231</v>
      </c>
      <c r="G4" s="156"/>
      <c r="H4" s="155" t="s">
        <v>261</v>
      </c>
      <c r="I4" s="156"/>
      <c r="J4" s="155" t="s">
        <v>288</v>
      </c>
      <c r="K4" s="156"/>
      <c r="L4" s="155" t="s">
        <v>237</v>
      </c>
      <c r="M4" s="156"/>
      <c r="N4" s="155" t="s">
        <v>232</v>
      </c>
      <c r="O4" s="156"/>
      <c r="P4" s="155" t="s">
        <v>128</v>
      </c>
      <c r="Q4" s="156"/>
      <c r="R4" s="155" t="s">
        <v>233</v>
      </c>
      <c r="S4" s="156"/>
      <c r="T4" s="155" t="s">
        <v>234</v>
      </c>
      <c r="U4" s="156"/>
      <c r="V4" s="155" t="s">
        <v>270</v>
      </c>
      <c r="W4" s="156"/>
      <c r="X4" s="155" t="s">
        <v>235</v>
      </c>
      <c r="Y4" s="156"/>
      <c r="Z4" s="155" t="s">
        <v>236</v>
      </c>
      <c r="AA4" s="156"/>
      <c r="AB4" s="155" t="s">
        <v>253</v>
      </c>
      <c r="AC4" s="156"/>
      <c r="AD4" s="155" t="s">
        <v>129</v>
      </c>
      <c r="AE4" s="156"/>
      <c r="AF4" s="165" t="s">
        <v>103</v>
      </c>
      <c r="AG4" s="165"/>
    </row>
    <row r="5" spans="1:33" s="59" customFormat="1" ht="51.75" customHeight="1">
      <c r="A5" s="154"/>
      <c r="B5" s="142" t="s">
        <v>258</v>
      </c>
      <c r="C5" s="143" t="s">
        <v>259</v>
      </c>
      <c r="D5" s="142" t="s">
        <v>258</v>
      </c>
      <c r="E5" s="143" t="s">
        <v>259</v>
      </c>
      <c r="F5" s="142" t="s">
        <v>258</v>
      </c>
      <c r="G5" s="143" t="s">
        <v>259</v>
      </c>
      <c r="H5" s="142" t="s">
        <v>258</v>
      </c>
      <c r="I5" s="143" t="s">
        <v>259</v>
      </c>
      <c r="J5" s="142" t="s">
        <v>258</v>
      </c>
      <c r="K5" s="143" t="s">
        <v>259</v>
      </c>
      <c r="L5" s="142" t="s">
        <v>258</v>
      </c>
      <c r="M5" s="143" t="s">
        <v>259</v>
      </c>
      <c r="N5" s="142" t="s">
        <v>258</v>
      </c>
      <c r="O5" s="143" t="s">
        <v>259</v>
      </c>
      <c r="P5" s="142" t="s">
        <v>258</v>
      </c>
      <c r="Q5" s="143" t="s">
        <v>259</v>
      </c>
      <c r="R5" s="142" t="s">
        <v>258</v>
      </c>
      <c r="S5" s="143" t="s">
        <v>259</v>
      </c>
      <c r="T5" s="142" t="s">
        <v>258</v>
      </c>
      <c r="U5" s="143" t="s">
        <v>259</v>
      </c>
      <c r="V5" s="142" t="s">
        <v>258</v>
      </c>
      <c r="W5" s="143" t="s">
        <v>259</v>
      </c>
      <c r="X5" s="142" t="s">
        <v>258</v>
      </c>
      <c r="Y5" s="143" t="s">
        <v>259</v>
      </c>
      <c r="Z5" s="142" t="s">
        <v>258</v>
      </c>
      <c r="AA5" s="143" t="s">
        <v>259</v>
      </c>
      <c r="AB5" s="142" t="s">
        <v>258</v>
      </c>
      <c r="AC5" s="143" t="s">
        <v>259</v>
      </c>
      <c r="AD5" s="142" t="s">
        <v>258</v>
      </c>
      <c r="AE5" s="143" t="s">
        <v>259</v>
      </c>
      <c r="AF5" s="142" t="s">
        <v>258</v>
      </c>
      <c r="AG5" s="143" t="s">
        <v>259</v>
      </c>
    </row>
    <row r="6" spans="1:33" ht="15.75" customHeight="1">
      <c r="A6" s="9" t="s">
        <v>18</v>
      </c>
      <c r="B6" s="62">
        <v>43094343.480000004</v>
      </c>
      <c r="C6" s="62">
        <v>20647</v>
      </c>
      <c r="D6" s="62">
        <v>19922966.11</v>
      </c>
      <c r="E6" s="62">
        <v>287766</v>
      </c>
      <c r="F6" s="62">
        <v>9627524.09</v>
      </c>
      <c r="G6" s="62">
        <v>0</v>
      </c>
      <c r="H6" s="62">
        <v>19353977.350912802</v>
      </c>
      <c r="I6" s="62">
        <v>0</v>
      </c>
      <c r="J6" s="62">
        <v>4991522.822556299</v>
      </c>
      <c r="K6" s="62">
        <v>0</v>
      </c>
      <c r="L6" s="62">
        <v>290705.67</v>
      </c>
      <c r="M6" s="62">
        <v>0</v>
      </c>
      <c r="N6" s="62">
        <v>6089332.38</v>
      </c>
      <c r="O6" s="62">
        <v>0</v>
      </c>
      <c r="P6" s="62">
        <v>4338430.44</v>
      </c>
      <c r="Q6" s="62">
        <v>0</v>
      </c>
      <c r="R6" s="62">
        <v>2093863.97</v>
      </c>
      <c r="S6" s="62">
        <v>0</v>
      </c>
      <c r="T6" s="62">
        <v>1713662.1639142998</v>
      </c>
      <c r="U6" s="62">
        <v>142406</v>
      </c>
      <c r="V6" s="62">
        <v>795957.37</v>
      </c>
      <c r="W6" s="62">
        <v>0</v>
      </c>
      <c r="X6" s="62">
        <v>1393287.4600000002</v>
      </c>
      <c r="Y6" s="62">
        <v>0</v>
      </c>
      <c r="Z6" s="62">
        <v>897400.8300000001</v>
      </c>
      <c r="AA6" s="62">
        <v>0</v>
      </c>
      <c r="AB6" s="62">
        <v>1402558.69</v>
      </c>
      <c r="AC6" s="62">
        <v>0</v>
      </c>
      <c r="AD6" s="62">
        <v>3892.39</v>
      </c>
      <c r="AE6" s="62">
        <v>0</v>
      </c>
      <c r="AF6" s="62">
        <f aca="true" t="shared" si="0" ref="AF6:AF19">SUM(B6,D6,F6,H6,J6,L6,,N6,P6,R6,T6,V6,X6,Z6,AB6,AD6)</f>
        <v>116009425.2173834</v>
      </c>
      <c r="AG6" s="62">
        <f aca="true" t="shared" si="1" ref="AG6:AG19">SUM(C6,E6,G6,I6,K6,M6,,O6,Q6,S6,U6,W6,Y6,AA6,AC6,AE6)</f>
        <v>450819</v>
      </c>
    </row>
    <row r="7" spans="1:33" ht="15.75" customHeight="1">
      <c r="A7" s="10" t="s">
        <v>19</v>
      </c>
      <c r="B7" s="62">
        <v>21591699.300000004</v>
      </c>
      <c r="C7" s="62">
        <v>20647</v>
      </c>
      <c r="D7" s="62">
        <v>8692358.01</v>
      </c>
      <c r="E7" s="62">
        <v>287766</v>
      </c>
      <c r="F7" s="62">
        <v>9625298.22</v>
      </c>
      <c r="G7" s="62">
        <v>0</v>
      </c>
      <c r="H7" s="62">
        <v>19223746.860912804</v>
      </c>
      <c r="I7" s="62">
        <v>0</v>
      </c>
      <c r="J7" s="62">
        <v>4991522.822556299</v>
      </c>
      <c r="K7" s="62">
        <v>0</v>
      </c>
      <c r="L7" s="62">
        <v>242336.47999999998</v>
      </c>
      <c r="M7" s="62">
        <v>0</v>
      </c>
      <c r="N7" s="62">
        <v>6089332.38</v>
      </c>
      <c r="O7" s="62">
        <v>0</v>
      </c>
      <c r="P7" s="62">
        <v>4151634.9700000007</v>
      </c>
      <c r="Q7" s="62">
        <v>0</v>
      </c>
      <c r="R7" s="62">
        <v>2093863.97</v>
      </c>
      <c r="S7" s="62">
        <v>0</v>
      </c>
      <c r="T7" s="62">
        <v>1713662.1639142998</v>
      </c>
      <c r="U7" s="62">
        <v>142406</v>
      </c>
      <c r="V7" s="62">
        <v>396176.37</v>
      </c>
      <c r="W7" s="62">
        <v>0</v>
      </c>
      <c r="X7" s="62">
        <v>1393287.4600000002</v>
      </c>
      <c r="Y7" s="62">
        <v>0</v>
      </c>
      <c r="Z7" s="62">
        <v>897400.8300000001</v>
      </c>
      <c r="AA7" s="62">
        <v>0</v>
      </c>
      <c r="AB7" s="62">
        <v>1402558.69</v>
      </c>
      <c r="AC7" s="62">
        <v>0</v>
      </c>
      <c r="AD7" s="62">
        <v>0</v>
      </c>
      <c r="AE7" s="62">
        <v>0</v>
      </c>
      <c r="AF7" s="62">
        <f t="shared" si="0"/>
        <v>82504878.52738339</v>
      </c>
      <c r="AG7" s="62">
        <f t="shared" si="1"/>
        <v>450819</v>
      </c>
    </row>
    <row r="8" spans="1:33" ht="15.75" customHeight="1">
      <c r="A8" s="10" t="s">
        <v>119</v>
      </c>
      <c r="B8" s="62">
        <v>20297774.190000005</v>
      </c>
      <c r="C8" s="62">
        <v>0</v>
      </c>
      <c r="D8" s="62">
        <v>7381550.89</v>
      </c>
      <c r="E8" s="62">
        <v>0</v>
      </c>
      <c r="F8" s="62">
        <v>8008734.82</v>
      </c>
      <c r="G8" s="62">
        <v>0</v>
      </c>
      <c r="H8" s="62">
        <v>18715517.950912803</v>
      </c>
      <c r="I8" s="62">
        <v>0</v>
      </c>
      <c r="J8" s="62">
        <v>1969631.9025563</v>
      </c>
      <c r="K8" s="62">
        <v>0</v>
      </c>
      <c r="L8" s="62">
        <v>83286.71</v>
      </c>
      <c r="M8" s="62">
        <v>0</v>
      </c>
      <c r="N8" s="62">
        <v>6089332.38</v>
      </c>
      <c r="O8" s="62">
        <v>0</v>
      </c>
      <c r="P8" s="62">
        <v>3888863.1700000004</v>
      </c>
      <c r="Q8" s="62">
        <v>0</v>
      </c>
      <c r="R8" s="62">
        <v>231535.62999999995</v>
      </c>
      <c r="S8" s="62">
        <v>0</v>
      </c>
      <c r="T8" s="62">
        <v>84056.18000000001</v>
      </c>
      <c r="U8" s="62">
        <v>0</v>
      </c>
      <c r="V8" s="62">
        <v>300657.73</v>
      </c>
      <c r="W8" s="62">
        <v>0</v>
      </c>
      <c r="X8" s="62">
        <v>1362732.1500000001</v>
      </c>
      <c r="Y8" s="62">
        <v>0</v>
      </c>
      <c r="Z8" s="62">
        <v>897400.8300000001</v>
      </c>
      <c r="AA8" s="62">
        <v>0</v>
      </c>
      <c r="AB8" s="62">
        <v>1323115.49</v>
      </c>
      <c r="AC8" s="62">
        <v>0</v>
      </c>
      <c r="AD8" s="62">
        <v>0</v>
      </c>
      <c r="AE8" s="62">
        <v>0</v>
      </c>
      <c r="AF8" s="62">
        <f t="shared" si="0"/>
        <v>70634190.0234691</v>
      </c>
      <c r="AG8" s="62">
        <f t="shared" si="1"/>
        <v>0</v>
      </c>
    </row>
    <row r="9" spans="1:33" ht="25.5">
      <c r="A9" s="10" t="s">
        <v>104</v>
      </c>
      <c r="B9" s="62">
        <v>1293925.11</v>
      </c>
      <c r="C9" s="62">
        <v>20647</v>
      </c>
      <c r="D9" s="62">
        <v>1310807.1199999999</v>
      </c>
      <c r="E9" s="62">
        <v>287766</v>
      </c>
      <c r="F9" s="62">
        <v>1616563.4</v>
      </c>
      <c r="G9" s="62">
        <v>0</v>
      </c>
      <c r="H9" s="62">
        <v>508228.9099999999</v>
      </c>
      <c r="I9" s="62">
        <v>0</v>
      </c>
      <c r="J9" s="62">
        <v>3021890.9199999995</v>
      </c>
      <c r="K9" s="62">
        <v>0</v>
      </c>
      <c r="L9" s="62">
        <v>159049.77</v>
      </c>
      <c r="M9" s="62">
        <v>0</v>
      </c>
      <c r="N9" s="62">
        <v>0</v>
      </c>
      <c r="O9" s="62">
        <v>0</v>
      </c>
      <c r="P9" s="62">
        <v>262771.80000000005</v>
      </c>
      <c r="Q9" s="62">
        <v>0</v>
      </c>
      <c r="R9" s="62">
        <v>1862328.34</v>
      </c>
      <c r="S9" s="62">
        <v>0</v>
      </c>
      <c r="T9" s="62">
        <v>1629605.9839142999</v>
      </c>
      <c r="U9" s="62">
        <v>142406</v>
      </c>
      <c r="V9" s="62">
        <v>95518.64</v>
      </c>
      <c r="W9" s="62">
        <v>0</v>
      </c>
      <c r="X9" s="62">
        <v>30555.31</v>
      </c>
      <c r="Y9" s="62">
        <v>0</v>
      </c>
      <c r="Z9" s="62">
        <v>0</v>
      </c>
      <c r="AA9" s="62">
        <v>0</v>
      </c>
      <c r="AB9" s="62">
        <v>79443.2</v>
      </c>
      <c r="AC9" s="62">
        <v>0</v>
      </c>
      <c r="AD9" s="62">
        <v>0</v>
      </c>
      <c r="AE9" s="62">
        <v>0</v>
      </c>
      <c r="AF9" s="62">
        <f t="shared" si="0"/>
        <v>11870688.503914298</v>
      </c>
      <c r="AG9" s="62">
        <f t="shared" si="1"/>
        <v>450819</v>
      </c>
    </row>
    <row r="10" spans="1:33" ht="15.75" customHeight="1">
      <c r="A10" s="10" t="s">
        <v>20</v>
      </c>
      <c r="B10" s="62">
        <v>21502644.180000003</v>
      </c>
      <c r="C10" s="62">
        <v>0</v>
      </c>
      <c r="D10" s="62">
        <v>11230608.100000001</v>
      </c>
      <c r="E10" s="62">
        <v>0</v>
      </c>
      <c r="F10" s="62">
        <v>2225.87</v>
      </c>
      <c r="G10" s="62">
        <v>0</v>
      </c>
      <c r="H10" s="62">
        <v>130230.49000000003</v>
      </c>
      <c r="I10" s="62">
        <v>0</v>
      </c>
      <c r="J10" s="62">
        <v>0</v>
      </c>
      <c r="K10" s="62">
        <v>0</v>
      </c>
      <c r="L10" s="62">
        <v>48369.19</v>
      </c>
      <c r="M10" s="62">
        <v>0</v>
      </c>
      <c r="N10" s="62">
        <v>0</v>
      </c>
      <c r="O10" s="62">
        <v>0</v>
      </c>
      <c r="P10" s="62">
        <v>186795.47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399781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3892.39</v>
      </c>
      <c r="AE10" s="62">
        <v>0</v>
      </c>
      <c r="AF10" s="62">
        <f t="shared" si="0"/>
        <v>33504546.690000005</v>
      </c>
      <c r="AG10" s="62">
        <f t="shared" si="1"/>
        <v>0</v>
      </c>
    </row>
    <row r="11" spans="1:33" ht="15.75" customHeight="1">
      <c r="A11" s="9" t="s">
        <v>1</v>
      </c>
      <c r="B11" s="62">
        <v>2094891.6600000001</v>
      </c>
      <c r="C11" s="62">
        <v>0</v>
      </c>
      <c r="D11" s="62">
        <v>202427.72999999998</v>
      </c>
      <c r="E11" s="62">
        <v>0</v>
      </c>
      <c r="F11" s="62">
        <v>208572.12999999998</v>
      </c>
      <c r="G11" s="62">
        <v>0</v>
      </c>
      <c r="H11" s="62">
        <v>697473.3900224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352613.59</v>
      </c>
      <c r="Q11" s="62">
        <v>0</v>
      </c>
      <c r="R11" s="62">
        <v>96476.6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2204.27</v>
      </c>
      <c r="AE11" s="62">
        <v>0</v>
      </c>
      <c r="AF11" s="62">
        <f t="shared" si="0"/>
        <v>3654659.3700224</v>
      </c>
      <c r="AG11" s="62">
        <f t="shared" si="1"/>
        <v>0</v>
      </c>
    </row>
    <row r="12" spans="1:33" ht="25.5">
      <c r="A12" s="9" t="s">
        <v>15</v>
      </c>
      <c r="B12" s="62">
        <v>4484279.01</v>
      </c>
      <c r="C12" s="62">
        <v>0</v>
      </c>
      <c r="D12" s="62">
        <v>0</v>
      </c>
      <c r="E12" s="62">
        <v>0</v>
      </c>
      <c r="F12" s="62">
        <v>84528.21999999999</v>
      </c>
      <c r="G12" s="62">
        <v>0</v>
      </c>
      <c r="H12" s="62">
        <v>2856701.730000002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254812.74</v>
      </c>
      <c r="O12" s="62">
        <v>0</v>
      </c>
      <c r="P12" s="62">
        <v>390552.16000000003</v>
      </c>
      <c r="Q12" s="62">
        <v>0</v>
      </c>
      <c r="R12" s="62">
        <v>6021490.097978101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227392.83999999997</v>
      </c>
      <c r="AC12" s="62">
        <v>0</v>
      </c>
      <c r="AD12" s="62">
        <v>0</v>
      </c>
      <c r="AE12" s="62">
        <v>0</v>
      </c>
      <c r="AF12" s="62">
        <f t="shared" si="0"/>
        <v>14319756.797978103</v>
      </c>
      <c r="AG12" s="62">
        <f t="shared" si="1"/>
        <v>0</v>
      </c>
    </row>
    <row r="13" spans="1:33" ht="15.75" customHeight="1">
      <c r="A13" s="9" t="s">
        <v>2</v>
      </c>
      <c r="B13" s="62">
        <v>0</v>
      </c>
      <c r="C13" s="62">
        <v>0</v>
      </c>
      <c r="D13" s="62">
        <v>71565.68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f t="shared" si="0"/>
        <v>71565.68</v>
      </c>
      <c r="AG13" s="62">
        <f t="shared" si="1"/>
        <v>0</v>
      </c>
    </row>
    <row r="14" spans="1:33" ht="15.75" customHeight="1">
      <c r="A14" s="9" t="s">
        <v>21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f t="shared" si="0"/>
        <v>0</v>
      </c>
      <c r="AG14" s="62">
        <f t="shared" si="1"/>
        <v>0</v>
      </c>
    </row>
    <row r="15" spans="1:33" ht="15.75" customHeight="1">
      <c r="A15" s="9" t="s">
        <v>22</v>
      </c>
      <c r="B15" s="62">
        <v>5083.93</v>
      </c>
      <c r="C15" s="62">
        <v>5084</v>
      </c>
      <c r="D15" s="62">
        <v>2096384.56</v>
      </c>
      <c r="E15" s="62">
        <v>136889</v>
      </c>
      <c r="F15" s="62">
        <v>0</v>
      </c>
      <c r="G15" s="62">
        <v>0</v>
      </c>
      <c r="H15" s="62">
        <v>1232699.819064796</v>
      </c>
      <c r="I15" s="62">
        <v>0</v>
      </c>
      <c r="J15" s="62">
        <v>0</v>
      </c>
      <c r="K15" s="62">
        <v>0</v>
      </c>
      <c r="L15" s="62">
        <v>83156.95</v>
      </c>
      <c r="M15" s="62">
        <v>0</v>
      </c>
      <c r="N15" s="62">
        <v>12237.45</v>
      </c>
      <c r="O15" s="62">
        <v>0</v>
      </c>
      <c r="P15" s="62">
        <v>1467367.8599999999</v>
      </c>
      <c r="Q15" s="62">
        <v>0</v>
      </c>
      <c r="R15" s="62">
        <v>4770</v>
      </c>
      <c r="S15" s="62">
        <v>0</v>
      </c>
      <c r="T15" s="62">
        <v>0</v>
      </c>
      <c r="U15" s="62">
        <v>0</v>
      </c>
      <c r="V15" s="62">
        <v>95220.36</v>
      </c>
      <c r="W15" s="62">
        <v>0</v>
      </c>
      <c r="X15" s="62">
        <v>0</v>
      </c>
      <c r="Y15" s="62">
        <v>0</v>
      </c>
      <c r="Z15" s="62">
        <v>128307.97</v>
      </c>
      <c r="AA15" s="62">
        <v>0</v>
      </c>
      <c r="AB15" s="62">
        <v>6348.24</v>
      </c>
      <c r="AC15" s="62">
        <v>0</v>
      </c>
      <c r="AD15" s="62">
        <v>0</v>
      </c>
      <c r="AE15" s="62">
        <v>0</v>
      </c>
      <c r="AF15" s="62">
        <f t="shared" si="0"/>
        <v>5131577.139064796</v>
      </c>
      <c r="AG15" s="62">
        <f t="shared" si="1"/>
        <v>141973</v>
      </c>
    </row>
    <row r="16" spans="1:33" s="59" customFormat="1" ht="15.75" customHeight="1">
      <c r="A16" s="9" t="s">
        <v>23</v>
      </c>
      <c r="B16" s="62">
        <v>267077.05</v>
      </c>
      <c r="C16" s="62">
        <v>0</v>
      </c>
      <c r="D16" s="62">
        <v>669317.3200000001</v>
      </c>
      <c r="E16" s="62">
        <v>0</v>
      </c>
      <c r="F16" s="62">
        <v>1231681.0999999999</v>
      </c>
      <c r="G16" s="62">
        <v>0</v>
      </c>
      <c r="H16" s="62">
        <v>199467.04</v>
      </c>
      <c r="I16" s="62">
        <v>131093.6</v>
      </c>
      <c r="J16" s="62">
        <v>373185.74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514923.22</v>
      </c>
      <c r="Q16" s="62">
        <v>0</v>
      </c>
      <c r="R16" s="62">
        <v>402093.78</v>
      </c>
      <c r="S16" s="62">
        <v>0</v>
      </c>
      <c r="T16" s="62">
        <v>86040.44</v>
      </c>
      <c r="U16" s="62">
        <v>0</v>
      </c>
      <c r="V16" s="62">
        <v>0</v>
      </c>
      <c r="W16" s="62">
        <v>0</v>
      </c>
      <c r="X16" s="62">
        <v>182396.54</v>
      </c>
      <c r="Y16" s="62">
        <v>0</v>
      </c>
      <c r="Z16" s="62">
        <v>10424.08</v>
      </c>
      <c r="AA16" s="62">
        <v>0</v>
      </c>
      <c r="AB16" s="62">
        <v>7539.85</v>
      </c>
      <c r="AC16" s="62">
        <v>0</v>
      </c>
      <c r="AD16" s="62">
        <v>0</v>
      </c>
      <c r="AE16" s="62">
        <v>0</v>
      </c>
      <c r="AF16" s="62">
        <f t="shared" si="0"/>
        <v>3944146.16</v>
      </c>
      <c r="AG16" s="62">
        <f t="shared" si="1"/>
        <v>131093.6</v>
      </c>
    </row>
    <row r="17" spans="1:33" s="59" customFormat="1" ht="39" customHeight="1">
      <c r="A17" s="10" t="s">
        <v>257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f t="shared" si="0"/>
        <v>0</v>
      </c>
      <c r="AG17" s="62">
        <f t="shared" si="1"/>
        <v>0</v>
      </c>
    </row>
    <row r="18" spans="1:33" s="59" customFormat="1" ht="24" customHeight="1">
      <c r="A18" s="9" t="s">
        <v>262</v>
      </c>
      <c r="B18" s="62">
        <v>750</v>
      </c>
      <c r="C18" s="62">
        <v>0</v>
      </c>
      <c r="D18" s="62">
        <v>5534676.42</v>
      </c>
      <c r="E18" s="62">
        <v>0</v>
      </c>
      <c r="F18" s="62">
        <v>3301886.04</v>
      </c>
      <c r="G18" s="62">
        <v>0</v>
      </c>
      <c r="H18" s="62">
        <v>2144880.8</v>
      </c>
      <c r="I18" s="62">
        <v>0</v>
      </c>
      <c r="J18" s="62">
        <v>22000</v>
      </c>
      <c r="K18" s="62">
        <v>0</v>
      </c>
      <c r="L18" s="62">
        <v>0</v>
      </c>
      <c r="M18" s="62">
        <v>0</v>
      </c>
      <c r="N18" s="62">
        <v>29699.05</v>
      </c>
      <c r="O18" s="62">
        <v>0</v>
      </c>
      <c r="P18" s="62">
        <v>596931.2300000001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146604.38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f t="shared" si="0"/>
        <v>11777427.920000004</v>
      </c>
      <c r="AG18" s="62">
        <f t="shared" si="1"/>
        <v>0</v>
      </c>
    </row>
    <row r="19" spans="1:33" s="59" customFormat="1" ht="16.5" customHeight="1">
      <c r="A19" s="60" t="s">
        <v>103</v>
      </c>
      <c r="B19" s="110">
        <v>49946425.129999995</v>
      </c>
      <c r="C19" s="110">
        <v>25731</v>
      </c>
      <c r="D19" s="110">
        <v>28497337.82</v>
      </c>
      <c r="E19" s="110">
        <v>424655</v>
      </c>
      <c r="F19" s="110">
        <v>14454191.580000002</v>
      </c>
      <c r="G19" s="110">
        <v>0</v>
      </c>
      <c r="H19" s="110">
        <v>26485200.13</v>
      </c>
      <c r="I19" s="110">
        <v>131093.6</v>
      </c>
      <c r="J19" s="110">
        <v>5386708.562556299</v>
      </c>
      <c r="K19" s="110">
        <v>0</v>
      </c>
      <c r="L19" s="110">
        <v>373862.62</v>
      </c>
      <c r="M19" s="110">
        <v>0</v>
      </c>
      <c r="N19" s="110">
        <v>6386081.62</v>
      </c>
      <c r="O19" s="110">
        <v>0</v>
      </c>
      <c r="P19" s="110">
        <v>7660818.500000001</v>
      </c>
      <c r="Q19" s="110">
        <v>0</v>
      </c>
      <c r="R19" s="110">
        <v>8618694.4479781</v>
      </c>
      <c r="S19" s="110">
        <v>0</v>
      </c>
      <c r="T19" s="110">
        <v>1799702.6039142997</v>
      </c>
      <c r="U19" s="110">
        <v>142406</v>
      </c>
      <c r="V19" s="110">
        <v>891177.73</v>
      </c>
      <c r="W19" s="110">
        <v>0</v>
      </c>
      <c r="X19" s="110">
        <v>1575684.0000000002</v>
      </c>
      <c r="Y19" s="110">
        <v>0</v>
      </c>
      <c r="Z19" s="110">
        <v>1182737.26</v>
      </c>
      <c r="AA19" s="110">
        <v>0</v>
      </c>
      <c r="AB19" s="110">
        <v>1643839.6199999999</v>
      </c>
      <c r="AC19" s="110">
        <v>0</v>
      </c>
      <c r="AD19" s="110">
        <v>6096.66</v>
      </c>
      <c r="AE19" s="110">
        <v>0</v>
      </c>
      <c r="AF19" s="110">
        <f t="shared" si="0"/>
        <v>154908558.28444868</v>
      </c>
      <c r="AG19" s="110">
        <f t="shared" si="1"/>
        <v>723885.6</v>
      </c>
    </row>
    <row r="20" spans="1:33" s="59" customFormat="1" ht="44.25" customHeight="1">
      <c r="A20" s="109" t="s">
        <v>271</v>
      </c>
      <c r="B20" s="166">
        <f>B19/$AF$19</f>
        <v>0.32242521448225325</v>
      </c>
      <c r="C20" s="167"/>
      <c r="D20" s="166">
        <f>D19/$AF$19</f>
        <v>0.18396232032365933</v>
      </c>
      <c r="E20" s="167"/>
      <c r="F20" s="166">
        <f>F19/$AF$19</f>
        <v>0.09330789557448914</v>
      </c>
      <c r="G20" s="167"/>
      <c r="H20" s="166">
        <f>H19/$AF$19</f>
        <v>0.1709731239081505</v>
      </c>
      <c r="I20" s="167"/>
      <c r="J20" s="166">
        <f>J19/$AF$19</f>
        <v>0.03477347295857618</v>
      </c>
      <c r="K20" s="167"/>
      <c r="L20" s="166">
        <f>L19/$AF$19</f>
        <v>0.0024134407042475984</v>
      </c>
      <c r="M20" s="167"/>
      <c r="N20" s="166">
        <f>N19/$AF$19</f>
        <v>0.041224847037009064</v>
      </c>
      <c r="O20" s="167"/>
      <c r="P20" s="166">
        <f>P19/$AF$19</f>
        <v>0.04945381058890839</v>
      </c>
      <c r="Q20" s="167"/>
      <c r="R20" s="166">
        <f>R19/$AF$19</f>
        <v>0.05563730334480386</v>
      </c>
      <c r="S20" s="167"/>
      <c r="T20" s="166">
        <f>T19/$AF$19</f>
        <v>0.011617838445114317</v>
      </c>
      <c r="U20" s="167"/>
      <c r="V20" s="166">
        <f>V19/$AF$19</f>
        <v>0.00575292766177313</v>
      </c>
      <c r="W20" s="167"/>
      <c r="X20" s="166">
        <f>X19/$AF$19</f>
        <v>0.010171703987501274</v>
      </c>
      <c r="Y20" s="167"/>
      <c r="Z20" s="166">
        <f>Z19/$AF$19</f>
        <v>0.0076350672493395435</v>
      </c>
      <c r="AA20" s="167"/>
      <c r="AB20" s="166">
        <f>AB19/$AF$19</f>
        <v>0.0106116772256154</v>
      </c>
      <c r="AC20" s="167"/>
      <c r="AD20" s="166">
        <f>AD19/$AF$19</f>
        <v>3.935650855910164E-05</v>
      </c>
      <c r="AE20" s="167"/>
      <c r="AF20" s="166">
        <f>AF19/$AF$19</f>
        <v>1</v>
      </c>
      <c r="AG20" s="167"/>
    </row>
    <row r="21" spans="1:32" ht="12.75">
      <c r="A21" s="73"/>
      <c r="B21" s="63"/>
      <c r="C21" s="63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71"/>
    </row>
    <row r="22" spans="1:32" ht="15.75">
      <c r="A22" s="72" t="s">
        <v>252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.75" customHeight="1">
      <c r="A23" s="40" t="s">
        <v>250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</sheetData>
  <sheetProtection/>
  <mergeCells count="34">
    <mergeCell ref="T20:U20"/>
    <mergeCell ref="AF20:AG20"/>
    <mergeCell ref="AD20:AE20"/>
    <mergeCell ref="AB20:AC20"/>
    <mergeCell ref="Z20:AA20"/>
    <mergeCell ref="X20:Y20"/>
    <mergeCell ref="V20:W20"/>
    <mergeCell ref="B20:C20"/>
    <mergeCell ref="R20:S20"/>
    <mergeCell ref="P20:Q20"/>
    <mergeCell ref="N20:O20"/>
    <mergeCell ref="L20:M20"/>
    <mergeCell ref="J20:K20"/>
    <mergeCell ref="H20:I20"/>
    <mergeCell ref="F20:G20"/>
    <mergeCell ref="D20:E20"/>
    <mergeCell ref="AD4:AE4"/>
    <mergeCell ref="AB4:AC4"/>
    <mergeCell ref="Z4:AA4"/>
    <mergeCell ref="B4:C4"/>
    <mergeCell ref="X4:Y4"/>
    <mergeCell ref="V4:W4"/>
    <mergeCell ref="T4:U4"/>
    <mergeCell ref="R4:S4"/>
    <mergeCell ref="A2:AG2"/>
    <mergeCell ref="A4:A5"/>
    <mergeCell ref="P4:Q4"/>
    <mergeCell ref="N4:O4"/>
    <mergeCell ref="L4:M4"/>
    <mergeCell ref="J4:K4"/>
    <mergeCell ref="H4:I4"/>
    <mergeCell ref="F4:G4"/>
    <mergeCell ref="D4:E4"/>
    <mergeCell ref="AF4:AG4"/>
  </mergeCells>
  <printOptions horizontalCentered="1"/>
  <pageMargins left="0.31496062992125984" right="0.2755905511811024" top="0.6" bottom="0.5511811023622047" header="0.25" footer="0.5118110236220472"/>
  <pageSetup horizontalDpi="600" verticalDpi="600" orientation="landscape" paperSize="9" scale="3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SheetLayoutView="100" zoomScalePageLayoutView="0" workbookViewId="0" topLeftCell="A1">
      <selection activeCell="A2" sqref="A2:P2"/>
    </sheetView>
  </sheetViews>
  <sheetFormatPr defaultColWidth="9.140625" defaultRowHeight="12.75"/>
  <cols>
    <col min="1" max="1" width="30.7109375" style="2" customWidth="1"/>
    <col min="2" max="2" width="11.7109375" style="2" customWidth="1"/>
    <col min="3" max="3" width="14.140625" style="2" customWidth="1"/>
    <col min="4" max="5" width="14.7109375" style="2" customWidth="1"/>
    <col min="6" max="6" width="11.7109375" style="2" customWidth="1"/>
    <col min="7" max="7" width="15.421875" style="2" customWidth="1"/>
    <col min="8" max="11" width="13.7109375" style="2" customWidth="1"/>
    <col min="12" max="12" width="14.140625" style="2" customWidth="1"/>
    <col min="13" max="13" width="13.7109375" style="2" customWidth="1"/>
    <col min="14" max="15" width="14.00390625" style="2" customWidth="1"/>
    <col min="16" max="16" width="12.7109375" style="2" customWidth="1"/>
    <col min="17" max="16384" width="9.140625" style="2" customWidth="1"/>
  </cols>
  <sheetData>
    <row r="1" spans="1:14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40"/>
      <c r="L1" s="40"/>
      <c r="M1" s="40"/>
      <c r="N1" s="40"/>
    </row>
    <row r="2" spans="1:16" s="3" customFormat="1" ht="15.75">
      <c r="A2" s="163" t="s">
        <v>302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4" s="3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6" ht="76.5">
      <c r="A4" s="131" t="s">
        <v>16</v>
      </c>
      <c r="B4" s="131" t="s">
        <v>229</v>
      </c>
      <c r="C4" s="131" t="s">
        <v>230</v>
      </c>
      <c r="D4" s="131" t="s">
        <v>231</v>
      </c>
      <c r="E4" s="131" t="s">
        <v>261</v>
      </c>
      <c r="F4" s="131" t="s">
        <v>288</v>
      </c>
      <c r="G4" s="131" t="s">
        <v>237</v>
      </c>
      <c r="H4" s="131" t="s">
        <v>232</v>
      </c>
      <c r="I4" s="131" t="s">
        <v>128</v>
      </c>
      <c r="J4" s="131" t="s">
        <v>233</v>
      </c>
      <c r="K4" s="131" t="s">
        <v>234</v>
      </c>
      <c r="L4" s="151" t="s">
        <v>270</v>
      </c>
      <c r="M4" s="131" t="s">
        <v>235</v>
      </c>
      <c r="N4" s="131" t="s">
        <v>236</v>
      </c>
      <c r="O4" s="131" t="s">
        <v>253</v>
      </c>
      <c r="P4" s="131" t="s">
        <v>129</v>
      </c>
    </row>
    <row r="5" spans="1:16" ht="15.75" customHeight="1">
      <c r="A5" s="9" t="s">
        <v>18</v>
      </c>
      <c r="B5" s="107">
        <f>Payments!B6/Payments!AF6</f>
        <v>0.371472778175118</v>
      </c>
      <c r="C5" s="107">
        <f>Payments!D6/Payments!AF6</f>
        <v>0.17173575399298374</v>
      </c>
      <c r="D5" s="107">
        <f>Payments!F6/Payments!AF6</f>
        <v>0.08298915430327782</v>
      </c>
      <c r="E5" s="107">
        <f>Payments!H6/Payments!AF6</f>
        <v>0.16683107699780855</v>
      </c>
      <c r="F5" s="107">
        <f>Payments!J6/Payments!AF6</f>
        <v>0.043026873145892854</v>
      </c>
      <c r="G5" s="107">
        <f>Payments!L6/Payments!AF6</f>
        <v>0.002505879754642895</v>
      </c>
      <c r="H5" s="107">
        <f>Payments!N6/Payments!AF6</f>
        <v>0.052489979745952105</v>
      </c>
      <c r="I5" s="107">
        <f>Payments!P6/Payments!AF6</f>
        <v>0.037397223819275585</v>
      </c>
      <c r="J5" s="107">
        <f>Payments!R6/Payments!AF6</f>
        <v>0.018049084943541686</v>
      </c>
      <c r="K5" s="107">
        <f>Payments!T6/Payments!AF6</f>
        <v>0.014771749456590847</v>
      </c>
      <c r="L5" s="107">
        <f>Payments!V6/Payments!AF6</f>
        <v>0.006861143984710735</v>
      </c>
      <c r="M5" s="107">
        <f>Payments!X6/Payments!AF6</f>
        <v>0.012010122948107008</v>
      </c>
      <c r="N5" s="107">
        <f>Payments!Z6/Payments!AF6</f>
        <v>0.007735585520904118</v>
      </c>
      <c r="O5" s="107">
        <f>Payments!AB6/Payments!AF6</f>
        <v>0.01209004085117934</v>
      </c>
      <c r="P5" s="107">
        <f>Payments!AD6/Payments!AF6</f>
        <v>3.3552360014768404E-05</v>
      </c>
    </row>
    <row r="6" spans="1:16" ht="15.75" customHeight="1">
      <c r="A6" s="10" t="s">
        <v>19</v>
      </c>
      <c r="B6" s="107">
        <f>Payments!B7/Payments!AF7</f>
        <v>0.2617020918688307</v>
      </c>
      <c r="C6" s="107">
        <f>Payments!D7/Payments!AF7</f>
        <v>0.10535568520490585</v>
      </c>
      <c r="D6" s="107">
        <f>Payments!F7/Payments!AF7</f>
        <v>0.11666338272112432</v>
      </c>
      <c r="E6" s="107">
        <f>Payments!H7/Payments!AF7</f>
        <v>0.23300133524264796</v>
      </c>
      <c r="F6" s="107">
        <f>Payments!J7/Payments!AF7</f>
        <v>0.06049972936933192</v>
      </c>
      <c r="G6" s="107">
        <f>Payments!L7/Payments!AF7</f>
        <v>0.002937238189128034</v>
      </c>
      <c r="H6" s="107">
        <f>Payments!N7/Payments!AF7</f>
        <v>0.0738057250515065</v>
      </c>
      <c r="I6" s="107">
        <f>Payments!P7/Payments!AF7</f>
        <v>0.05031987252271479</v>
      </c>
      <c r="J6" s="107">
        <f>Payments!R7/Payments!AF7</f>
        <v>0.02537866859963979</v>
      </c>
      <c r="K6" s="107">
        <f>Payments!T7/Payments!AF7</f>
        <v>0.02077043436098794</v>
      </c>
      <c r="L6" s="107">
        <f>Payments!V7/Payments!AF7</f>
        <v>0.0048018538669626545</v>
      </c>
      <c r="M6" s="107">
        <f>Payments!X7/Payments!AF7</f>
        <v>0.016887334238514972</v>
      </c>
      <c r="N6" s="107">
        <f>Payments!Z7/Payments!AF7</f>
        <v>0.010876942624697673</v>
      </c>
      <c r="O6" s="107">
        <f>Payments!AB7/Payments!AF7</f>
        <v>0.016999706139007167</v>
      </c>
      <c r="P6" s="107">
        <f>Payments!AD7/Payments!AF7</f>
        <v>0</v>
      </c>
    </row>
    <row r="7" spans="1:16" ht="15.75" customHeight="1">
      <c r="A7" s="10" t="s">
        <v>119</v>
      </c>
      <c r="B7" s="107">
        <f>Payments!B8/Payments!AF8</f>
        <v>0.28736471931306656</v>
      </c>
      <c r="C7" s="107">
        <f>Payments!D8/Payments!AF8</f>
        <v>0.10450393623183597</v>
      </c>
      <c r="D7" s="107">
        <f>Payments!F8/Payments!AF8</f>
        <v>0.11338326124131949</v>
      </c>
      <c r="E7" s="107">
        <f>Payments!H8/Payments!AF8</f>
        <v>0.264964006024481</v>
      </c>
      <c r="F7" s="107">
        <f>Payments!J8/Payments!AF8</f>
        <v>0.0278849648010668</v>
      </c>
      <c r="G7" s="107">
        <f>Payments!L8/Payments!AF8</f>
        <v>0.0011791274165149617</v>
      </c>
      <c r="H7" s="107">
        <f>Payments!N8/Payments!AF8</f>
        <v>0.08620941753528627</v>
      </c>
      <c r="I7" s="107">
        <f>Payments!P8/Payments!AF8</f>
        <v>0.055056385140225664</v>
      </c>
      <c r="J7" s="107">
        <f>Payments!R8/Payments!AF8</f>
        <v>0.0032779540605345557</v>
      </c>
      <c r="K7" s="107">
        <f>Payments!T8/Payments!AF8</f>
        <v>0.001190021149418876</v>
      </c>
      <c r="L7" s="107">
        <f>Payments!V8/Payments!AF8</f>
        <v>0.004256546721921815</v>
      </c>
      <c r="M7" s="107">
        <f>Payments!X8/Payments!AF8</f>
        <v>0.019292812015643063</v>
      </c>
      <c r="N7" s="107">
        <f>Payments!Z8/Payments!AF8</f>
        <v>0.012704907208560432</v>
      </c>
      <c r="O7" s="107">
        <f>Payments!AB8/Payments!AF8</f>
        <v>0.01873194114012461</v>
      </c>
      <c r="P7" s="107">
        <f>Payments!AD8/Payments!AF8</f>
        <v>0</v>
      </c>
    </row>
    <row r="8" spans="1:16" ht="25.5">
      <c r="A8" s="10" t="s">
        <v>104</v>
      </c>
      <c r="B8" s="107">
        <f>Payments!B9/Payments!AF9</f>
        <v>0.10900169013560881</v>
      </c>
      <c r="C8" s="107">
        <f>Payments!D9/Payments!AF9</f>
        <v>0.11042384943112339</v>
      </c>
      <c r="D8" s="107">
        <f>Payments!F9/Payments!AF9</f>
        <v>0.13618109846509294</v>
      </c>
      <c r="E8" s="107">
        <f>Payments!H9/Payments!AF9</f>
        <v>0.042813768538565736</v>
      </c>
      <c r="F8" s="107">
        <f>Payments!J9/Payments!AF9</f>
        <v>0.2545674515006898</v>
      </c>
      <c r="G8" s="107">
        <f>Payments!L9/Payments!AF9</f>
        <v>0.013398529491154127</v>
      </c>
      <c r="H8" s="107">
        <f>Payments!N9/Payments!AF9</f>
        <v>0</v>
      </c>
      <c r="I8" s="107">
        <f>Payments!P9/Payments!AF9</f>
        <v>0.022136188639214346</v>
      </c>
      <c r="J8" s="107">
        <f>Payments!R9/Payments!AF9</f>
        <v>0.15688461030595713</v>
      </c>
      <c r="K8" s="107">
        <f>Payments!T9/Payments!AF9</f>
        <v>0.13727982023763372</v>
      </c>
      <c r="L8" s="107">
        <f>Payments!V9/Payments!AF9</f>
        <v>0.008046596452135292</v>
      </c>
      <c r="M8" s="107">
        <f>Payments!X9/Payments!AF9</f>
        <v>0.0025740132924829545</v>
      </c>
      <c r="N8" s="107">
        <f>Payments!Z9/Payments!AF9</f>
        <v>0</v>
      </c>
      <c r="O8" s="107">
        <f>Payments!AB9/Payments!AF9</f>
        <v>0.006692383510341798</v>
      </c>
      <c r="P8" s="107">
        <f>Payments!AD9/Payments!AF9</f>
        <v>0</v>
      </c>
    </row>
    <row r="9" spans="1:16" ht="15.75" customHeight="1">
      <c r="A9" s="10" t="s">
        <v>20</v>
      </c>
      <c r="B9" s="107">
        <f>Payments!B10/Payments!AF10</f>
        <v>0.6417828714100414</v>
      </c>
      <c r="C9" s="107">
        <f>Payments!D10/Payments!AF10</f>
        <v>0.3351965392611017</v>
      </c>
      <c r="D9" s="107">
        <f>Payments!F10/Payments!AF10</f>
        <v>6.643486391846478E-05</v>
      </c>
      <c r="E9" s="107">
        <f>Payments!H10/Payments!AF10</f>
        <v>0.0038869497684882724</v>
      </c>
      <c r="F9" s="107">
        <f>Payments!J10/Payments!AF10</f>
        <v>0</v>
      </c>
      <c r="G9" s="107">
        <f>Payments!L10/Payments!AF10</f>
        <v>0.0014436604812933225</v>
      </c>
      <c r="H9" s="107">
        <f>Payments!N10/Payments!AF10</f>
        <v>0</v>
      </c>
      <c r="I9" s="107">
        <f>Payments!P10/Payments!AF10</f>
        <v>0.005575227497578776</v>
      </c>
      <c r="J9" s="107">
        <f>Payments!R10/Payments!AF10</f>
        <v>0</v>
      </c>
      <c r="K9" s="107">
        <f>Payments!T10/Payments!AF10</f>
        <v>0</v>
      </c>
      <c r="L9" s="107">
        <f>Payments!V10/Payments!AF10</f>
        <v>0.011932141738820222</v>
      </c>
      <c r="M9" s="107">
        <f>Payments!X10/Payments!AF10</f>
        <v>0</v>
      </c>
      <c r="N9" s="107">
        <f>Payments!Z10/Payments!AF10</f>
        <v>0</v>
      </c>
      <c r="O9" s="107">
        <f>Payments!AB10/Payments!AF10</f>
        <v>0</v>
      </c>
      <c r="P9" s="107">
        <f>Payments!AD10/Payments!AF10</f>
        <v>0.000116174978757786</v>
      </c>
    </row>
    <row r="10" spans="1:16" ht="15.75" customHeight="1">
      <c r="A10" s="9" t="s">
        <v>1</v>
      </c>
      <c r="B10" s="107">
        <f>Payments!B11/Payments!AF11</f>
        <v>0.5732111936842859</v>
      </c>
      <c r="C10" s="107">
        <f>Payments!D11/Payments!AF11</f>
        <v>0.055388945864675555</v>
      </c>
      <c r="D10" s="107">
        <f>Payments!F11/Payments!AF11</f>
        <v>0.05707019694115066</v>
      </c>
      <c r="E10" s="107">
        <f>Payments!H11/Payments!AF11</f>
        <v>0.1908449788080045</v>
      </c>
      <c r="F10" s="107">
        <f>Payments!J11/Payments!AF11</f>
        <v>0</v>
      </c>
      <c r="G10" s="107">
        <f>Payments!L11/Payments!AF11</f>
        <v>0</v>
      </c>
      <c r="H10" s="107">
        <f>Payments!N11/Payments!AF11</f>
        <v>0</v>
      </c>
      <c r="I10" s="107">
        <f>Payments!P11/Payments!AF11</f>
        <v>0.09648329824999226</v>
      </c>
      <c r="J10" s="107">
        <f>Payments!R11/Payments!AF11</f>
        <v>0.026398246794586685</v>
      </c>
      <c r="K10" s="107">
        <f>Payments!T11/Payments!AF11</f>
        <v>0</v>
      </c>
      <c r="L10" s="107">
        <f>Payments!V11/Payments!AF11</f>
        <v>0</v>
      </c>
      <c r="M10" s="107">
        <f>Payments!X11/Payments!AF11</f>
        <v>0</v>
      </c>
      <c r="N10" s="107">
        <f>Payments!Z11/Payments!AF11</f>
        <v>0</v>
      </c>
      <c r="O10" s="107">
        <f>Payments!AB11/Payments!AF11</f>
        <v>0</v>
      </c>
      <c r="P10" s="107">
        <f>Payments!AD11/Payments!AF11</f>
        <v>0.0006031396573045028</v>
      </c>
    </row>
    <row r="11" spans="1:16" ht="25.5">
      <c r="A11" s="9" t="s">
        <v>15</v>
      </c>
      <c r="B11" s="107">
        <f>Payments!B12/Payments!AF12</f>
        <v>0.31315329396049263</v>
      </c>
      <c r="C11" s="107">
        <f>Payments!D12/Payments!AF12</f>
        <v>0</v>
      </c>
      <c r="D11" s="107">
        <f>Payments!F12/Payments!AF12</f>
        <v>0.005902908910571376</v>
      </c>
      <c r="E11" s="107">
        <f>Payments!H12/Payments!AF12</f>
        <v>0.19949373235189005</v>
      </c>
      <c r="F11" s="107">
        <f>Payments!J12/Payments!AF12</f>
        <v>0</v>
      </c>
      <c r="G11" s="107">
        <f>Payments!L12/Payments!AF12</f>
        <v>0</v>
      </c>
      <c r="H11" s="107">
        <f>Payments!N12/Payments!AF12</f>
        <v>0.017794487964766174</v>
      </c>
      <c r="I11" s="107">
        <f>Payments!P12/Payments!AF12</f>
        <v>0.02727365872967511</v>
      </c>
      <c r="J11" s="107">
        <f>Payments!R12/Payments!AF12</f>
        <v>0.4205022601241603</v>
      </c>
      <c r="K11" s="107">
        <f>Payments!T12/Payments!AF12</f>
        <v>0</v>
      </c>
      <c r="L11" s="107">
        <f>Payments!V12/Payments!AF12</f>
        <v>0</v>
      </c>
      <c r="M11" s="107">
        <f>Payments!X12/Payments!AF12</f>
        <v>0</v>
      </c>
      <c r="N11" s="107">
        <f>Payments!Z12/Payments!AF12</f>
        <v>0</v>
      </c>
      <c r="O11" s="107">
        <f>Payments!AB12/Payments!AF12</f>
        <v>0.01587965795844431</v>
      </c>
      <c r="P11" s="107">
        <f>Payments!AD12/Payments!AF12</f>
        <v>0</v>
      </c>
    </row>
    <row r="12" spans="1:16" ht="15.75" customHeight="1">
      <c r="A12" s="9" t="s">
        <v>2</v>
      </c>
      <c r="B12" s="107">
        <f>Payments!B13/Payments!AF13</f>
        <v>0</v>
      </c>
      <c r="C12" s="107">
        <f>Payments!D13/Payments!AF13</f>
        <v>1</v>
      </c>
      <c r="D12" s="107">
        <f>Payments!F13/Payments!AF13</f>
        <v>0</v>
      </c>
      <c r="E12" s="107">
        <f>Payments!H13/Payments!AF13</f>
        <v>0</v>
      </c>
      <c r="F12" s="107">
        <f>Payments!J13/Payments!AF13</f>
        <v>0</v>
      </c>
      <c r="G12" s="107">
        <f>Payments!L13/Payments!AF13</f>
        <v>0</v>
      </c>
      <c r="H12" s="107">
        <f>Payments!N13/Payments!AF13</f>
        <v>0</v>
      </c>
      <c r="I12" s="107">
        <f>Payments!P13/Payments!AF13</f>
        <v>0</v>
      </c>
      <c r="J12" s="107">
        <f>Payments!R13/Payments!AF13</f>
        <v>0</v>
      </c>
      <c r="K12" s="107">
        <f>Payments!T13/Payments!AF13</f>
        <v>0</v>
      </c>
      <c r="L12" s="107">
        <f>Payments!V13/Payments!AF13</f>
        <v>0</v>
      </c>
      <c r="M12" s="107">
        <f>Payments!X13/Payments!AF13</f>
        <v>0</v>
      </c>
      <c r="N12" s="107">
        <f>Payments!Z13/Payments!AF13</f>
        <v>0</v>
      </c>
      <c r="O12" s="107">
        <f>Payments!AB13/Payments!AF13</f>
        <v>0</v>
      </c>
      <c r="P12" s="107">
        <f>Payments!AD13/Payments!AF13</f>
        <v>0</v>
      </c>
    </row>
    <row r="13" spans="1:16" ht="15.75" customHeight="1">
      <c r="A13" s="9" t="s">
        <v>21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</row>
    <row r="14" spans="1:16" s="3" customFormat="1" ht="15.75" customHeight="1">
      <c r="A14" s="9" t="s">
        <v>22</v>
      </c>
      <c r="B14" s="107">
        <f>Payments!B15/Payments!AF15</f>
        <v>0.00099071491321799</v>
      </c>
      <c r="C14" s="107">
        <f>Payments!D15/Payments!AF15</f>
        <v>0.40852636590825087</v>
      </c>
      <c r="D14" s="107">
        <f>Payments!F15/Payments!AF15</f>
        <v>0</v>
      </c>
      <c r="E14" s="107">
        <f>Payments!H15/Payments!AF15</f>
        <v>0.2402185109292636</v>
      </c>
      <c r="F14" s="107">
        <f>Payments!J15/Payments!AF15</f>
        <v>0</v>
      </c>
      <c r="G14" s="107">
        <f>Payments!L15/Payments!AF15</f>
        <v>0.016204949812983798</v>
      </c>
      <c r="H14" s="107">
        <f>Payments!N15/Payments!AF15</f>
        <v>0.002384734686504238</v>
      </c>
      <c r="I14" s="107">
        <f>Payments!P15/Payments!AF15</f>
        <v>0.2859487093800991</v>
      </c>
      <c r="J14" s="107">
        <f>Payments!R15/Payments!AF15</f>
        <v>0.0009295387890961936</v>
      </c>
      <c r="K14" s="107">
        <f>Payments!T15/Payments!AF15</f>
        <v>0</v>
      </c>
      <c r="L14" s="107">
        <f>Payments!V15/Payments!AF15</f>
        <v>0.018555769000357155</v>
      </c>
      <c r="M14" s="107">
        <f>Payments!X15/Payments!AF15</f>
        <v>0</v>
      </c>
      <c r="N14" s="107">
        <f>Payments!Z15/Payments!AF15</f>
        <v>0.02500361322121399</v>
      </c>
      <c r="O14" s="107">
        <f>Payments!AB15/Payments!AF15</f>
        <v>0.001237093359013002</v>
      </c>
      <c r="P14" s="107">
        <f>Payments!AD15/Payments!AF15</f>
        <v>0</v>
      </c>
    </row>
    <row r="15" spans="1:16" s="3" customFormat="1" ht="15.75" customHeight="1">
      <c r="A15" s="9" t="s">
        <v>23</v>
      </c>
      <c r="B15" s="107">
        <f>Payments!B16/Payments!AF16</f>
        <v>0.06771479533608359</v>
      </c>
      <c r="C15" s="107">
        <f>Payments!D16/Payments!AF16</f>
        <v>0.16969891399764964</v>
      </c>
      <c r="D15" s="107">
        <f>Payments!F16/Payments!AF16</f>
        <v>0.31228079539527</v>
      </c>
      <c r="E15" s="107">
        <f>Payments!H16/Payments!AF16</f>
        <v>0.050572933128827054</v>
      </c>
      <c r="F15" s="107">
        <f>Payments!J16/Payments!AF16</f>
        <v>0.09461762441379708</v>
      </c>
      <c r="G15" s="107">
        <f>Payments!L16/Payments!AF16</f>
        <v>0</v>
      </c>
      <c r="H15" s="107">
        <f>Payments!N16/Payments!AF16</f>
        <v>0</v>
      </c>
      <c r="I15" s="107">
        <f>Payments!P16/Payments!AF16</f>
        <v>0.13055378759087366</v>
      </c>
      <c r="J15" s="107">
        <f>Payments!R16/Payments!AF16</f>
        <v>0.10194697754304319</v>
      </c>
      <c r="K15" s="107">
        <f>Payments!T16/Payments!AF16</f>
        <v>0.021814718955547024</v>
      </c>
      <c r="L15" s="107">
        <f>Payments!V16/Payments!AF16</f>
        <v>0</v>
      </c>
      <c r="M15" s="107">
        <f>Payments!X16/Payments!AF16</f>
        <v>0.046244873440491364</v>
      </c>
      <c r="N15" s="107">
        <f>Payments!Z16/Payments!AF16</f>
        <v>0.0026429243687054434</v>
      </c>
      <c r="O15" s="107">
        <f>Payments!AB16/Payments!AF16</f>
        <v>0.0019116558297119497</v>
      </c>
      <c r="P15" s="107">
        <f>Payments!AD16/Payments!AF16</f>
        <v>0</v>
      </c>
    </row>
    <row r="16" spans="1:16" ht="38.25">
      <c r="A16" s="10" t="s">
        <v>257</v>
      </c>
      <c r="B16" s="107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</row>
    <row r="17" spans="1:16" ht="26.25" customHeight="1">
      <c r="A17" s="9" t="s">
        <v>262</v>
      </c>
      <c r="B17" s="107">
        <f>Payments!B18/Payments!AF18</f>
        <v>6.368113692518356E-05</v>
      </c>
      <c r="C17" s="107">
        <f>Payments!D18/Payments!AF18</f>
        <v>0.46993931591813964</v>
      </c>
      <c r="D17" s="107">
        <f>Payments!F18/Payments!AF18</f>
        <v>0.28035714269945616</v>
      </c>
      <c r="E17" s="107">
        <f>Payments!H18/Payments!AF18</f>
        <v>0.18211793055066297</v>
      </c>
      <c r="F17" s="107">
        <f>Payments!J18/Payments!AF18</f>
        <v>0.001867980016472051</v>
      </c>
      <c r="G17" s="107">
        <f>Payments!L18/Payments!AF18</f>
        <v>0</v>
      </c>
      <c r="H17" s="107">
        <f>Payments!N18/Payments!AF18</f>
        <v>0.00252169235946383</v>
      </c>
      <c r="I17" s="107">
        <f>Payments!P18/Payments!AF18</f>
        <v>0.05068434585673099</v>
      </c>
      <c r="J17" s="107">
        <f>Payments!R18/Payments!AF18</f>
        <v>0</v>
      </c>
      <c r="K17" s="107">
        <f>Payments!T18/Payments!AF18</f>
        <v>0</v>
      </c>
      <c r="L17" s="107">
        <f>Payments!V18/Payments!AF18</f>
        <v>0</v>
      </c>
      <c r="M17" s="107">
        <f>Payments!X18/Payments!AF18</f>
        <v>0</v>
      </c>
      <c r="N17" s="107">
        <f>Payments!Z18/Payments!AF18</f>
        <v>0.012447911462148856</v>
      </c>
      <c r="O17" s="107">
        <f>Payments!AB18/Payments!AF18</f>
        <v>0</v>
      </c>
      <c r="P17" s="107">
        <f>Payments!AD18/Payments!AF18</f>
        <v>0</v>
      </c>
    </row>
    <row r="18" ht="12.75">
      <c r="A18" s="70"/>
    </row>
    <row r="19" ht="15.75">
      <c r="A19" s="72" t="s">
        <v>252</v>
      </c>
    </row>
    <row r="20" spans="2:16" ht="12.7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16" ht="12.7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16" ht="12.7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16" ht="12.7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 ht="12.7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 ht="12.7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 ht="12.7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 ht="12.7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 ht="12.7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 ht="12.7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 ht="12.7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 ht="12.7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2:16" ht="12.7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</sheetData>
  <sheetProtection/>
  <mergeCells count="1">
    <mergeCell ref="A2:P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SheetLayoutView="100" zoomScalePageLayoutView="0" workbookViewId="0" topLeftCell="A1">
      <selection activeCell="A2" sqref="A2:P2"/>
    </sheetView>
  </sheetViews>
  <sheetFormatPr defaultColWidth="9.140625" defaultRowHeight="12.75"/>
  <cols>
    <col min="1" max="1" width="30.7109375" style="2" customWidth="1"/>
    <col min="2" max="2" width="11.57421875" style="2" customWidth="1"/>
    <col min="3" max="3" width="13.8515625" style="2" customWidth="1"/>
    <col min="4" max="4" width="13.140625" style="2" customWidth="1"/>
    <col min="5" max="5" width="14.00390625" style="2" customWidth="1"/>
    <col min="6" max="6" width="13.8515625" style="2" customWidth="1"/>
    <col min="7" max="7" width="13.28125" style="2" customWidth="1"/>
    <col min="8" max="8" width="16.00390625" style="2" customWidth="1"/>
    <col min="9" max="9" width="17.00390625" style="2" customWidth="1"/>
    <col min="10" max="10" width="15.7109375" style="2" customWidth="1"/>
    <col min="11" max="11" width="13.7109375" style="2" customWidth="1"/>
    <col min="12" max="12" width="16.421875" style="2" customWidth="1"/>
    <col min="13" max="13" width="13.7109375" style="2" customWidth="1"/>
    <col min="14" max="14" width="13.00390625" style="2" customWidth="1"/>
    <col min="15" max="16" width="15.57421875" style="2" customWidth="1"/>
    <col min="17" max="16384" width="9.140625" style="2" customWidth="1"/>
  </cols>
  <sheetData>
    <row r="1" spans="1:14" ht="12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7" s="3" customFormat="1" ht="15.75">
      <c r="A2" s="168" t="s">
        <v>301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65"/>
    </row>
    <row r="3" spans="1:17" s="3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65"/>
    </row>
    <row r="4" spans="1:16" ht="78" customHeight="1">
      <c r="A4" s="131" t="s">
        <v>16</v>
      </c>
      <c r="B4" s="131" t="s">
        <v>229</v>
      </c>
      <c r="C4" s="131" t="s">
        <v>230</v>
      </c>
      <c r="D4" s="131" t="s">
        <v>231</v>
      </c>
      <c r="E4" s="131" t="s">
        <v>261</v>
      </c>
      <c r="F4" s="131" t="s">
        <v>288</v>
      </c>
      <c r="G4" s="131" t="s">
        <v>237</v>
      </c>
      <c r="H4" s="131" t="s">
        <v>232</v>
      </c>
      <c r="I4" s="131" t="s">
        <v>128</v>
      </c>
      <c r="J4" s="131" t="s">
        <v>233</v>
      </c>
      <c r="K4" s="131" t="s">
        <v>234</v>
      </c>
      <c r="L4" s="151" t="s">
        <v>270</v>
      </c>
      <c r="M4" s="131" t="s">
        <v>235</v>
      </c>
      <c r="N4" s="131" t="s">
        <v>236</v>
      </c>
      <c r="O4" s="131" t="s">
        <v>253</v>
      </c>
      <c r="P4" s="131" t="s">
        <v>129</v>
      </c>
    </row>
    <row r="5" spans="1:17" ht="15.75" customHeight="1">
      <c r="A5" s="9" t="s">
        <v>18</v>
      </c>
      <c r="B5" s="106">
        <f>Payments!B6/Payments!$B$19</f>
        <v>0.8628113697393663</v>
      </c>
      <c r="C5" s="106">
        <f>Payments!D6/Payments!$D$19</f>
        <v>0.6991167468288095</v>
      </c>
      <c r="D5" s="106">
        <f>Payments!F6/Payments!$F$19</f>
        <v>0.6660714324086743</v>
      </c>
      <c r="E5" s="106">
        <f>Payments!H6/Payments!$H$19</f>
        <v>0.7307468796126029</v>
      </c>
      <c r="F5" s="106">
        <f>Payments!J6/Payments!$J$19</f>
        <v>0.9266368812400606</v>
      </c>
      <c r="G5" s="106">
        <f>Payments!L6/Payments!$L$19</f>
        <v>0.777573510825982</v>
      </c>
      <c r="H5" s="106">
        <f>Payments!N6/Payments!$N$19</f>
        <v>0.9535318748400212</v>
      </c>
      <c r="I5" s="106">
        <f>Payments!P6/Payments!$P$19</f>
        <v>0.5663142182522664</v>
      </c>
      <c r="J5" s="106">
        <f>Payments!R6/Payments!$R$19</f>
        <v>0.24294444856334468</v>
      </c>
      <c r="K5" s="106">
        <f>Payments!T6/Payments!$T$19</f>
        <v>0.952191856691842</v>
      </c>
      <c r="L5" s="106">
        <f>Payments!V6/Payments!$V$19</f>
        <v>0.8931522222845493</v>
      </c>
      <c r="M5" s="106">
        <f>Payments!X6/Payments!$X$19</f>
        <v>0.8842429446513387</v>
      </c>
      <c r="N5" s="106">
        <f>Payments!Z6/Payments!$Z$19</f>
        <v>0.7587490986797863</v>
      </c>
      <c r="O5" s="106">
        <f>Payments!AB6/Payments!$AB$19</f>
        <v>0.8532211250632833</v>
      </c>
      <c r="P5" s="106">
        <f>Payments!AD6/Payments!$AD$19</f>
        <v>0.6384462968248188</v>
      </c>
      <c r="Q5" s="81"/>
    </row>
    <row r="6" spans="1:17" ht="15.75" customHeight="1">
      <c r="A6" s="10" t="s">
        <v>19</v>
      </c>
      <c r="B6" s="106">
        <f>Payments!B7/Payments!$B$19</f>
        <v>0.4322971913165231</v>
      </c>
      <c r="C6" s="106">
        <f>Payments!D7/Payments!$D$19</f>
        <v>0.30502351008730116</v>
      </c>
      <c r="D6" s="106">
        <f>Payments!F7/Payments!$F$19</f>
        <v>0.6659174376323024</v>
      </c>
      <c r="E6" s="106">
        <f>Payments!H7/Payments!$H$19</f>
        <v>0.7258297753671837</v>
      </c>
      <c r="F6" s="106">
        <f>Payments!J7/Payments!$J$19</f>
        <v>0.9266368812400606</v>
      </c>
      <c r="G6" s="106">
        <f>Payments!L7/Payments!$L$19</f>
        <v>0.6481966022706415</v>
      </c>
      <c r="H6" s="106">
        <f>Payments!N7/Payments!$N$19</f>
        <v>0.9535318748400212</v>
      </c>
      <c r="I6" s="106">
        <f>Payments!P7/Payments!$P$19</f>
        <v>0.541930992099604</v>
      </c>
      <c r="J6" s="106">
        <f>Payments!R7/Payments!$R$19</f>
        <v>0.24294444856334468</v>
      </c>
      <c r="K6" s="106">
        <f>Payments!T7/Payments!$T$19</f>
        <v>0.952191856691842</v>
      </c>
      <c r="L6" s="106">
        <f>Payments!V7/Payments!$V$19</f>
        <v>0.44455371433036145</v>
      </c>
      <c r="M6" s="106">
        <f>Payments!X7/Payments!$X$19</f>
        <v>0.8842429446513387</v>
      </c>
      <c r="N6" s="106">
        <f>Payments!Z7/Payments!$Z$19</f>
        <v>0.7587490986797863</v>
      </c>
      <c r="O6" s="106">
        <f>Payments!AB7/Payments!$AB$19</f>
        <v>0.8532211250632833</v>
      </c>
      <c r="P6" s="106">
        <f>Payments!AD7/Payments!$AD$19</f>
        <v>0</v>
      </c>
      <c r="Q6" s="81"/>
    </row>
    <row r="7" spans="1:17" ht="15.75" customHeight="1">
      <c r="A7" s="10" t="s">
        <v>119</v>
      </c>
      <c r="B7" s="106">
        <f>Payments!B8/Payments!$B$19</f>
        <v>0.406390930625549</v>
      </c>
      <c r="C7" s="106">
        <f>Payments!D8/Payments!$D$19</f>
        <v>0.25902598118549447</v>
      </c>
      <c r="D7" s="106">
        <f>Payments!F8/Payments!$F$19</f>
        <v>0.5540769800700261</v>
      </c>
      <c r="E7" s="106">
        <f>Payments!H8/Payments!$H$19</f>
        <v>0.7066406090590037</v>
      </c>
      <c r="F7" s="106">
        <f>Payments!J8/Payments!$J$19</f>
        <v>0.36564664296996935</v>
      </c>
      <c r="G7" s="106">
        <f>Payments!L8/Payments!$L$19</f>
        <v>0.22277356853702038</v>
      </c>
      <c r="H7" s="106">
        <f>Payments!N8/Payments!$N$19</f>
        <v>0.9535318748400212</v>
      </c>
      <c r="I7" s="106">
        <f>Payments!P8/Payments!$P$19</f>
        <v>0.5076302447316824</v>
      </c>
      <c r="J7" s="106">
        <f>Payments!R8/Payments!$R$19</f>
        <v>0.026864350673705226</v>
      </c>
      <c r="K7" s="106">
        <f>Payments!T8/Payments!$T$19</f>
        <v>0.046705594478321205</v>
      </c>
      <c r="L7" s="106">
        <f>Payments!V8/Payments!$V$19</f>
        <v>0.3373712334575506</v>
      </c>
      <c r="M7" s="106">
        <f>Payments!X8/Payments!$X$19</f>
        <v>0.8648511693969095</v>
      </c>
      <c r="N7" s="106">
        <f>Payments!Z8/Payments!$Z$19</f>
        <v>0.7587490986797863</v>
      </c>
      <c r="O7" s="106">
        <f>Payments!AB8/Payments!$AB$19</f>
        <v>0.804893296099044</v>
      </c>
      <c r="P7" s="106">
        <f>Payments!AD8/Payments!$AD$19</f>
        <v>0</v>
      </c>
      <c r="Q7" s="81"/>
    </row>
    <row r="8" spans="1:17" ht="25.5">
      <c r="A8" s="10" t="s">
        <v>104</v>
      </c>
      <c r="B8" s="106">
        <f>Payments!B9/Payments!$B$19</f>
        <v>0.025906260690974105</v>
      </c>
      <c r="C8" s="106">
        <f>Payments!D9/Payments!$D$19</f>
        <v>0.04599752890180672</v>
      </c>
      <c r="D8" s="106">
        <f>Payments!F9/Payments!$F$19</f>
        <v>0.11184045756227617</v>
      </c>
      <c r="E8" s="106">
        <f>Payments!H9/Payments!$H$19</f>
        <v>0.019189166308179975</v>
      </c>
      <c r="F8" s="106">
        <f>Payments!J9/Payments!$J$19</f>
        <v>0.5609902382700913</v>
      </c>
      <c r="G8" s="106">
        <f>Payments!L9/Payments!$L$19</f>
        <v>0.42542303373362117</v>
      </c>
      <c r="H8" s="106">
        <f>Payments!N9/Payments!$N$19</f>
        <v>0</v>
      </c>
      <c r="I8" s="106">
        <f>Payments!P9/Payments!$P$19</f>
        <v>0.03430074736792159</v>
      </c>
      <c r="J8" s="106">
        <f>Payments!R9/Payments!$R$19</f>
        <v>0.21608009788963947</v>
      </c>
      <c r="K8" s="106">
        <f>Payments!T9/Payments!$T$19</f>
        <v>0.9054862622135208</v>
      </c>
      <c r="L8" s="106">
        <f>Payments!V9/Payments!$V$19</f>
        <v>0.10718248087281086</v>
      </c>
      <c r="M8" s="106">
        <f>Payments!X9/Payments!$X$19</f>
        <v>0.019391775254429186</v>
      </c>
      <c r="N8" s="106">
        <f>Payments!Z9/Payments!$Z$19</f>
        <v>0</v>
      </c>
      <c r="O8" s="106">
        <f>Payments!AB9/Payments!$AB$19</f>
        <v>0.048327828964239226</v>
      </c>
      <c r="P8" s="106">
        <f>Payments!AD9/Payments!$AD$19</f>
        <v>0</v>
      </c>
      <c r="Q8" s="81"/>
    </row>
    <row r="9" spans="1:17" ht="15.75" customHeight="1">
      <c r="A9" s="10" t="s">
        <v>20</v>
      </c>
      <c r="B9" s="106">
        <f>Payments!B10/Payments!$B$19</f>
        <v>0.43051417842284334</v>
      </c>
      <c r="C9" s="106">
        <f>Payments!D10/Payments!$D$19</f>
        <v>0.3940932367415084</v>
      </c>
      <c r="D9" s="106">
        <f>Payments!F10/Payments!$F$19</f>
        <v>0.0001539947763719899</v>
      </c>
      <c r="E9" s="106">
        <f>Payments!H10/Payments!$H$19</f>
        <v>0.004917104245419196</v>
      </c>
      <c r="F9" s="106">
        <f>Payments!J10/Payments!$J$19</f>
        <v>0</v>
      </c>
      <c r="G9" s="106">
        <f>Payments!L10/Payments!$L$19</f>
        <v>0.12937690855534048</v>
      </c>
      <c r="H9" s="106">
        <f>Payments!N10/Payments!$N$19</f>
        <v>0</v>
      </c>
      <c r="I9" s="106">
        <f>Payments!P10/Payments!$P$19</f>
        <v>0.024383226152662404</v>
      </c>
      <c r="J9" s="106">
        <f>Payments!R10/Payments!$R$19</f>
        <v>0</v>
      </c>
      <c r="K9" s="106">
        <f>Payments!T10/Payments!$T$19</f>
        <v>0</v>
      </c>
      <c r="L9" s="106">
        <f>Payments!V10/Payments!$V$19</f>
        <v>0.44859850795418776</v>
      </c>
      <c r="M9" s="106">
        <f>Payments!X10/Payments!$X$19</f>
        <v>0</v>
      </c>
      <c r="N9" s="106">
        <f>Payments!Z10/Payments!$Z$19</f>
        <v>0</v>
      </c>
      <c r="O9" s="106">
        <f>Payments!AB10/Payments!$AB$19</f>
        <v>0</v>
      </c>
      <c r="P9" s="106">
        <f>Payments!AD10/Payments!$AD$19</f>
        <v>0.6384462968248188</v>
      </c>
      <c r="Q9" s="81"/>
    </row>
    <row r="10" spans="1:17" ht="15.75" customHeight="1">
      <c r="A10" s="9" t="s">
        <v>1</v>
      </c>
      <c r="B10" s="106">
        <f>Payments!B11/Payments!$B$19</f>
        <v>0.041942774774119264</v>
      </c>
      <c r="C10" s="106">
        <f>Payments!D11/Payments!$D$19</f>
        <v>0.007103390894918338</v>
      </c>
      <c r="D10" s="106">
        <f>Payments!F11/Payments!$F$19</f>
        <v>0.014429871698158295</v>
      </c>
      <c r="E10" s="106">
        <f>Payments!H11/Payments!$H$19</f>
        <v>0.026334457984040913</v>
      </c>
      <c r="F10" s="106">
        <f>Payments!J11/Payments!$J$19</f>
        <v>0</v>
      </c>
      <c r="G10" s="106">
        <f>Payments!L11/Payments!$L$19</f>
        <v>0</v>
      </c>
      <c r="H10" s="106">
        <f>Payments!N11/Payments!$N$19</f>
        <v>0</v>
      </c>
      <c r="I10" s="106">
        <f>Payments!P11/Payments!$P$19</f>
        <v>0.04602818745803728</v>
      </c>
      <c r="J10" s="106">
        <f>Payments!R11/Payments!$R$19</f>
        <v>0.011193876355905958</v>
      </c>
      <c r="K10" s="106">
        <f>Payments!T11/Payments!$T$19</f>
        <v>0</v>
      </c>
      <c r="L10" s="106">
        <f>Payments!V11/Payments!$V$19</f>
        <v>0</v>
      </c>
      <c r="M10" s="106">
        <f>Payments!X11/Payments!$X$19</f>
        <v>0</v>
      </c>
      <c r="N10" s="106">
        <f>Payments!Z11/Payments!$Z$19</f>
        <v>0</v>
      </c>
      <c r="O10" s="106">
        <f>Payments!AB11/Payments!$AB$19</f>
        <v>0</v>
      </c>
      <c r="P10" s="106">
        <f>Payments!AD11/Payments!$AD$19</f>
        <v>0.36155370317518115</v>
      </c>
      <c r="Q10" s="81"/>
    </row>
    <row r="11" spans="1:17" ht="25.5">
      <c r="A11" s="9" t="s">
        <v>15</v>
      </c>
      <c r="B11" s="106">
        <f>Payments!B12/Payments!$B$19</f>
        <v>0.08978178114506431</v>
      </c>
      <c r="C11" s="106">
        <f>Payments!D12/Payments!$D$19</f>
        <v>0</v>
      </c>
      <c r="D11" s="106">
        <f>Payments!F12/Payments!$F$19</f>
        <v>0.005848007446985837</v>
      </c>
      <c r="E11" s="106">
        <f>Payments!H12/Payments!$H$19</f>
        <v>0.10786030371596826</v>
      </c>
      <c r="F11" s="106">
        <f>Payments!J12/Payments!$J$19</f>
        <v>0</v>
      </c>
      <c r="G11" s="106">
        <f>Payments!L12/Payments!$L$19</f>
        <v>0</v>
      </c>
      <c r="H11" s="106">
        <f>Payments!N12/Payments!$N$19</f>
        <v>0.03990126577805938</v>
      </c>
      <c r="I11" s="106">
        <f>Payments!P12/Payments!$P$19</f>
        <v>0.05098047421434145</v>
      </c>
      <c r="J11" s="106">
        <f>Payments!R12/Payments!$R$19</f>
        <v>0.6986545507934454</v>
      </c>
      <c r="K11" s="106">
        <f>Payments!T12/Payments!$T$19</f>
        <v>0</v>
      </c>
      <c r="L11" s="106">
        <f>Payments!V12/Payments!$V$19</f>
        <v>0</v>
      </c>
      <c r="M11" s="106">
        <f>Payments!X12/Payments!$X$19</f>
        <v>0</v>
      </c>
      <c r="N11" s="106">
        <f>Payments!Z12/Payments!$Z$19</f>
        <v>0</v>
      </c>
      <c r="O11" s="106">
        <f>Payments!AB12/Payments!$AB$19</f>
        <v>0.13833030742986957</v>
      </c>
      <c r="P11" s="106">
        <f>Payments!AD12/Payments!$AD$19</f>
        <v>0</v>
      </c>
      <c r="Q11" s="81"/>
    </row>
    <row r="12" spans="1:17" ht="15.75" customHeight="1">
      <c r="A12" s="9" t="s">
        <v>2</v>
      </c>
      <c r="B12" s="106">
        <f>Payments!B13/Payments!$B$19</f>
        <v>0</v>
      </c>
      <c r="C12" s="106">
        <f>Payments!D13/Payments!$D$19</f>
        <v>0.0025113110723547576</v>
      </c>
      <c r="D12" s="106">
        <f>Payments!F13/Payments!$F$19</f>
        <v>0</v>
      </c>
      <c r="E12" s="106">
        <f>Payments!H13/Payments!$H$19</f>
        <v>0</v>
      </c>
      <c r="F12" s="106">
        <f>Payments!J13/Payments!$J$19</f>
        <v>0</v>
      </c>
      <c r="G12" s="106">
        <f>Payments!L13/Payments!$L$19</f>
        <v>0</v>
      </c>
      <c r="H12" s="106">
        <f>Payments!N13/Payments!$N$19</f>
        <v>0</v>
      </c>
      <c r="I12" s="106">
        <f>Payments!P13/Payments!$P$19</f>
        <v>0</v>
      </c>
      <c r="J12" s="106">
        <f>Payments!R13/Payments!$R$19</f>
        <v>0</v>
      </c>
      <c r="K12" s="106">
        <f>Payments!T13/Payments!$T$19</f>
        <v>0</v>
      </c>
      <c r="L12" s="106">
        <f>Payments!V13/Payments!$V$19</f>
        <v>0</v>
      </c>
      <c r="M12" s="106">
        <f>Payments!X13/Payments!$X$19</f>
        <v>0</v>
      </c>
      <c r="N12" s="106">
        <f>Payments!Z13/Payments!$Z$19</f>
        <v>0</v>
      </c>
      <c r="O12" s="106">
        <f>Payments!AB13/Payments!$AB$19</f>
        <v>0</v>
      </c>
      <c r="P12" s="106">
        <f>Payments!AD13/Payments!$AD$19</f>
        <v>0</v>
      </c>
      <c r="Q12" s="81"/>
    </row>
    <row r="13" spans="1:17" ht="15.75" customHeight="1">
      <c r="A13" s="9" t="s">
        <v>21</v>
      </c>
      <c r="B13" s="106">
        <f>Payments!B14/Payments!$B$19</f>
        <v>0</v>
      </c>
      <c r="C13" s="106">
        <f>Payments!D14/Payments!$D$19</f>
        <v>0</v>
      </c>
      <c r="D13" s="106">
        <f>Payments!F14/Payments!$F$19</f>
        <v>0</v>
      </c>
      <c r="E13" s="106">
        <f>Payments!H14/Payments!$H$19</f>
        <v>0</v>
      </c>
      <c r="F13" s="106">
        <f>Payments!J14/Payments!$J$19</f>
        <v>0</v>
      </c>
      <c r="G13" s="106">
        <f>Payments!L14/Payments!$L$19</f>
        <v>0</v>
      </c>
      <c r="H13" s="106">
        <f>Payments!N14/Payments!$N$19</f>
        <v>0</v>
      </c>
      <c r="I13" s="106">
        <f>Payments!P14/Payments!$P$19</f>
        <v>0</v>
      </c>
      <c r="J13" s="106">
        <f>Payments!R14/Payments!$R$19</f>
        <v>0</v>
      </c>
      <c r="K13" s="106">
        <f>Payments!T14/Payments!$T$19</f>
        <v>0</v>
      </c>
      <c r="L13" s="106">
        <f>Payments!V14/Payments!$V$19</f>
        <v>0</v>
      </c>
      <c r="M13" s="106">
        <f>Payments!X14/Payments!$X$19</f>
        <v>0</v>
      </c>
      <c r="N13" s="106">
        <f>Payments!Z14/Payments!$Z$19</f>
        <v>0</v>
      </c>
      <c r="O13" s="106">
        <f>Payments!AB14/Payments!$AB$19</f>
        <v>0</v>
      </c>
      <c r="P13" s="106">
        <f>Payments!AD14/Payments!$AD$19</f>
        <v>0</v>
      </c>
      <c r="Q13" s="81"/>
    </row>
    <row r="14" spans="1:17" ht="15.75" customHeight="1">
      <c r="A14" s="9" t="s">
        <v>22</v>
      </c>
      <c r="B14" s="106">
        <f>Payments!B15/Payments!$B$19</f>
        <v>0.00010178766521863385</v>
      </c>
      <c r="C14" s="106">
        <f>Payments!D15/Payments!$D$19</f>
        <v>0.07356422460377038</v>
      </c>
      <c r="D14" s="106">
        <f>Payments!F15/Payments!$F$19</f>
        <v>0</v>
      </c>
      <c r="E14" s="106">
        <f>Payments!H15/Payments!$H$19</f>
        <v>0.046542967884486815</v>
      </c>
      <c r="F14" s="106">
        <f>Payments!J15/Payments!$J$19</f>
        <v>0</v>
      </c>
      <c r="G14" s="106">
        <f>Payments!L15/Payments!$L$19</f>
        <v>0.22242648917401797</v>
      </c>
      <c r="H14" s="106">
        <f>Payments!N15/Payments!$N$19</f>
        <v>0.001916268962437721</v>
      </c>
      <c r="I14" s="106">
        <f>Payments!P15/Payments!$P$19</f>
        <v>0.1915419168330381</v>
      </c>
      <c r="J14" s="106">
        <f>Payments!R15/Payments!$R$19</f>
        <v>0.0005534480922593812</v>
      </c>
      <c r="K14" s="106">
        <f>Payments!T15/Payments!$T$19</f>
        <v>0</v>
      </c>
      <c r="L14" s="106">
        <f>Payments!V15/Payments!$V$19</f>
        <v>0.10684777771545077</v>
      </c>
      <c r="M14" s="106">
        <f>Payments!X15/Payments!$X$19</f>
        <v>0</v>
      </c>
      <c r="N14" s="106">
        <f>Payments!Z15/Payments!$Z$19</f>
        <v>0.10848391636871235</v>
      </c>
      <c r="O14" s="106">
        <f>Payments!AB15/Payments!$AB$19</f>
        <v>0.0038618365944969742</v>
      </c>
      <c r="P14" s="106">
        <f>Payments!AD15/Payments!$AD$19</f>
        <v>0</v>
      </c>
      <c r="Q14" s="81"/>
    </row>
    <row r="15" spans="1:17" s="3" customFormat="1" ht="15.75" customHeight="1">
      <c r="A15" s="9" t="s">
        <v>23</v>
      </c>
      <c r="B15" s="106">
        <f>Payments!B16/Payments!$B$19</f>
        <v>0.005347270586530564</v>
      </c>
      <c r="C15" s="106">
        <f>Payments!D16/Payments!$D$19</f>
        <v>0.02348701216329968</v>
      </c>
      <c r="D15" s="106">
        <f>Payments!F16/Payments!$F$19</f>
        <v>0.08521272830673245</v>
      </c>
      <c r="E15" s="106">
        <f>Payments!H16/Payments!$H$19</f>
        <v>0.007531264216276852</v>
      </c>
      <c r="F15" s="106">
        <f>Payments!J16/Payments!$J$19</f>
        <v>0.06927899210921895</v>
      </c>
      <c r="G15" s="106">
        <f>Payments!L16/Payments!$L$19</f>
        <v>0</v>
      </c>
      <c r="H15" s="106">
        <f>Payments!N16/Payments!$N$19</f>
        <v>0</v>
      </c>
      <c r="I15" s="106">
        <f>Payments!P16/Payments!$P$19</f>
        <v>0.06721517028500282</v>
      </c>
      <c r="J15" s="106">
        <f>Payments!R16/Payments!$R$19</f>
        <v>0.04665367619504473</v>
      </c>
      <c r="K15" s="106">
        <f>Payments!T16/Payments!$T$19</f>
        <v>0.047808143308158024</v>
      </c>
      <c r="L15" s="106">
        <f>Payments!V16/Payments!$V$19</f>
        <v>0</v>
      </c>
      <c r="M15" s="106">
        <f>Payments!X16/Payments!$X$19</f>
        <v>0.11575705534866126</v>
      </c>
      <c r="N15" s="106">
        <f>Payments!Z16/Payments!$Z$19</f>
        <v>0.008813521271833442</v>
      </c>
      <c r="O15" s="106">
        <f>Payments!AB16/Payments!$AB$19</f>
        <v>0.004586730912350197</v>
      </c>
      <c r="P15" s="106">
        <f>Payments!AD16/Payments!$AD$19</f>
        <v>0</v>
      </c>
      <c r="Q15" s="81"/>
    </row>
    <row r="16" spans="1:17" ht="38.25">
      <c r="A16" s="10" t="s">
        <v>257</v>
      </c>
      <c r="B16" s="106">
        <f>Payments!B17/Payments!$B$19</f>
        <v>0</v>
      </c>
      <c r="C16" s="106">
        <f>Payments!D17/Payments!$D$19</f>
        <v>0</v>
      </c>
      <c r="D16" s="106">
        <f>Payments!F17/Payments!$F$19</f>
        <v>0</v>
      </c>
      <c r="E16" s="106">
        <f>Payments!H17/Payments!$H$19</f>
        <v>0</v>
      </c>
      <c r="F16" s="106">
        <f>Payments!J17/Payments!$J$19</f>
        <v>0</v>
      </c>
      <c r="G16" s="106">
        <f>Payments!L17/Payments!$L$19</f>
        <v>0</v>
      </c>
      <c r="H16" s="106">
        <f>Payments!N17/Payments!$N$19</f>
        <v>0</v>
      </c>
      <c r="I16" s="106">
        <f>Payments!P17/Payments!$P$19</f>
        <v>0</v>
      </c>
      <c r="J16" s="106">
        <f>Payments!R17/Payments!$R$19</f>
        <v>0</v>
      </c>
      <c r="K16" s="106">
        <f>Payments!T17/Payments!$T$19</f>
        <v>0</v>
      </c>
      <c r="L16" s="106">
        <f>Payments!V17/Payments!$V$19</f>
        <v>0</v>
      </c>
      <c r="M16" s="106">
        <f>Payments!X17/Payments!$X$19</f>
        <v>0</v>
      </c>
      <c r="N16" s="106">
        <f>Payments!Z17/Payments!$Z$19</f>
        <v>0</v>
      </c>
      <c r="O16" s="106">
        <f>Payments!AB17/Payments!$AB$19</f>
        <v>0</v>
      </c>
      <c r="P16" s="106">
        <f>Payments!AD17/Payments!$AD$19</f>
        <v>0</v>
      </c>
      <c r="Q16" s="81"/>
    </row>
    <row r="17" spans="1:17" ht="23.25" customHeight="1">
      <c r="A17" s="9" t="s">
        <v>262</v>
      </c>
      <c r="B17" s="106">
        <f>Payments!B18/Payments!$B$19</f>
        <v>1.5016089701072868E-05</v>
      </c>
      <c r="C17" s="106">
        <f>Payments!D18/Payments!$D$19</f>
        <v>0.19421731443684728</v>
      </c>
      <c r="D17" s="106">
        <f>Payments!F18/Payments!$F$19</f>
        <v>0.228437960139449</v>
      </c>
      <c r="E17" s="106">
        <f>Payments!H18/Payments!$H$19</f>
        <v>0.08098412658662436</v>
      </c>
      <c r="F17" s="106">
        <f>Payments!J18/Payments!$J$19</f>
        <v>0.004084126650720408</v>
      </c>
      <c r="G17" s="106">
        <f>Payments!L18/Payments!$L$19</f>
        <v>0</v>
      </c>
      <c r="H17" s="106">
        <f>Payments!N18/Payments!$N$19</f>
        <v>0.004650590419481673</v>
      </c>
      <c r="I17" s="106">
        <f>Payments!P18/Payments!$P$19</f>
        <v>0.0779200329573139</v>
      </c>
      <c r="J17" s="106">
        <f>Payments!R18/Payments!$R$19</f>
        <v>0</v>
      </c>
      <c r="K17" s="106">
        <f>Payments!T18/Payments!$T$19</f>
        <v>0</v>
      </c>
      <c r="L17" s="106">
        <f>Payments!V18/Payments!$V$19</f>
        <v>0</v>
      </c>
      <c r="M17" s="106">
        <f>Payments!X18/Payments!$X$19</f>
        <v>0</v>
      </c>
      <c r="N17" s="106">
        <f>Payments!Z18/Payments!$Z$19</f>
        <v>0.12395346367966796</v>
      </c>
      <c r="O17" s="106">
        <f>Payments!AB18/Payments!$AB$19</f>
        <v>0</v>
      </c>
      <c r="P17" s="106">
        <f>Payments!AD18/Payments!$AD$19</f>
        <v>0</v>
      </c>
      <c r="Q17" s="81"/>
    </row>
    <row r="18" spans="1:17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81"/>
    </row>
    <row r="19" s="113" customFormat="1" ht="12.75"/>
    <row r="20" ht="15.75">
      <c r="A20" s="72" t="s">
        <v>252</v>
      </c>
    </row>
  </sheetData>
  <sheetProtection/>
  <mergeCells count="1">
    <mergeCell ref="A2:P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20"/>
  <sheetViews>
    <sheetView view="pageBreakPreview" zoomScaleSheetLayoutView="100" zoomScalePageLayoutView="0" workbookViewId="0" topLeftCell="A1">
      <selection activeCell="A2" sqref="A2:U2"/>
    </sheetView>
  </sheetViews>
  <sheetFormatPr defaultColWidth="9.140625" defaultRowHeight="12.75"/>
  <cols>
    <col min="1" max="1" width="30.7109375" style="2" customWidth="1"/>
    <col min="2" max="19" width="10.7109375" style="2" customWidth="1"/>
    <col min="20" max="20" width="11.28125" style="2" customWidth="1"/>
    <col min="21" max="21" width="11.7109375" style="2" customWidth="1"/>
    <col min="22" max="22" width="13.140625" style="2" customWidth="1"/>
    <col min="23" max="23" width="13.00390625" style="2" customWidth="1"/>
    <col min="24" max="24" width="10.140625" style="2" customWidth="1"/>
    <col min="25" max="25" width="9.140625" style="2" customWidth="1"/>
    <col min="26" max="26" width="10.00390625" style="2" customWidth="1"/>
    <col min="27" max="16384" width="9.140625" style="2" customWidth="1"/>
  </cols>
  <sheetData>
    <row r="2" spans="1:21" ht="15.75">
      <c r="A2" s="168" t="s">
        <v>299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20:23" s="3" customFormat="1" ht="12.75">
      <c r="T3" s="4"/>
      <c r="U3" s="4"/>
      <c r="V3" s="4"/>
      <c r="W3" s="4" t="s">
        <v>0</v>
      </c>
    </row>
    <row r="4" spans="1:27" ht="89.25">
      <c r="A4" s="132" t="s">
        <v>121</v>
      </c>
      <c r="B4" s="130" t="s">
        <v>240</v>
      </c>
      <c r="C4" s="145" t="s">
        <v>122</v>
      </c>
      <c r="D4" s="130" t="s">
        <v>239</v>
      </c>
      <c r="E4" s="145" t="s">
        <v>122</v>
      </c>
      <c r="F4" s="130" t="s">
        <v>241</v>
      </c>
      <c r="G4" s="145" t="s">
        <v>122</v>
      </c>
      <c r="H4" s="130" t="s">
        <v>242</v>
      </c>
      <c r="I4" s="145" t="s">
        <v>122</v>
      </c>
      <c r="J4" s="130" t="s">
        <v>243</v>
      </c>
      <c r="K4" s="145" t="s">
        <v>122</v>
      </c>
      <c r="L4" s="130" t="s">
        <v>127</v>
      </c>
      <c r="M4" s="145" t="s">
        <v>122</v>
      </c>
      <c r="N4" s="130" t="s">
        <v>221</v>
      </c>
      <c r="O4" s="145" t="s">
        <v>122</v>
      </c>
      <c r="P4" s="130" t="s">
        <v>222</v>
      </c>
      <c r="Q4" s="145" t="s">
        <v>122</v>
      </c>
      <c r="R4" s="130" t="s">
        <v>255</v>
      </c>
      <c r="S4" s="145" t="s">
        <v>122</v>
      </c>
      <c r="T4" s="130" t="s">
        <v>263</v>
      </c>
      <c r="U4" s="145" t="s">
        <v>122</v>
      </c>
      <c r="V4" s="130" t="s">
        <v>266</v>
      </c>
      <c r="W4" s="145" t="s">
        <v>122</v>
      </c>
      <c r="X4" s="130" t="s">
        <v>306</v>
      </c>
      <c r="Y4" s="145" t="s">
        <v>122</v>
      </c>
      <c r="Z4" s="130" t="s">
        <v>300</v>
      </c>
      <c r="AA4" s="145" t="s">
        <v>122</v>
      </c>
    </row>
    <row r="5" spans="1:27" ht="12.75">
      <c r="A5" s="13" t="s">
        <v>18</v>
      </c>
      <c r="B5" s="21">
        <v>13728902.97196818</v>
      </c>
      <c r="C5" s="22">
        <v>0.2663923314425663</v>
      </c>
      <c r="D5" s="21">
        <v>11368344.068037953</v>
      </c>
      <c r="E5" s="23">
        <v>0.16416732943191198</v>
      </c>
      <c r="F5" s="21">
        <v>1393809.7016527525</v>
      </c>
      <c r="G5" s="25">
        <v>0.037183087459496084</v>
      </c>
      <c r="H5" s="21">
        <v>2411438.2189756995</v>
      </c>
      <c r="I5" s="25">
        <v>0.01687489839981881</v>
      </c>
      <c r="J5" s="21">
        <v>3826860.7551477</v>
      </c>
      <c r="K5" s="34">
        <v>0.020763587355579496</v>
      </c>
      <c r="L5" s="16">
        <v>4029864.7474466</v>
      </c>
      <c r="M5" s="34">
        <v>0.019287987878633527</v>
      </c>
      <c r="N5" s="21">
        <v>4331660.1924332</v>
      </c>
      <c r="O5" s="34">
        <v>0.025551423233081003</v>
      </c>
      <c r="P5" s="21">
        <v>4409109.016778123</v>
      </c>
      <c r="Q5" s="34">
        <v>0.02305859382767552</v>
      </c>
      <c r="R5" s="21">
        <v>4285378.358026</v>
      </c>
      <c r="S5" s="34">
        <v>0.022820682891366302</v>
      </c>
      <c r="T5" s="21">
        <v>4582221.5347506</v>
      </c>
      <c r="U5" s="34">
        <v>0.0230015446234346</v>
      </c>
      <c r="V5" s="16">
        <v>4359109.895847401</v>
      </c>
      <c r="W5" s="117">
        <v>0.019035745853583173</v>
      </c>
      <c r="X5" s="16">
        <v>4171548.609951765</v>
      </c>
      <c r="Y5" s="117">
        <v>0.016553495340057428</v>
      </c>
      <c r="Z5" s="16">
        <v>5591496.54068943</v>
      </c>
      <c r="AA5" s="117">
        <f>Z5/Premiums!AF6</f>
        <v>0.019771205420449925</v>
      </c>
    </row>
    <row r="6" spans="1:27" ht="12.75">
      <c r="A6" s="19" t="s">
        <v>19</v>
      </c>
      <c r="B6" s="21">
        <v>11940357.422154851</v>
      </c>
      <c r="C6" s="22">
        <v>0.271208693696873</v>
      </c>
      <c r="D6" s="21">
        <v>11363720.384023089</v>
      </c>
      <c r="E6" s="23">
        <v>0.1886083619903012</v>
      </c>
      <c r="F6" s="24">
        <v>1382135.1473968</v>
      </c>
      <c r="G6" s="25">
        <v>0.039912259899428836</v>
      </c>
      <c r="H6" s="24">
        <v>2400709.4889756995</v>
      </c>
      <c r="I6" s="25">
        <v>0.02004874480561509</v>
      </c>
      <c r="J6" s="16">
        <v>3818273.7551477</v>
      </c>
      <c r="K6" s="34">
        <v>0.022880849284692743</v>
      </c>
      <c r="L6" s="16">
        <v>4020955.7474466</v>
      </c>
      <c r="M6" s="34">
        <v>0.021328285262977014</v>
      </c>
      <c r="N6" s="16">
        <v>4323247.1924332</v>
      </c>
      <c r="O6" s="34">
        <v>0.028533360359441557</v>
      </c>
      <c r="P6" s="21">
        <v>4401547.016778123</v>
      </c>
      <c r="Q6" s="34">
        <v>0.027252626072645694</v>
      </c>
      <c r="R6" s="16">
        <v>4276970.358026</v>
      </c>
      <c r="S6" s="34">
        <v>0.026600837494668027</v>
      </c>
      <c r="T6" s="16">
        <v>4577926.5347506</v>
      </c>
      <c r="U6" s="34">
        <v>0.026758953120763467</v>
      </c>
      <c r="V6" s="16">
        <v>4354901.895847401</v>
      </c>
      <c r="W6" s="117">
        <v>0.024969202306747446</v>
      </c>
      <c r="X6" s="16">
        <v>4167482.609951765</v>
      </c>
      <c r="Y6" s="117">
        <v>0.020887560230133564</v>
      </c>
      <c r="Z6" s="16">
        <v>5586981.54068943</v>
      </c>
      <c r="AA6" s="117">
        <f>Z6/Premiums!AF7</f>
        <v>0.02593846292204059</v>
      </c>
    </row>
    <row r="7" spans="1:27" ht="12.75">
      <c r="A7" s="10" t="s">
        <v>119</v>
      </c>
      <c r="B7" s="21"/>
      <c r="C7" s="22"/>
      <c r="D7" s="21"/>
      <c r="E7" s="23"/>
      <c r="F7" s="24"/>
      <c r="G7" s="25"/>
      <c r="H7" s="24"/>
      <c r="I7" s="25"/>
      <c r="J7" s="16"/>
      <c r="K7" s="34"/>
      <c r="L7" s="16"/>
      <c r="M7" s="34"/>
      <c r="N7" s="16"/>
      <c r="O7" s="34"/>
      <c r="P7" s="21"/>
      <c r="Q7" s="34"/>
      <c r="R7" s="16"/>
      <c r="S7" s="34"/>
      <c r="T7" s="16"/>
      <c r="U7" s="34"/>
      <c r="V7" s="16"/>
      <c r="W7" s="117"/>
      <c r="X7" s="16">
        <v>1255915.1158470998</v>
      </c>
      <c r="Y7" s="117">
        <v>0.008389486849955644</v>
      </c>
      <c r="Z7" s="16">
        <v>1228679.1660810998</v>
      </c>
      <c r="AA7" s="117">
        <f>Z7/Premiums!AF8</f>
        <v>0.008115815711014045</v>
      </c>
    </row>
    <row r="8" spans="1:27" ht="25.5">
      <c r="A8" s="10" t="s">
        <v>104</v>
      </c>
      <c r="B8" s="21"/>
      <c r="C8" s="22"/>
      <c r="D8" s="21"/>
      <c r="E8" s="23"/>
      <c r="F8" s="24"/>
      <c r="G8" s="25"/>
      <c r="H8" s="24"/>
      <c r="I8" s="25"/>
      <c r="J8" s="16"/>
      <c r="K8" s="34"/>
      <c r="L8" s="16"/>
      <c r="M8" s="34"/>
      <c r="N8" s="16"/>
      <c r="O8" s="34"/>
      <c r="P8" s="21"/>
      <c r="Q8" s="34"/>
      <c r="R8" s="16"/>
      <c r="S8" s="34"/>
      <c r="T8" s="16"/>
      <c r="U8" s="34"/>
      <c r="V8" s="16"/>
      <c r="W8" s="117"/>
      <c r="X8" s="16">
        <v>2911567.494104665</v>
      </c>
      <c r="Y8" s="117">
        <v>0.05844318078189006</v>
      </c>
      <c r="Z8" s="16">
        <v>4358302.374608331</v>
      </c>
      <c r="AA8" s="117">
        <f>Z8/Premiums!AF9</f>
        <v>0.06809792195096454</v>
      </c>
    </row>
    <row r="9" spans="1:27" ht="12.75">
      <c r="A9" s="14" t="s">
        <v>20</v>
      </c>
      <c r="B9" s="21">
        <v>1788545.5498133278</v>
      </c>
      <c r="C9" s="22">
        <v>0.23815680701358363</v>
      </c>
      <c r="D9" s="21">
        <v>4623.684014863374</v>
      </c>
      <c r="E9" s="23">
        <v>0.000513847503965774</v>
      </c>
      <c r="F9" s="24">
        <v>11674.554255952286</v>
      </c>
      <c r="G9" s="25">
        <v>0.004088149003972021</v>
      </c>
      <c r="H9" s="24">
        <v>10728.73</v>
      </c>
      <c r="I9" s="25">
        <v>0.0004632985161468947</v>
      </c>
      <c r="J9" s="16">
        <v>8587</v>
      </c>
      <c r="K9" s="34">
        <v>0.0004926580810478699</v>
      </c>
      <c r="L9" s="16">
        <v>8909</v>
      </c>
      <c r="M9" s="34">
        <v>0.00043662135273304134</v>
      </c>
      <c r="N9" s="16">
        <v>8413</v>
      </c>
      <c r="O9" s="34">
        <v>0.0004670870984652211</v>
      </c>
      <c r="P9" s="21">
        <v>7562</v>
      </c>
      <c r="Q9" s="34">
        <v>0.0002545770628791216</v>
      </c>
      <c r="R9" s="16">
        <v>8408</v>
      </c>
      <c r="S9" s="34">
        <v>0.00031138957654827746</v>
      </c>
      <c r="T9" s="16">
        <v>4295</v>
      </c>
      <c r="U9" s="34">
        <v>0.00015266516842172266</v>
      </c>
      <c r="V9" s="16">
        <v>4208</v>
      </c>
      <c r="W9" s="117">
        <v>7.709066497411181E-05</v>
      </c>
      <c r="X9" s="16">
        <v>4066</v>
      </c>
      <c r="Y9" s="117">
        <v>7.747084852660806E-05</v>
      </c>
      <c r="Z9" s="16">
        <v>4515</v>
      </c>
      <c r="AA9" s="117">
        <f>Z9/Premiums!AF10</f>
        <v>6.697183834257028E-05</v>
      </c>
    </row>
    <row r="10" spans="1:27" ht="12.75">
      <c r="A10" s="13" t="s">
        <v>1</v>
      </c>
      <c r="B10" s="21">
        <v>876708.6161479611</v>
      </c>
      <c r="C10" s="22">
        <v>0.34859727330467616</v>
      </c>
      <c r="D10" s="21">
        <v>6375.183591754931</v>
      </c>
      <c r="E10" s="23">
        <v>0.0017297385387092415</v>
      </c>
      <c r="F10" s="24">
        <v>16011.0244681</v>
      </c>
      <c r="G10" s="25">
        <v>0.010479832628800046</v>
      </c>
      <c r="H10" s="24">
        <v>33478.58761</v>
      </c>
      <c r="I10" s="25">
        <v>0.005194485723938444</v>
      </c>
      <c r="J10" s="16">
        <v>19888.62</v>
      </c>
      <c r="K10" s="34">
        <v>0.002459190335641353</v>
      </c>
      <c r="L10" s="16">
        <v>26891.350379999996</v>
      </c>
      <c r="M10" s="34">
        <v>0.0027893642142054406</v>
      </c>
      <c r="N10" s="16">
        <v>24007.34</v>
      </c>
      <c r="O10" s="34">
        <v>0.0027722794748921203</v>
      </c>
      <c r="P10" s="21">
        <v>25170.34394</v>
      </c>
      <c r="Q10" s="34">
        <v>0.0036480018364506276</v>
      </c>
      <c r="R10" s="16">
        <v>26970.760000000002</v>
      </c>
      <c r="S10" s="34">
        <v>0.0035821312538044108</v>
      </c>
      <c r="T10" s="16">
        <v>29192.260000000002</v>
      </c>
      <c r="U10" s="34">
        <v>0.0032951483749830814</v>
      </c>
      <c r="V10" s="16">
        <v>23921.171199999997</v>
      </c>
      <c r="W10" s="117">
        <v>0.002576412354425513</v>
      </c>
      <c r="X10" s="16">
        <v>19192.512150000002</v>
      </c>
      <c r="Y10" s="117">
        <v>0.001956024398046874</v>
      </c>
      <c r="Z10" s="16">
        <v>21557.439999999995</v>
      </c>
      <c r="AA10" s="117">
        <f>Z10/Premiums!AF11</f>
        <v>0.0020480159564888597</v>
      </c>
    </row>
    <row r="11" spans="1:27" ht="25.5">
      <c r="A11" s="13" t="s">
        <v>15</v>
      </c>
      <c r="B11" s="21">
        <v>9566.626145289263</v>
      </c>
      <c r="C11" s="22">
        <v>0.0019897809653338814</v>
      </c>
      <c r="D11" s="21">
        <v>14644.740821379626</v>
      </c>
      <c r="E11" s="23">
        <v>0.0016572366871212833</v>
      </c>
      <c r="F11" s="24">
        <v>22451.515634465</v>
      </c>
      <c r="G11" s="25">
        <v>0.008766194156368812</v>
      </c>
      <c r="H11" s="24">
        <v>24536.540428900003</v>
      </c>
      <c r="I11" s="25">
        <v>0.0017240957485375025</v>
      </c>
      <c r="J11" s="16">
        <v>24390.930634999997</v>
      </c>
      <c r="K11" s="34">
        <v>0.0009168638978471139</v>
      </c>
      <c r="L11" s="16">
        <v>33726.7597529</v>
      </c>
      <c r="M11" s="34">
        <v>0.0018324651567960864</v>
      </c>
      <c r="N11" s="16">
        <v>39736.7485185</v>
      </c>
      <c r="O11" s="34">
        <v>0.0037256365458746767</v>
      </c>
      <c r="P11" s="21">
        <v>59855.049618380006</v>
      </c>
      <c r="Q11" s="34">
        <v>0.0047234530216225395</v>
      </c>
      <c r="R11" s="16">
        <v>47596.1569822</v>
      </c>
      <c r="S11" s="34">
        <v>0.0024230820802383962</v>
      </c>
      <c r="T11" s="16">
        <v>39019.970569499994</v>
      </c>
      <c r="U11" s="34">
        <v>0.0019932804213784005</v>
      </c>
      <c r="V11" s="16">
        <v>57112.3155698</v>
      </c>
      <c r="W11" s="117">
        <v>0.003200569625021361</v>
      </c>
      <c r="X11" s="16">
        <v>30273.074628100003</v>
      </c>
      <c r="Y11" s="117">
        <v>0.0018268696014533247</v>
      </c>
      <c r="Z11" s="16">
        <v>21077.6766209</v>
      </c>
      <c r="AA11" s="117">
        <f>Z11/Premiums!AF12</f>
        <v>0.0007805765088427225</v>
      </c>
    </row>
    <row r="12" spans="1:27" ht="12.75">
      <c r="A12" s="13" t="s">
        <v>2</v>
      </c>
      <c r="B12" s="21">
        <v>15878.9986137</v>
      </c>
      <c r="C12" s="23">
        <v>0.006710634184610818</v>
      </c>
      <c r="D12" s="21">
        <v>22708</v>
      </c>
      <c r="E12" s="23">
        <v>0.010165146606430206</v>
      </c>
      <c r="F12" s="24">
        <v>55199</v>
      </c>
      <c r="G12" s="25">
        <v>0.041556394362480875</v>
      </c>
      <c r="H12" s="24">
        <v>93209</v>
      </c>
      <c r="I12" s="25">
        <v>0.04214205382008352</v>
      </c>
      <c r="J12" s="16">
        <v>189261.16</v>
      </c>
      <c r="K12" s="34">
        <v>0.07845034565629719</v>
      </c>
      <c r="L12" s="16">
        <v>193657.05</v>
      </c>
      <c r="M12" s="34">
        <v>0.07623486808212505</v>
      </c>
      <c r="N12" s="16">
        <v>474494.67</v>
      </c>
      <c r="O12" s="34">
        <v>0.2009609046179916</v>
      </c>
      <c r="P12" s="21">
        <v>532020.9</v>
      </c>
      <c r="Q12" s="34">
        <v>0.21338870386880904</v>
      </c>
      <c r="R12" s="16">
        <v>532677.37</v>
      </c>
      <c r="S12" s="34">
        <v>0.24289380497085167</v>
      </c>
      <c r="T12" s="16">
        <v>734864.74</v>
      </c>
      <c r="U12" s="34">
        <v>0.3084981122821439</v>
      </c>
      <c r="V12" s="16">
        <v>350162.05</v>
      </c>
      <c r="W12" s="117">
        <v>0.5971171831714984</v>
      </c>
      <c r="X12" s="16">
        <v>182940</v>
      </c>
      <c r="Y12" s="117">
        <v>0.4510247226225938</v>
      </c>
      <c r="Z12" s="16">
        <v>170126.7</v>
      </c>
      <c r="AA12" s="117">
        <f>Z12/Premiums!AF13</f>
        <v>0.49694683806402395</v>
      </c>
    </row>
    <row r="13" spans="1:27" ht="12.75">
      <c r="A13" s="13" t="s">
        <v>21</v>
      </c>
      <c r="B13" s="21">
        <v>0</v>
      </c>
      <c r="C13" s="26" t="s">
        <v>120</v>
      </c>
      <c r="D13" s="21">
        <v>0</v>
      </c>
      <c r="E13" s="23" t="s">
        <v>120</v>
      </c>
      <c r="F13" s="24">
        <v>0</v>
      </c>
      <c r="G13" s="23" t="s">
        <v>120</v>
      </c>
      <c r="H13" s="24">
        <v>0</v>
      </c>
      <c r="I13" s="23" t="s">
        <v>120</v>
      </c>
      <c r="J13" s="16">
        <v>0</v>
      </c>
      <c r="K13" s="80" t="s">
        <v>120</v>
      </c>
      <c r="L13" s="16">
        <v>0</v>
      </c>
      <c r="M13" s="80" t="s">
        <v>120</v>
      </c>
      <c r="N13" s="16">
        <v>0</v>
      </c>
      <c r="O13" s="80" t="s">
        <v>120</v>
      </c>
      <c r="P13" s="21">
        <v>0</v>
      </c>
      <c r="Q13" s="80" t="s">
        <v>120</v>
      </c>
      <c r="R13" s="16">
        <v>0</v>
      </c>
      <c r="S13" s="80" t="s">
        <v>120</v>
      </c>
      <c r="T13" s="16">
        <v>0</v>
      </c>
      <c r="U13" s="34">
        <v>0</v>
      </c>
      <c r="V13" s="16">
        <v>0</v>
      </c>
      <c r="W13" s="16">
        <v>0</v>
      </c>
      <c r="X13" s="16">
        <v>0</v>
      </c>
      <c r="Y13" s="117" t="e">
        <v>#DIV/0!</v>
      </c>
      <c r="Z13" s="16">
        <v>0</v>
      </c>
      <c r="AA13" s="117" t="e">
        <f>Z13/Premiums!AF14</f>
        <v>#DIV/0!</v>
      </c>
    </row>
    <row r="14" spans="1:27" ht="12.75">
      <c r="A14" s="13" t="s">
        <v>22</v>
      </c>
      <c r="B14" s="21">
        <v>1049511.3128381786</v>
      </c>
      <c r="C14" s="23">
        <v>0.1302893132918552</v>
      </c>
      <c r="D14" s="21">
        <v>1344348.6260662505</v>
      </c>
      <c r="E14" s="23">
        <v>0.13164420767523516</v>
      </c>
      <c r="F14" s="24">
        <v>1217862.6812269487</v>
      </c>
      <c r="G14" s="25">
        <v>0.26497202863049885</v>
      </c>
      <c r="H14" s="24">
        <v>1190157.590827553</v>
      </c>
      <c r="I14" s="25">
        <v>0.0914855153900691</v>
      </c>
      <c r="J14" s="16">
        <v>1583070.4823706998</v>
      </c>
      <c r="K14" s="34">
        <v>0.1776862759133353</v>
      </c>
      <c r="L14" s="16">
        <v>1832381.5245653756</v>
      </c>
      <c r="M14" s="34">
        <v>0.17443958978317275</v>
      </c>
      <c r="N14" s="16">
        <v>1713240.2806904</v>
      </c>
      <c r="O14" s="34">
        <v>0.1566728518730452</v>
      </c>
      <c r="P14" s="21">
        <v>2401587.728821635</v>
      </c>
      <c r="Q14" s="34">
        <v>0.1938272436539221</v>
      </c>
      <c r="R14" s="16">
        <v>2943133.555203459</v>
      </c>
      <c r="S14" s="34">
        <v>0.20184940040752483</v>
      </c>
      <c r="T14" s="16">
        <v>3193848.1174455998</v>
      </c>
      <c r="U14" s="34">
        <v>0.19664975210880853</v>
      </c>
      <c r="V14" s="16">
        <v>2935767.9999999995</v>
      </c>
      <c r="W14" s="117">
        <v>0.16779651518562966</v>
      </c>
      <c r="X14" s="16">
        <v>2321116.288027986</v>
      </c>
      <c r="Y14" s="117">
        <v>0.13723938544171516</v>
      </c>
      <c r="Z14" s="16">
        <v>6003084.97726807</v>
      </c>
      <c r="AA14" s="117">
        <f>Z14/Premiums!AF15</f>
        <v>0.3186840167861674</v>
      </c>
    </row>
    <row r="15" spans="1:27" ht="12.75">
      <c r="A15" s="13" t="s">
        <v>23</v>
      </c>
      <c r="B15" s="21">
        <v>718000.7760007709</v>
      </c>
      <c r="C15" s="23">
        <v>0.13029326134131952</v>
      </c>
      <c r="D15" s="21">
        <v>1079013.6080769</v>
      </c>
      <c r="E15" s="23">
        <v>0.15716832501001357</v>
      </c>
      <c r="F15" s="24">
        <v>1263837.0368593999</v>
      </c>
      <c r="G15" s="25">
        <v>0.7166689830191286</v>
      </c>
      <c r="H15" s="24">
        <v>532567.499955</v>
      </c>
      <c r="I15" s="25">
        <v>0.03656175226150123</v>
      </c>
      <c r="J15" s="16">
        <v>1263341.2822846</v>
      </c>
      <c r="K15" s="34">
        <v>0.058876650635177524</v>
      </c>
      <c r="L15" s="16">
        <v>2725258.796182</v>
      </c>
      <c r="M15" s="34">
        <v>0.09600243299065721</v>
      </c>
      <c r="N15" s="16">
        <v>3072551.55</v>
      </c>
      <c r="O15" s="34">
        <v>0.13646295311897697</v>
      </c>
      <c r="P15" s="21">
        <v>3201250.9080376</v>
      </c>
      <c r="Q15" s="34">
        <v>0.139129848074669</v>
      </c>
      <c r="R15" s="16">
        <v>1887196.4437460764</v>
      </c>
      <c r="S15" s="34">
        <v>0.09448596279010488</v>
      </c>
      <c r="T15" s="16">
        <v>1902682.9900000002</v>
      </c>
      <c r="U15" s="34">
        <v>0.08728958830848464</v>
      </c>
      <c r="V15" s="16">
        <v>1846052.26</v>
      </c>
      <c r="W15" s="117">
        <v>0.09418679963365437</v>
      </c>
      <c r="X15" s="16">
        <v>2119097.166183433</v>
      </c>
      <c r="Y15" s="117">
        <v>0.09837840283604375</v>
      </c>
      <c r="Z15" s="16">
        <v>1856848.4182036</v>
      </c>
      <c r="AA15" s="117">
        <f>Z15/Premiums!AF16</f>
        <v>0.07925529737866648</v>
      </c>
    </row>
    <row r="16" spans="1:27" ht="38.25">
      <c r="A16" s="14" t="s">
        <v>24</v>
      </c>
      <c r="B16" s="77" t="s">
        <v>120</v>
      </c>
      <c r="C16" s="77" t="s">
        <v>120</v>
      </c>
      <c r="D16" s="77" t="s">
        <v>120</v>
      </c>
      <c r="E16" s="77" t="s">
        <v>120</v>
      </c>
      <c r="F16" s="77">
        <v>0</v>
      </c>
      <c r="G16" s="77">
        <v>0</v>
      </c>
      <c r="H16" s="78">
        <v>5300</v>
      </c>
      <c r="I16" s="79">
        <v>0.0027205659721720493</v>
      </c>
      <c r="J16" s="16">
        <v>12810.96</v>
      </c>
      <c r="K16" s="34">
        <v>0.007321253043314264</v>
      </c>
      <c r="L16" s="16">
        <v>0</v>
      </c>
      <c r="M16" s="34">
        <v>0</v>
      </c>
      <c r="N16" s="16">
        <v>0</v>
      </c>
      <c r="O16" s="34">
        <v>0</v>
      </c>
      <c r="P16" s="16">
        <v>0</v>
      </c>
      <c r="Q16" s="34">
        <v>0</v>
      </c>
      <c r="R16" s="16">
        <v>0</v>
      </c>
      <c r="S16" s="34">
        <v>0</v>
      </c>
      <c r="T16" s="16">
        <v>9321</v>
      </c>
      <c r="U16" s="34">
        <v>0.5149555898454139</v>
      </c>
      <c r="V16" s="16">
        <v>3770</v>
      </c>
      <c r="W16" s="117">
        <v>0.6483478308723633</v>
      </c>
      <c r="X16" s="16">
        <v>3415</v>
      </c>
      <c r="Y16" s="117">
        <v>0.8985990800871496</v>
      </c>
      <c r="Z16" s="16">
        <v>1245.76</v>
      </c>
      <c r="AA16" s="117">
        <f>Z16/Premiums!AF17</f>
        <v>4.040084319766499</v>
      </c>
    </row>
    <row r="17" spans="1:27" ht="12.75">
      <c r="A17" s="13" t="s">
        <v>265</v>
      </c>
      <c r="B17" s="77" t="s">
        <v>120</v>
      </c>
      <c r="C17" s="77" t="s">
        <v>120</v>
      </c>
      <c r="D17" s="77" t="s">
        <v>120</v>
      </c>
      <c r="E17" s="77" t="s">
        <v>120</v>
      </c>
      <c r="F17" s="77" t="s">
        <v>120</v>
      </c>
      <c r="G17" s="77" t="s">
        <v>120</v>
      </c>
      <c r="H17" s="77" t="s">
        <v>120</v>
      </c>
      <c r="I17" s="77" t="s">
        <v>120</v>
      </c>
      <c r="J17" s="77" t="s">
        <v>120</v>
      </c>
      <c r="K17" s="77" t="s">
        <v>120</v>
      </c>
      <c r="L17" s="77" t="s">
        <v>120</v>
      </c>
      <c r="M17" s="77" t="s">
        <v>120</v>
      </c>
      <c r="N17" s="77" t="s">
        <v>120</v>
      </c>
      <c r="O17" s="77" t="s">
        <v>120</v>
      </c>
      <c r="P17" s="77" t="s">
        <v>120</v>
      </c>
      <c r="Q17" s="77" t="s">
        <v>120</v>
      </c>
      <c r="R17" s="77" t="s">
        <v>120</v>
      </c>
      <c r="S17" s="77" t="s">
        <v>120</v>
      </c>
      <c r="T17" s="77">
        <v>0</v>
      </c>
      <c r="U17" s="77">
        <v>0</v>
      </c>
      <c r="V17" s="16">
        <v>2022011.54</v>
      </c>
      <c r="W17" s="117">
        <v>0.16662696699367094</v>
      </c>
      <c r="X17" s="16">
        <v>5222247.918472948</v>
      </c>
      <c r="Y17" s="117">
        <v>0.22320223585575674</v>
      </c>
      <c r="Z17" s="16">
        <v>7806739.904196429</v>
      </c>
      <c r="AA17" s="117">
        <f>Z17/Premiums!AF18</f>
        <v>0.2756499212440464</v>
      </c>
    </row>
    <row r="18" spans="1:27" s="3" customFormat="1" ht="12.75">
      <c r="A18" s="15" t="s">
        <v>17</v>
      </c>
      <c r="B18" s="20">
        <v>16398568.301714078</v>
      </c>
      <c r="C18" s="27">
        <v>0.21925747071283802</v>
      </c>
      <c r="D18" s="28">
        <v>13835434.226594238</v>
      </c>
      <c r="E18" s="29">
        <v>0.1368730687097902</v>
      </c>
      <c r="F18" s="30">
        <v>3969170.959841666</v>
      </c>
      <c r="G18" s="31">
        <v>0.08057273924355644</v>
      </c>
      <c r="H18" s="30">
        <v>4285387.437797152</v>
      </c>
      <c r="I18" s="31">
        <v>0.02216219642178168</v>
      </c>
      <c r="J18" s="17">
        <v>6906813.230438</v>
      </c>
      <c r="K18" s="35">
        <v>0.027432411819213246</v>
      </c>
      <c r="L18" s="17">
        <v>8841780.228326876</v>
      </c>
      <c r="M18" s="35">
        <v>0.031758221448141374</v>
      </c>
      <c r="N18" s="17">
        <v>9655690.7816421</v>
      </c>
      <c r="O18" s="35">
        <v>0.04297824303179485</v>
      </c>
      <c r="P18" s="17">
        <v>10628993.947195737</v>
      </c>
      <c r="Q18" s="35">
        <v>0.04274207232598166</v>
      </c>
      <c r="R18" s="17">
        <v>9722952.643957738</v>
      </c>
      <c r="S18" s="35">
        <v>0.03862850416637695</v>
      </c>
      <c r="T18" s="17">
        <v>10481829.6127657</v>
      </c>
      <c r="U18" s="35">
        <v>0.039099212247802106</v>
      </c>
      <c r="V18" s="17">
        <v>11594137.2326172</v>
      </c>
      <c r="W18" s="118">
        <v>0.03789647038588071</v>
      </c>
      <c r="X18" s="17">
        <v>14066415.569414232</v>
      </c>
      <c r="Y18" s="118">
        <v>0.04129373874745953</v>
      </c>
      <c r="Z18" s="17">
        <v>21470931.656978425</v>
      </c>
      <c r="AA18" s="118">
        <f>Z18/Premiums!AF19</f>
        <v>0.054875231437578026</v>
      </c>
    </row>
    <row r="19" spans="1:15" ht="12.75">
      <c r="A19" s="70"/>
      <c r="O19" s="41"/>
    </row>
    <row r="20" ht="15.75">
      <c r="A20" s="72" t="s">
        <v>267</v>
      </c>
    </row>
  </sheetData>
  <sheetProtection/>
  <mergeCells count="1">
    <mergeCell ref="A2:U2"/>
  </mergeCells>
  <printOptions horizontalCentered="1"/>
  <pageMargins left="0.2362204724409449" right="0.1968503937007874" top="0.984251968503937" bottom="0.984251968503937" header="0.5118110236220472" footer="0.5118110236220472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0"/>
  <sheetViews>
    <sheetView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1" width="30.7109375" style="2" customWidth="1"/>
    <col min="2" max="10" width="10.7109375" style="2" customWidth="1"/>
    <col min="11" max="11" width="10.140625" style="2" customWidth="1"/>
    <col min="12" max="12" width="11.00390625" style="2" customWidth="1"/>
    <col min="13" max="16384" width="9.140625" style="2" customWidth="1"/>
  </cols>
  <sheetData>
    <row r="2" spans="1:11" ht="15.75">
      <c r="A2" s="168" t="s">
        <v>297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1:12" s="3" customFormat="1" ht="12.75">
      <c r="K3" s="74"/>
      <c r="L3" s="74" t="s">
        <v>0</v>
      </c>
    </row>
    <row r="4" spans="1:14" ht="51" customHeight="1">
      <c r="A4" s="132" t="s">
        <v>121</v>
      </c>
      <c r="B4" s="130" t="s">
        <v>238</v>
      </c>
      <c r="C4" s="130" t="s">
        <v>239</v>
      </c>
      <c r="D4" s="130" t="s">
        <v>241</v>
      </c>
      <c r="E4" s="130" t="s">
        <v>242</v>
      </c>
      <c r="F4" s="130" t="s">
        <v>243</v>
      </c>
      <c r="G4" s="130" t="s">
        <v>127</v>
      </c>
      <c r="H4" s="130" t="s">
        <v>221</v>
      </c>
      <c r="I4" s="130" t="s">
        <v>222</v>
      </c>
      <c r="J4" s="130" t="s">
        <v>254</v>
      </c>
      <c r="K4" s="130" t="s">
        <v>264</v>
      </c>
      <c r="L4" s="130" t="s">
        <v>268</v>
      </c>
      <c r="M4" s="130" t="s">
        <v>307</v>
      </c>
      <c r="N4" s="130" t="s">
        <v>298</v>
      </c>
    </row>
    <row r="5" spans="1:14" ht="12.75">
      <c r="A5" s="13" t="s">
        <v>18</v>
      </c>
      <c r="B5" s="18">
        <v>1843555.45</v>
      </c>
      <c r="C5" s="18">
        <v>1386755.4400888002</v>
      </c>
      <c r="D5" s="18">
        <v>301993.737788</v>
      </c>
      <c r="E5" s="18">
        <v>617563.846148157</v>
      </c>
      <c r="F5" s="18">
        <v>891835.7214578001</v>
      </c>
      <c r="G5" s="32">
        <v>1098546.8699500998</v>
      </c>
      <c r="H5" s="32">
        <v>1095877.8754036</v>
      </c>
      <c r="I5" s="32">
        <v>912567.7773292635</v>
      </c>
      <c r="J5" s="32">
        <v>1293502.3642296</v>
      </c>
      <c r="K5" s="32">
        <v>2002591.9925219975</v>
      </c>
      <c r="L5" s="32">
        <v>3227975.6952086003</v>
      </c>
      <c r="M5" s="16">
        <v>1381425.7805301</v>
      </c>
      <c r="N5" s="16">
        <v>1107178.9992505</v>
      </c>
    </row>
    <row r="6" spans="1:14" ht="12.75">
      <c r="A6" s="19" t="s">
        <v>19</v>
      </c>
      <c r="B6" s="18">
        <v>1449948.45</v>
      </c>
      <c r="C6" s="18">
        <v>1128271.4400888002</v>
      </c>
      <c r="D6" s="18">
        <v>301993.737788</v>
      </c>
      <c r="E6" s="18">
        <v>617563.846148157</v>
      </c>
      <c r="F6" s="32">
        <v>891835.7214578001</v>
      </c>
      <c r="G6" s="32">
        <v>1098546.8699500998</v>
      </c>
      <c r="H6" s="32">
        <v>1095877.8754036</v>
      </c>
      <c r="I6" s="32">
        <v>901956.7773292635</v>
      </c>
      <c r="J6" s="32">
        <v>1293502.3642296</v>
      </c>
      <c r="K6" s="32">
        <v>1999633.9925219975</v>
      </c>
      <c r="L6" s="32">
        <v>3227975.6952086003</v>
      </c>
      <c r="M6" s="16">
        <v>1381425.7805301</v>
      </c>
      <c r="N6" s="16">
        <v>1107178.9992505</v>
      </c>
    </row>
    <row r="7" spans="1:14" ht="12.75">
      <c r="A7" s="10" t="s">
        <v>119</v>
      </c>
      <c r="B7" s="18"/>
      <c r="C7" s="18"/>
      <c r="D7" s="18"/>
      <c r="E7" s="18"/>
      <c r="F7" s="32"/>
      <c r="G7" s="32"/>
      <c r="H7" s="32"/>
      <c r="I7" s="32"/>
      <c r="J7" s="32"/>
      <c r="K7" s="32"/>
      <c r="L7" s="32"/>
      <c r="M7" s="16">
        <v>401137.3345301</v>
      </c>
      <c r="N7" s="16">
        <v>220082.2592505</v>
      </c>
    </row>
    <row r="8" spans="1:14" ht="25.5">
      <c r="A8" s="10" t="s">
        <v>104</v>
      </c>
      <c r="B8" s="18"/>
      <c r="C8" s="18"/>
      <c r="D8" s="18"/>
      <c r="E8" s="18"/>
      <c r="F8" s="32"/>
      <c r="G8" s="32"/>
      <c r="H8" s="32"/>
      <c r="I8" s="32"/>
      <c r="J8" s="32"/>
      <c r="K8" s="32"/>
      <c r="L8" s="32"/>
      <c r="M8" s="16">
        <v>980288.4460000001</v>
      </c>
      <c r="N8" s="16">
        <v>887096.74</v>
      </c>
    </row>
    <row r="9" spans="1:14" ht="12.75">
      <c r="A9" s="14" t="s">
        <v>20</v>
      </c>
      <c r="B9" s="18">
        <v>393607</v>
      </c>
      <c r="C9" s="18">
        <v>258484</v>
      </c>
      <c r="D9" s="18">
        <v>0</v>
      </c>
      <c r="E9" s="18">
        <v>0</v>
      </c>
      <c r="F9" s="32">
        <v>0</v>
      </c>
      <c r="G9" s="32">
        <v>0</v>
      </c>
      <c r="H9" s="32">
        <v>0</v>
      </c>
      <c r="I9" s="32">
        <v>10611</v>
      </c>
      <c r="J9" s="32">
        <v>0</v>
      </c>
      <c r="K9" s="32">
        <v>2958</v>
      </c>
      <c r="L9" s="32">
        <v>0</v>
      </c>
      <c r="M9" s="16">
        <v>0</v>
      </c>
      <c r="N9" s="16">
        <v>0</v>
      </c>
    </row>
    <row r="10" spans="1:14" ht="12.75">
      <c r="A10" s="13" t="s">
        <v>1</v>
      </c>
      <c r="B10" s="18">
        <v>196911</v>
      </c>
      <c r="C10" s="18">
        <v>267239</v>
      </c>
      <c r="D10" s="18">
        <v>0</v>
      </c>
      <c r="E10" s="18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11345</v>
      </c>
      <c r="L10" s="32">
        <v>18599.29</v>
      </c>
      <c r="M10" s="16">
        <v>0</v>
      </c>
      <c r="N10" s="16">
        <v>0</v>
      </c>
    </row>
    <row r="11" spans="1:14" ht="25.5">
      <c r="A11" s="13" t="s">
        <v>15</v>
      </c>
      <c r="B11" s="18">
        <v>0</v>
      </c>
      <c r="C11" s="18">
        <v>0</v>
      </c>
      <c r="D11" s="18">
        <v>0</v>
      </c>
      <c r="E11" s="18">
        <v>987.82</v>
      </c>
      <c r="F11" s="32">
        <v>0</v>
      </c>
      <c r="G11" s="32">
        <v>0</v>
      </c>
      <c r="H11" s="32">
        <v>0</v>
      </c>
      <c r="I11" s="32">
        <v>316.41417739999997</v>
      </c>
      <c r="J11" s="32">
        <v>308.043225</v>
      </c>
      <c r="K11" s="32">
        <v>0</v>
      </c>
      <c r="L11" s="32">
        <v>14166.4127926</v>
      </c>
      <c r="M11" s="16">
        <v>1426.777985</v>
      </c>
      <c r="N11" s="16">
        <v>0</v>
      </c>
    </row>
    <row r="12" spans="1:14" ht="12.75">
      <c r="A12" s="13" t="s">
        <v>2</v>
      </c>
      <c r="B12" s="18">
        <v>3389.1857499999996</v>
      </c>
      <c r="C12" s="18">
        <v>4406</v>
      </c>
      <c r="D12" s="18">
        <v>12609</v>
      </c>
      <c r="E12" s="18">
        <v>13455</v>
      </c>
      <c r="F12" s="32">
        <v>32015.46</v>
      </c>
      <c r="G12" s="32">
        <v>55186.79</v>
      </c>
      <c r="H12" s="32">
        <v>83607.92</v>
      </c>
      <c r="I12" s="32">
        <v>102868.5</v>
      </c>
      <c r="J12" s="32">
        <v>81746.48000000001</v>
      </c>
      <c r="K12" s="32">
        <v>73353.34</v>
      </c>
      <c r="L12" s="32">
        <v>197449.12</v>
      </c>
      <c r="M12" s="16">
        <v>73983.72</v>
      </c>
      <c r="N12" s="16">
        <v>34337.99</v>
      </c>
    </row>
    <row r="13" spans="1:14" ht="12.75">
      <c r="A13" s="13" t="s">
        <v>21</v>
      </c>
      <c r="B13" s="18">
        <v>0</v>
      </c>
      <c r="C13" s="18">
        <v>0</v>
      </c>
      <c r="D13" s="18">
        <v>0</v>
      </c>
      <c r="E13" s="18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16">
        <v>0</v>
      </c>
      <c r="N13" s="16">
        <v>0</v>
      </c>
    </row>
    <row r="14" spans="1:14" ht="12.75">
      <c r="A14" s="13" t="s">
        <v>22</v>
      </c>
      <c r="B14" s="18">
        <v>382816.2</v>
      </c>
      <c r="C14" s="18">
        <v>500987.8468588663</v>
      </c>
      <c r="D14" s="18">
        <v>406728.73344660003</v>
      </c>
      <c r="E14" s="18">
        <v>414505.9282328</v>
      </c>
      <c r="F14" s="32">
        <v>662061.2568595</v>
      </c>
      <c r="G14" s="32">
        <v>579914.6516036</v>
      </c>
      <c r="H14" s="32">
        <v>303638.4452497313</v>
      </c>
      <c r="I14" s="32">
        <v>757538.2768512</v>
      </c>
      <c r="J14" s="32">
        <v>1017006.7504664001</v>
      </c>
      <c r="K14" s="32">
        <v>761783.5776177001</v>
      </c>
      <c r="L14" s="32">
        <v>1476391.6800000002</v>
      </c>
      <c r="M14" s="16">
        <v>1451395.5469721765</v>
      </c>
      <c r="N14" s="16">
        <v>1305419.23</v>
      </c>
    </row>
    <row r="15" spans="1:14" ht="12.75">
      <c r="A15" s="13" t="s">
        <v>23</v>
      </c>
      <c r="B15" s="18">
        <v>5449</v>
      </c>
      <c r="C15" s="18">
        <v>90474</v>
      </c>
      <c r="D15" s="18">
        <v>200272</v>
      </c>
      <c r="E15" s="18">
        <v>57462.25490000001</v>
      </c>
      <c r="F15" s="32">
        <v>332058.5</v>
      </c>
      <c r="G15" s="32">
        <v>1090358.99</v>
      </c>
      <c r="H15" s="32">
        <v>349987.89</v>
      </c>
      <c r="I15" s="32">
        <v>449414.25</v>
      </c>
      <c r="J15" s="32">
        <v>358272.2</v>
      </c>
      <c r="K15" s="32">
        <v>906603.3499999999</v>
      </c>
      <c r="L15" s="32">
        <v>498747.97000000003</v>
      </c>
      <c r="M15" s="16">
        <v>696604.5199999999</v>
      </c>
      <c r="N15" s="16">
        <v>744391.6699999999</v>
      </c>
    </row>
    <row r="16" spans="1:14" ht="38.25">
      <c r="A16" s="14" t="s">
        <v>24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32">
        <v>1215</v>
      </c>
      <c r="L16" s="32">
        <v>180</v>
      </c>
      <c r="M16" s="16">
        <v>0</v>
      </c>
      <c r="N16" s="16">
        <v>0</v>
      </c>
    </row>
    <row r="17" spans="1:14" ht="12.75">
      <c r="A17" s="13" t="s">
        <v>265</v>
      </c>
      <c r="B17" s="75">
        <v>0</v>
      </c>
      <c r="C17" s="75">
        <v>0</v>
      </c>
      <c r="D17" s="75">
        <v>0</v>
      </c>
      <c r="E17" s="75">
        <v>0</v>
      </c>
      <c r="F17" s="76">
        <v>0</v>
      </c>
      <c r="G17" s="76">
        <v>0</v>
      </c>
      <c r="H17" s="76">
        <v>0</v>
      </c>
      <c r="I17" s="76">
        <v>0</v>
      </c>
      <c r="J17" s="32">
        <v>0</v>
      </c>
      <c r="K17" s="32">
        <v>0</v>
      </c>
      <c r="L17" s="32">
        <v>81471.6</v>
      </c>
      <c r="M17" s="16">
        <v>1140345.1324224237</v>
      </c>
      <c r="N17" s="16">
        <v>706677.65</v>
      </c>
    </row>
    <row r="18" spans="1:14" s="3" customFormat="1" ht="12.75">
      <c r="A18" s="15" t="s">
        <v>17</v>
      </c>
      <c r="B18" s="20">
        <v>2432121.83575</v>
      </c>
      <c r="C18" s="20">
        <v>2249862.286947666</v>
      </c>
      <c r="D18" s="20">
        <v>921603.4712346001</v>
      </c>
      <c r="E18" s="20">
        <v>1103974.849280957</v>
      </c>
      <c r="F18" s="33">
        <v>1917970.9383173</v>
      </c>
      <c r="G18" s="33">
        <v>2824007.3015537</v>
      </c>
      <c r="H18" s="33">
        <v>1833112.1306533313</v>
      </c>
      <c r="I18" s="33">
        <v>2222705.2183578634</v>
      </c>
      <c r="J18" s="33">
        <v>2750835.8379209996</v>
      </c>
      <c r="K18" s="33">
        <v>3755677.260139697</v>
      </c>
      <c r="L18" s="33">
        <v>5514801.768001201</v>
      </c>
      <c r="M18" s="17">
        <v>4745181.4779097</v>
      </c>
      <c r="N18" s="17">
        <v>3898005.5392504996</v>
      </c>
    </row>
    <row r="19" ht="12.75">
      <c r="A19" s="70"/>
    </row>
    <row r="20" spans="1:11" ht="29.25" customHeight="1">
      <c r="A20" s="169" t="s">
        <v>269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</row>
  </sheetData>
  <sheetProtection/>
  <mergeCells count="2">
    <mergeCell ref="A2:K2"/>
    <mergeCell ref="A20:K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47"/>
  <sheetViews>
    <sheetView view="pageBreakPreview" zoomScaleSheetLayoutView="100" zoomScalePageLayoutView="0" workbookViewId="0" topLeftCell="A1">
      <selection activeCell="A2" sqref="A2:R2"/>
    </sheetView>
  </sheetViews>
  <sheetFormatPr defaultColWidth="9.140625" defaultRowHeight="12.75"/>
  <cols>
    <col min="1" max="1" width="5.28125" style="1" customWidth="1"/>
    <col min="2" max="2" width="43.7109375" style="1" customWidth="1"/>
    <col min="3" max="3" width="11.7109375" style="100" customWidth="1"/>
    <col min="4" max="4" width="14.7109375" style="100" customWidth="1"/>
    <col min="5" max="5" width="11.7109375" style="93" customWidth="1"/>
    <col min="6" max="6" width="13.7109375" style="101" customWidth="1"/>
    <col min="7" max="9" width="13.7109375" style="93" customWidth="1"/>
    <col min="10" max="10" width="11.7109375" style="93" customWidth="1"/>
    <col min="11" max="11" width="11.7109375" style="101" customWidth="1"/>
    <col min="12" max="13" width="13.7109375" style="101" customWidth="1"/>
    <col min="14" max="14" width="11.7109375" style="101" customWidth="1"/>
    <col min="15" max="15" width="17.7109375" style="101" customWidth="1"/>
    <col min="16" max="16" width="14.7109375" style="101" customWidth="1"/>
    <col min="17" max="18" width="12.7109375" style="93" customWidth="1"/>
    <col min="19" max="16384" width="9.140625" style="93" customWidth="1"/>
  </cols>
  <sheetData>
    <row r="1" spans="1:16" s="86" customFormat="1" ht="12.75">
      <c r="A1" s="173"/>
      <c r="B1" s="173"/>
      <c r="C1" s="173"/>
      <c r="D1" s="85"/>
      <c r="F1" s="87"/>
      <c r="K1" s="87"/>
      <c r="L1" s="87"/>
      <c r="M1" s="87"/>
      <c r="N1" s="87"/>
      <c r="O1" s="87"/>
      <c r="P1" s="87"/>
    </row>
    <row r="2" spans="1:18" s="88" customFormat="1" ht="27.75" customHeight="1">
      <c r="A2" s="171" t="s">
        <v>296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</row>
    <row r="3" spans="1:18" s="90" customFormat="1" ht="12.7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89"/>
      <c r="L3" s="89"/>
      <c r="M3" s="89"/>
      <c r="N3" s="89"/>
      <c r="O3" s="89"/>
      <c r="P3" s="89"/>
      <c r="R3" s="83" t="s">
        <v>249</v>
      </c>
    </row>
    <row r="4" spans="1:18" s="133" customFormat="1" ht="63.75">
      <c r="A4" s="172"/>
      <c r="B4" s="172"/>
      <c r="C4" s="130" t="s">
        <v>229</v>
      </c>
      <c r="D4" s="130" t="s">
        <v>230</v>
      </c>
      <c r="E4" s="130" t="s">
        <v>231</v>
      </c>
      <c r="F4" s="130" t="s">
        <v>232</v>
      </c>
      <c r="G4" s="131" t="s">
        <v>261</v>
      </c>
      <c r="H4" s="130" t="s">
        <v>128</v>
      </c>
      <c r="I4" s="130" t="s">
        <v>233</v>
      </c>
      <c r="J4" s="130" t="s">
        <v>235</v>
      </c>
      <c r="K4" s="130" t="s">
        <v>289</v>
      </c>
      <c r="L4" s="131" t="s">
        <v>256</v>
      </c>
      <c r="M4" s="130" t="s">
        <v>234</v>
      </c>
      <c r="N4" s="130" t="s">
        <v>236</v>
      </c>
      <c r="O4" s="127" t="s">
        <v>272</v>
      </c>
      <c r="P4" s="130" t="s">
        <v>237</v>
      </c>
      <c r="Q4" s="130" t="s">
        <v>129</v>
      </c>
      <c r="R4" s="132" t="s">
        <v>103</v>
      </c>
    </row>
    <row r="5" spans="1:18" s="133" customFormat="1" ht="12.75">
      <c r="A5" s="175" t="s">
        <v>25</v>
      </c>
      <c r="B5" s="176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1:18" s="90" customFormat="1" ht="12.75">
      <c r="A6" s="53" t="s">
        <v>5</v>
      </c>
      <c r="B6" s="36" t="s">
        <v>130</v>
      </c>
      <c r="C6" s="115">
        <v>42</v>
      </c>
      <c r="D6" s="115">
        <v>98</v>
      </c>
      <c r="E6" s="115">
        <v>112</v>
      </c>
      <c r="F6" s="115">
        <v>0</v>
      </c>
      <c r="G6" s="115">
        <v>2210</v>
      </c>
      <c r="H6" s="115">
        <v>3.261380000000005</v>
      </c>
      <c r="I6" s="115">
        <v>110.53021000000007</v>
      </c>
      <c r="J6" s="115">
        <v>0</v>
      </c>
      <c r="K6" s="115">
        <v>0</v>
      </c>
      <c r="L6" s="115">
        <v>249</v>
      </c>
      <c r="M6" s="115">
        <v>209</v>
      </c>
      <c r="N6" s="115">
        <v>113</v>
      </c>
      <c r="O6" s="115">
        <v>863</v>
      </c>
      <c r="P6" s="115">
        <v>11</v>
      </c>
      <c r="Q6" s="115">
        <v>0</v>
      </c>
      <c r="R6" s="116">
        <v>4020.79159</v>
      </c>
    </row>
    <row r="7" spans="1:18" s="88" customFormat="1" ht="12.75">
      <c r="A7" s="54" t="s">
        <v>131</v>
      </c>
      <c r="B7" s="91" t="s">
        <v>132</v>
      </c>
      <c r="C7" s="115">
        <v>42</v>
      </c>
      <c r="D7" s="115">
        <v>97</v>
      </c>
      <c r="E7" s="115">
        <v>112</v>
      </c>
      <c r="F7" s="115">
        <v>0</v>
      </c>
      <c r="G7" s="115">
        <v>154</v>
      </c>
      <c r="H7" s="115">
        <v>3.261380000000005</v>
      </c>
      <c r="I7" s="115">
        <v>89.65258000000007</v>
      </c>
      <c r="J7" s="115">
        <v>0</v>
      </c>
      <c r="K7" s="115">
        <v>0</v>
      </c>
      <c r="L7" s="115">
        <v>249</v>
      </c>
      <c r="M7" s="115">
        <v>209</v>
      </c>
      <c r="N7" s="115">
        <v>113</v>
      </c>
      <c r="O7" s="115">
        <v>779</v>
      </c>
      <c r="P7" s="115">
        <v>0</v>
      </c>
      <c r="Q7" s="115">
        <v>0</v>
      </c>
      <c r="R7" s="116">
        <v>1847.91396</v>
      </c>
    </row>
    <row r="8" spans="1:18" s="92" customFormat="1" ht="12.75">
      <c r="A8" s="54" t="s">
        <v>131</v>
      </c>
      <c r="B8" s="91" t="s">
        <v>133</v>
      </c>
      <c r="C8" s="115">
        <v>0</v>
      </c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6">
        <v>0</v>
      </c>
    </row>
    <row r="9" spans="1:18" ht="12.75">
      <c r="A9" s="54" t="s">
        <v>131</v>
      </c>
      <c r="B9" s="91" t="s">
        <v>134</v>
      </c>
      <c r="C9" s="115">
        <v>0</v>
      </c>
      <c r="D9" s="115">
        <v>1</v>
      </c>
      <c r="E9" s="115">
        <v>0</v>
      </c>
      <c r="F9" s="115">
        <v>0</v>
      </c>
      <c r="G9" s="115">
        <v>2056</v>
      </c>
      <c r="H9" s="115">
        <v>0</v>
      </c>
      <c r="I9" s="115">
        <v>20.877629999999996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84</v>
      </c>
      <c r="P9" s="115">
        <v>11</v>
      </c>
      <c r="Q9" s="115">
        <v>0</v>
      </c>
      <c r="R9" s="116">
        <v>2172.87763</v>
      </c>
    </row>
    <row r="10" spans="1:18" ht="12.75">
      <c r="A10" s="54" t="s">
        <v>6</v>
      </c>
      <c r="B10" s="37" t="s">
        <v>26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6">
        <v>0</v>
      </c>
    </row>
    <row r="11" spans="1:18" ht="12.75">
      <c r="A11" s="54" t="s">
        <v>135</v>
      </c>
      <c r="B11" s="91" t="s">
        <v>136</v>
      </c>
      <c r="C11" s="115">
        <v>18078</v>
      </c>
      <c r="D11" s="115">
        <v>545</v>
      </c>
      <c r="E11" s="115">
        <v>157</v>
      </c>
      <c r="F11" s="115">
        <v>4812</v>
      </c>
      <c r="G11" s="115">
        <v>8366</v>
      </c>
      <c r="H11" s="115">
        <v>636.3184</v>
      </c>
      <c r="I11" s="115">
        <v>0</v>
      </c>
      <c r="J11" s="115">
        <v>0</v>
      </c>
      <c r="K11" s="115">
        <v>3836</v>
      </c>
      <c r="L11" s="115">
        <v>0</v>
      </c>
      <c r="M11" s="115">
        <v>0</v>
      </c>
      <c r="N11" s="115">
        <v>361</v>
      </c>
      <c r="O11" s="115">
        <v>0</v>
      </c>
      <c r="P11" s="115">
        <v>0</v>
      </c>
      <c r="Q11" s="115">
        <v>201</v>
      </c>
      <c r="R11" s="116">
        <v>36992.318400000004</v>
      </c>
    </row>
    <row r="12" spans="1:18" ht="38.25">
      <c r="A12" s="54" t="s">
        <v>14</v>
      </c>
      <c r="B12" s="91" t="s">
        <v>137</v>
      </c>
      <c r="C12" s="115">
        <v>0</v>
      </c>
      <c r="D12" s="115">
        <v>836</v>
      </c>
      <c r="E12" s="115">
        <v>61</v>
      </c>
      <c r="F12" s="115">
        <v>0</v>
      </c>
      <c r="G12" s="115">
        <v>100635</v>
      </c>
      <c r="H12" s="115">
        <v>0</v>
      </c>
      <c r="I12" s="115">
        <v>0</v>
      </c>
      <c r="J12" s="115">
        <v>4500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6">
        <v>106032</v>
      </c>
    </row>
    <row r="13" spans="1:18" ht="25.5">
      <c r="A13" s="54" t="s">
        <v>40</v>
      </c>
      <c r="B13" s="91" t="s">
        <v>138</v>
      </c>
      <c r="C13" s="115">
        <v>0</v>
      </c>
      <c r="D13" s="115">
        <v>5</v>
      </c>
      <c r="E13" s="115">
        <v>61</v>
      </c>
      <c r="F13" s="115">
        <v>0</v>
      </c>
      <c r="G13" s="115">
        <v>100635</v>
      </c>
      <c r="H13" s="115">
        <v>0</v>
      </c>
      <c r="I13" s="115">
        <v>0</v>
      </c>
      <c r="J13" s="115">
        <v>4500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6">
        <v>105201</v>
      </c>
    </row>
    <row r="14" spans="1:18" ht="38.25">
      <c r="A14" s="54" t="s">
        <v>48</v>
      </c>
      <c r="B14" s="91" t="s">
        <v>139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6">
        <v>0</v>
      </c>
    </row>
    <row r="15" spans="1:18" ht="12.75">
      <c r="A15" s="54" t="s">
        <v>49</v>
      </c>
      <c r="B15" s="91" t="s">
        <v>140</v>
      </c>
      <c r="C15" s="115">
        <v>0</v>
      </c>
      <c r="D15" s="115">
        <v>831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6">
        <v>831</v>
      </c>
    </row>
    <row r="16" spans="1:18" ht="38.25">
      <c r="A16" s="54" t="s">
        <v>50</v>
      </c>
      <c r="B16" s="91" t="s">
        <v>141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6">
        <v>0</v>
      </c>
    </row>
    <row r="17" spans="1:18" ht="12.75">
      <c r="A17" s="54" t="s">
        <v>142</v>
      </c>
      <c r="B17" s="91" t="s">
        <v>143</v>
      </c>
      <c r="C17" s="115">
        <v>311735</v>
      </c>
      <c r="D17" s="115">
        <v>85812</v>
      </c>
      <c r="E17" s="115">
        <v>67296</v>
      </c>
      <c r="F17" s="115">
        <v>143359</v>
      </c>
      <c r="G17" s="115">
        <v>152759</v>
      </c>
      <c r="H17" s="115">
        <v>17074.532979745734</v>
      </c>
      <c r="I17" s="115">
        <v>22020.548090000004</v>
      </c>
      <c r="J17" s="115">
        <v>2489</v>
      </c>
      <c r="K17" s="115">
        <v>58633</v>
      </c>
      <c r="L17" s="115">
        <v>19174</v>
      </c>
      <c r="M17" s="115">
        <v>16318</v>
      </c>
      <c r="N17" s="115">
        <v>24806</v>
      </c>
      <c r="O17" s="115">
        <v>10984</v>
      </c>
      <c r="P17" s="115">
        <v>119539</v>
      </c>
      <c r="Q17" s="115">
        <v>18</v>
      </c>
      <c r="R17" s="116">
        <v>1052017.0810697458</v>
      </c>
    </row>
    <row r="18" spans="1:18" ht="25.5">
      <c r="A18" s="54" t="s">
        <v>40</v>
      </c>
      <c r="B18" s="91" t="s">
        <v>144</v>
      </c>
      <c r="C18" s="115">
        <v>76476</v>
      </c>
      <c r="D18" s="115">
        <v>2604</v>
      </c>
      <c r="E18" s="115">
        <v>5316</v>
      </c>
      <c r="F18" s="115">
        <v>18118</v>
      </c>
      <c r="G18" s="115">
        <v>0</v>
      </c>
      <c r="H18" s="115">
        <v>742.71422</v>
      </c>
      <c r="I18" s="115">
        <v>0</v>
      </c>
      <c r="J18" s="115">
        <v>0</v>
      </c>
      <c r="K18" s="115">
        <v>0</v>
      </c>
      <c r="L18" s="115">
        <v>7679</v>
      </c>
      <c r="M18" s="115">
        <v>0</v>
      </c>
      <c r="N18" s="115">
        <v>4510</v>
      </c>
      <c r="O18" s="115">
        <v>6614</v>
      </c>
      <c r="P18" s="115">
        <v>0</v>
      </c>
      <c r="Q18" s="115">
        <v>0</v>
      </c>
      <c r="R18" s="116">
        <v>122059.71422</v>
      </c>
    </row>
    <row r="19" spans="1:18" s="92" customFormat="1" ht="25.5">
      <c r="A19" s="54" t="s">
        <v>48</v>
      </c>
      <c r="B19" s="91" t="s">
        <v>145</v>
      </c>
      <c r="C19" s="115">
        <v>212513</v>
      </c>
      <c r="D19" s="115">
        <v>80722</v>
      </c>
      <c r="E19" s="115">
        <v>56349</v>
      </c>
      <c r="F19" s="115">
        <v>124767</v>
      </c>
      <c r="G19" s="115">
        <v>103059</v>
      </c>
      <c r="H19" s="115">
        <v>13923.253189745736</v>
      </c>
      <c r="I19" s="115">
        <v>20934.823700000004</v>
      </c>
      <c r="J19" s="115">
        <v>1619</v>
      </c>
      <c r="K19" s="115">
        <v>53674</v>
      </c>
      <c r="L19" s="115">
        <v>11495</v>
      </c>
      <c r="M19" s="115">
        <v>6090</v>
      </c>
      <c r="N19" s="115">
        <v>10010</v>
      </c>
      <c r="O19" s="115">
        <v>2522</v>
      </c>
      <c r="P19" s="115">
        <v>0</v>
      </c>
      <c r="Q19" s="115">
        <v>0</v>
      </c>
      <c r="R19" s="116">
        <v>697678.0768897457</v>
      </c>
    </row>
    <row r="20" spans="1:18" s="92" customFormat="1" ht="25.5">
      <c r="A20" s="54"/>
      <c r="B20" s="91" t="s">
        <v>146</v>
      </c>
      <c r="C20" s="115">
        <v>212513</v>
      </c>
      <c r="D20" s="115">
        <v>65123</v>
      </c>
      <c r="E20" s="115">
        <v>34113</v>
      </c>
      <c r="F20" s="115">
        <v>90664</v>
      </c>
      <c r="G20" s="115">
        <v>103059</v>
      </c>
      <c r="H20" s="115">
        <v>13812.938611634188</v>
      </c>
      <c r="I20" s="115">
        <v>20934.823700000004</v>
      </c>
      <c r="J20" s="115">
        <v>1619</v>
      </c>
      <c r="K20" s="115">
        <v>22185</v>
      </c>
      <c r="L20" s="115">
        <v>505</v>
      </c>
      <c r="M20" s="115">
        <v>6090</v>
      </c>
      <c r="N20" s="115">
        <v>935</v>
      </c>
      <c r="O20" s="115">
        <v>271</v>
      </c>
      <c r="P20" s="115">
        <v>0</v>
      </c>
      <c r="Q20" s="115">
        <v>0</v>
      </c>
      <c r="R20" s="116">
        <v>571824.7623116341</v>
      </c>
    </row>
    <row r="21" spans="1:18" ht="12.75">
      <c r="A21" s="54" t="s">
        <v>49</v>
      </c>
      <c r="B21" s="91" t="s">
        <v>147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6">
        <v>0</v>
      </c>
    </row>
    <row r="22" spans="1:18" ht="12.75">
      <c r="A22" s="54" t="s">
        <v>50</v>
      </c>
      <c r="B22" s="91" t="s">
        <v>148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6">
        <v>0</v>
      </c>
    </row>
    <row r="23" spans="1:18" s="92" customFormat="1" ht="12.75">
      <c r="A23" s="54" t="s">
        <v>56</v>
      </c>
      <c r="B23" s="91" t="s">
        <v>149</v>
      </c>
      <c r="C23" s="115">
        <v>310</v>
      </c>
      <c r="D23" s="115">
        <v>1766</v>
      </c>
      <c r="E23" s="115">
        <v>4</v>
      </c>
      <c r="F23" s="115">
        <v>0</v>
      </c>
      <c r="G23" s="115">
        <v>1422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9779</v>
      </c>
      <c r="O23" s="115">
        <v>0</v>
      </c>
      <c r="P23" s="115">
        <v>119382</v>
      </c>
      <c r="Q23" s="115">
        <v>0</v>
      </c>
      <c r="R23" s="116">
        <v>132663</v>
      </c>
    </row>
    <row r="24" spans="1:18" s="92" customFormat="1" ht="12.75">
      <c r="A24" s="54" t="s">
        <v>57</v>
      </c>
      <c r="B24" s="91" t="s">
        <v>150</v>
      </c>
      <c r="C24" s="115">
        <v>21141</v>
      </c>
      <c r="D24" s="115">
        <v>720</v>
      </c>
      <c r="E24" s="115">
        <v>4839</v>
      </c>
      <c r="F24" s="115">
        <v>0</v>
      </c>
      <c r="G24" s="115">
        <v>48278</v>
      </c>
      <c r="H24" s="115">
        <v>2408.5655699999998</v>
      </c>
      <c r="I24" s="115">
        <v>1085.7243899999999</v>
      </c>
      <c r="J24" s="115">
        <v>870</v>
      </c>
      <c r="K24" s="115">
        <v>4959</v>
      </c>
      <c r="L24" s="115">
        <v>0</v>
      </c>
      <c r="M24" s="115">
        <v>10228</v>
      </c>
      <c r="N24" s="115">
        <v>507</v>
      </c>
      <c r="O24" s="115">
        <v>1848</v>
      </c>
      <c r="P24" s="115">
        <v>157</v>
      </c>
      <c r="Q24" s="115">
        <v>18</v>
      </c>
      <c r="R24" s="116">
        <v>97059.28996000001</v>
      </c>
    </row>
    <row r="25" spans="1:18" s="92" customFormat="1" ht="12.75">
      <c r="A25" s="54" t="s">
        <v>58</v>
      </c>
      <c r="B25" s="91" t="s">
        <v>134</v>
      </c>
      <c r="C25" s="115">
        <v>1295</v>
      </c>
      <c r="D25" s="115">
        <v>0</v>
      </c>
      <c r="E25" s="115">
        <v>788</v>
      </c>
      <c r="F25" s="115">
        <v>474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6">
        <v>2557</v>
      </c>
    </row>
    <row r="26" spans="1:18" ht="12.75">
      <c r="A26" s="54" t="s">
        <v>151</v>
      </c>
      <c r="B26" s="91" t="s">
        <v>152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6">
        <v>0</v>
      </c>
    </row>
    <row r="27" spans="1:18" s="92" customFormat="1" ht="12.75">
      <c r="A27" s="54"/>
      <c r="B27" s="37" t="s">
        <v>153</v>
      </c>
      <c r="C27" s="115">
        <v>329813</v>
      </c>
      <c r="D27" s="115">
        <v>87193</v>
      </c>
      <c r="E27" s="115">
        <v>67514</v>
      </c>
      <c r="F27" s="115">
        <v>148171</v>
      </c>
      <c r="G27" s="115">
        <v>261760</v>
      </c>
      <c r="H27" s="115">
        <v>17710.851379745734</v>
      </c>
      <c r="I27" s="115">
        <v>22020.548090000004</v>
      </c>
      <c r="J27" s="115">
        <v>6989</v>
      </c>
      <c r="K27" s="115">
        <v>62469</v>
      </c>
      <c r="L27" s="115">
        <v>19174</v>
      </c>
      <c r="M27" s="115">
        <v>16318</v>
      </c>
      <c r="N27" s="115">
        <v>25167</v>
      </c>
      <c r="O27" s="115">
        <v>10984</v>
      </c>
      <c r="P27" s="115">
        <v>119539</v>
      </c>
      <c r="Q27" s="115">
        <v>219</v>
      </c>
      <c r="R27" s="116">
        <v>1195041.3994697458</v>
      </c>
    </row>
    <row r="28" spans="1:19" ht="38.25">
      <c r="A28" s="54" t="s">
        <v>7</v>
      </c>
      <c r="B28" s="37" t="s">
        <v>123</v>
      </c>
      <c r="C28" s="115">
        <v>64097</v>
      </c>
      <c r="D28" s="115">
        <v>0</v>
      </c>
      <c r="E28" s="115">
        <v>1289</v>
      </c>
      <c r="F28" s="115">
        <v>5793</v>
      </c>
      <c r="G28" s="115">
        <v>12909</v>
      </c>
      <c r="H28" s="115">
        <v>901.0509202542625</v>
      </c>
      <c r="I28" s="115">
        <v>7987.64736</v>
      </c>
      <c r="J28" s="115">
        <v>0</v>
      </c>
      <c r="K28" s="115">
        <v>0</v>
      </c>
      <c r="L28" s="115">
        <v>3764</v>
      </c>
      <c r="M28" s="115">
        <v>0</v>
      </c>
      <c r="N28" s="115">
        <v>0</v>
      </c>
      <c r="O28" s="115">
        <v>30</v>
      </c>
      <c r="P28" s="115">
        <v>0</v>
      </c>
      <c r="Q28" s="115">
        <v>0</v>
      </c>
      <c r="R28" s="116">
        <v>96770.69828025426</v>
      </c>
      <c r="S28" s="104"/>
    </row>
    <row r="29" spans="1:18" ht="12.75">
      <c r="A29" s="54" t="s">
        <v>8</v>
      </c>
      <c r="B29" s="37" t="s">
        <v>27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6">
        <v>0</v>
      </c>
    </row>
    <row r="30" spans="1:18" ht="12.75">
      <c r="A30" s="54" t="s">
        <v>135</v>
      </c>
      <c r="B30" s="91" t="s">
        <v>154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6">
        <v>0</v>
      </c>
    </row>
    <row r="31" spans="1:18" ht="12.75">
      <c r="A31" s="54" t="s">
        <v>40</v>
      </c>
      <c r="B31" s="91" t="s">
        <v>155</v>
      </c>
      <c r="C31" s="115">
        <v>3798</v>
      </c>
      <c r="D31" s="115">
        <v>10163</v>
      </c>
      <c r="E31" s="115">
        <v>5193</v>
      </c>
      <c r="F31" s="115">
        <v>911</v>
      </c>
      <c r="G31" s="115">
        <v>7698</v>
      </c>
      <c r="H31" s="115">
        <v>1794.41504</v>
      </c>
      <c r="I31" s="115">
        <v>1844.98418</v>
      </c>
      <c r="J31" s="115">
        <v>713</v>
      </c>
      <c r="K31" s="115">
        <v>1149</v>
      </c>
      <c r="L31" s="115">
        <v>201</v>
      </c>
      <c r="M31" s="115">
        <v>418</v>
      </c>
      <c r="N31" s="115">
        <v>1370</v>
      </c>
      <c r="O31" s="115">
        <v>882</v>
      </c>
      <c r="P31" s="115">
        <v>5364</v>
      </c>
      <c r="Q31" s="115">
        <v>0</v>
      </c>
      <c r="R31" s="116">
        <v>41499.39922</v>
      </c>
    </row>
    <row r="32" spans="1:18" s="92" customFormat="1" ht="25.5">
      <c r="A32" s="54" t="s">
        <v>131</v>
      </c>
      <c r="B32" s="91" t="s">
        <v>156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6">
        <v>0</v>
      </c>
    </row>
    <row r="33" spans="1:18" s="92" customFormat="1" ht="25.5">
      <c r="A33" s="54" t="s">
        <v>131</v>
      </c>
      <c r="B33" s="91" t="s">
        <v>157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16">
        <v>0</v>
      </c>
    </row>
    <row r="34" spans="1:18" ht="12.75">
      <c r="A34" s="54" t="s">
        <v>48</v>
      </c>
      <c r="B34" s="91" t="s">
        <v>158</v>
      </c>
      <c r="C34" s="115">
        <v>0</v>
      </c>
      <c r="D34" s="115">
        <v>0</v>
      </c>
      <c r="E34" s="115">
        <v>9</v>
      </c>
      <c r="F34" s="115">
        <v>0</v>
      </c>
      <c r="G34" s="115">
        <v>4</v>
      </c>
      <c r="H34" s="115">
        <v>0</v>
      </c>
      <c r="I34" s="115">
        <v>0</v>
      </c>
      <c r="J34" s="115">
        <v>0</v>
      </c>
      <c r="K34" s="115">
        <v>0</v>
      </c>
      <c r="L34" s="115">
        <v>37</v>
      </c>
      <c r="M34" s="115">
        <v>501</v>
      </c>
      <c r="N34" s="115">
        <v>0</v>
      </c>
      <c r="O34" s="115">
        <v>0</v>
      </c>
      <c r="P34" s="115">
        <v>0</v>
      </c>
      <c r="Q34" s="115">
        <v>0</v>
      </c>
      <c r="R34" s="116">
        <v>551</v>
      </c>
    </row>
    <row r="35" spans="1:18" ht="25.5">
      <c r="A35" s="54" t="s">
        <v>131</v>
      </c>
      <c r="B35" s="91" t="s">
        <v>156</v>
      </c>
      <c r="C35" s="115">
        <v>0</v>
      </c>
      <c r="D35" s="115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6">
        <v>0</v>
      </c>
    </row>
    <row r="36" spans="1:18" ht="25.5">
      <c r="A36" s="54" t="s">
        <v>131</v>
      </c>
      <c r="B36" s="91" t="s">
        <v>157</v>
      </c>
      <c r="C36" s="115">
        <v>0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6">
        <v>0</v>
      </c>
    </row>
    <row r="37" spans="1:18" s="92" customFormat="1" ht="12.75">
      <c r="A37" s="54" t="s">
        <v>159</v>
      </c>
      <c r="B37" s="37" t="s">
        <v>160</v>
      </c>
      <c r="C37" s="115">
        <v>3798</v>
      </c>
      <c r="D37" s="115">
        <v>10163</v>
      </c>
      <c r="E37" s="115">
        <v>5202</v>
      </c>
      <c r="F37" s="115">
        <v>911</v>
      </c>
      <c r="G37" s="115">
        <v>7702</v>
      </c>
      <c r="H37" s="115">
        <v>1794.41504</v>
      </c>
      <c r="I37" s="115">
        <v>1844.98418</v>
      </c>
      <c r="J37" s="115">
        <v>713</v>
      </c>
      <c r="K37" s="115">
        <v>1149</v>
      </c>
      <c r="L37" s="115">
        <v>238</v>
      </c>
      <c r="M37" s="115">
        <v>919</v>
      </c>
      <c r="N37" s="115">
        <v>1370</v>
      </c>
      <c r="O37" s="115">
        <v>882</v>
      </c>
      <c r="P37" s="115">
        <v>5364</v>
      </c>
      <c r="Q37" s="115">
        <v>0</v>
      </c>
      <c r="R37" s="116">
        <v>42050.39922</v>
      </c>
    </row>
    <row r="38" spans="1:18" s="92" customFormat="1" ht="12.75">
      <c r="A38" s="54" t="s">
        <v>14</v>
      </c>
      <c r="B38" s="91" t="s">
        <v>161</v>
      </c>
      <c r="C38" s="115">
        <v>15</v>
      </c>
      <c r="D38" s="115">
        <v>351</v>
      </c>
      <c r="E38" s="115">
        <v>500</v>
      </c>
      <c r="F38" s="115">
        <v>0</v>
      </c>
      <c r="G38" s="115">
        <v>0</v>
      </c>
      <c r="H38" s="115">
        <v>0</v>
      </c>
      <c r="I38" s="115">
        <v>29.59589</v>
      </c>
      <c r="J38" s="115">
        <v>0</v>
      </c>
      <c r="K38" s="115">
        <v>4</v>
      </c>
      <c r="L38" s="115">
        <v>0</v>
      </c>
      <c r="M38" s="115">
        <v>207</v>
      </c>
      <c r="N38" s="115">
        <v>0</v>
      </c>
      <c r="O38" s="115">
        <v>0</v>
      </c>
      <c r="P38" s="115">
        <v>0</v>
      </c>
      <c r="Q38" s="115">
        <v>0</v>
      </c>
      <c r="R38" s="116">
        <v>1106.59589</v>
      </c>
    </row>
    <row r="39" spans="1:18" ht="25.5">
      <c r="A39" s="54" t="s">
        <v>131</v>
      </c>
      <c r="B39" s="91" t="s">
        <v>156</v>
      </c>
      <c r="C39" s="115">
        <v>0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6">
        <v>0</v>
      </c>
    </row>
    <row r="40" spans="1:18" ht="25.5">
      <c r="A40" s="54" t="s">
        <v>131</v>
      </c>
      <c r="B40" s="91" t="s">
        <v>157</v>
      </c>
      <c r="C40" s="115">
        <v>0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116">
        <v>0</v>
      </c>
    </row>
    <row r="41" spans="1:18" ht="12.75">
      <c r="A41" s="54" t="s">
        <v>142</v>
      </c>
      <c r="B41" s="91" t="s">
        <v>162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0</v>
      </c>
      <c r="N41" s="115">
        <v>0</v>
      </c>
      <c r="O41" s="115">
        <v>0</v>
      </c>
      <c r="P41" s="115">
        <v>0</v>
      </c>
      <c r="Q41" s="115">
        <v>0</v>
      </c>
      <c r="R41" s="116">
        <v>0</v>
      </c>
    </row>
    <row r="42" spans="1:18" s="92" customFormat="1" ht="12.75">
      <c r="A42" s="54" t="s">
        <v>40</v>
      </c>
      <c r="B42" s="91" t="s">
        <v>163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6">
        <v>0</v>
      </c>
    </row>
    <row r="43" spans="1:18" s="92" customFormat="1" ht="25.5">
      <c r="A43" s="54" t="s">
        <v>131</v>
      </c>
      <c r="B43" s="91" t="s">
        <v>156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5">
        <v>0</v>
      </c>
      <c r="R43" s="116">
        <v>0</v>
      </c>
    </row>
    <row r="44" spans="1:18" ht="25.5">
      <c r="A44" s="54" t="s">
        <v>131</v>
      </c>
      <c r="B44" s="91" t="s">
        <v>157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16">
        <v>0</v>
      </c>
    </row>
    <row r="45" spans="1:18" ht="12.75">
      <c r="A45" s="54" t="s">
        <v>48</v>
      </c>
      <c r="B45" s="91" t="s">
        <v>164</v>
      </c>
      <c r="C45" s="115">
        <v>596</v>
      </c>
      <c r="D45" s="115">
        <v>1070</v>
      </c>
      <c r="E45" s="115">
        <v>303</v>
      </c>
      <c r="F45" s="115">
        <v>528</v>
      </c>
      <c r="G45" s="115">
        <v>1349</v>
      </c>
      <c r="H45" s="115">
        <v>144.71114</v>
      </c>
      <c r="I45" s="115">
        <v>144.04993000000002</v>
      </c>
      <c r="J45" s="115">
        <v>431</v>
      </c>
      <c r="K45" s="115">
        <v>165</v>
      </c>
      <c r="L45" s="115">
        <v>9090</v>
      </c>
      <c r="M45" s="115">
        <v>28</v>
      </c>
      <c r="N45" s="115">
        <v>4840</v>
      </c>
      <c r="O45" s="115">
        <v>138</v>
      </c>
      <c r="P45" s="115">
        <v>33</v>
      </c>
      <c r="Q45" s="115">
        <v>0</v>
      </c>
      <c r="R45" s="116">
        <v>18859.76107</v>
      </c>
    </row>
    <row r="46" spans="1:18" ht="25.5">
      <c r="A46" s="54" t="s">
        <v>131</v>
      </c>
      <c r="B46" s="91" t="s">
        <v>156</v>
      </c>
      <c r="C46" s="115">
        <v>0</v>
      </c>
      <c r="D46" s="115">
        <v>0</v>
      </c>
      <c r="E46" s="115">
        <v>248</v>
      </c>
      <c r="F46" s="115">
        <v>0</v>
      </c>
      <c r="G46" s="115">
        <v>0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5">
        <v>0</v>
      </c>
      <c r="O46" s="115">
        <v>0</v>
      </c>
      <c r="P46" s="115">
        <v>0</v>
      </c>
      <c r="Q46" s="115">
        <v>0</v>
      </c>
      <c r="R46" s="116">
        <v>248</v>
      </c>
    </row>
    <row r="47" spans="1:18" s="92" customFormat="1" ht="25.5">
      <c r="A47" s="54" t="s">
        <v>131</v>
      </c>
      <c r="B47" s="91" t="s">
        <v>157</v>
      </c>
      <c r="C47" s="115">
        <v>0</v>
      </c>
      <c r="D47" s="115">
        <v>0</v>
      </c>
      <c r="E47" s="115">
        <v>0</v>
      </c>
      <c r="F47" s="115">
        <v>0</v>
      </c>
      <c r="G47" s="115">
        <v>0</v>
      </c>
      <c r="H47" s="115">
        <v>0</v>
      </c>
      <c r="I47" s="115">
        <v>0</v>
      </c>
      <c r="J47" s="115">
        <v>0</v>
      </c>
      <c r="K47" s="115">
        <v>0</v>
      </c>
      <c r="L47" s="115">
        <v>0</v>
      </c>
      <c r="M47" s="115">
        <v>0</v>
      </c>
      <c r="N47" s="115">
        <v>0</v>
      </c>
      <c r="O47" s="115">
        <v>0</v>
      </c>
      <c r="P47" s="115">
        <v>0</v>
      </c>
      <c r="Q47" s="115">
        <v>0</v>
      </c>
      <c r="R47" s="116">
        <v>0</v>
      </c>
    </row>
    <row r="48" spans="1:18" ht="12.75">
      <c r="A48" s="54"/>
      <c r="B48" s="37" t="s">
        <v>165</v>
      </c>
      <c r="C48" s="115">
        <v>596</v>
      </c>
      <c r="D48" s="115">
        <v>1070</v>
      </c>
      <c r="E48" s="115">
        <v>303</v>
      </c>
      <c r="F48" s="115">
        <v>528</v>
      </c>
      <c r="G48" s="115">
        <v>1349</v>
      </c>
      <c r="H48" s="115">
        <v>144.71114</v>
      </c>
      <c r="I48" s="115">
        <v>144.04993000000002</v>
      </c>
      <c r="J48" s="115">
        <v>431</v>
      </c>
      <c r="K48" s="115">
        <v>165</v>
      </c>
      <c r="L48" s="115">
        <v>9090</v>
      </c>
      <c r="M48" s="115">
        <v>28</v>
      </c>
      <c r="N48" s="115">
        <v>4840</v>
      </c>
      <c r="O48" s="115">
        <v>138</v>
      </c>
      <c r="P48" s="115">
        <v>33</v>
      </c>
      <c r="Q48" s="115">
        <v>0</v>
      </c>
      <c r="R48" s="116">
        <v>18859.76107</v>
      </c>
    </row>
    <row r="49" spans="1:18" s="94" customFormat="1" ht="12.75">
      <c r="A49" s="54"/>
      <c r="B49" s="37" t="s">
        <v>166</v>
      </c>
      <c r="C49" s="115">
        <v>4409</v>
      </c>
      <c r="D49" s="115">
        <v>11584</v>
      </c>
      <c r="E49" s="115">
        <v>6005</v>
      </c>
      <c r="F49" s="115">
        <v>1439</v>
      </c>
      <c r="G49" s="115">
        <v>9051</v>
      </c>
      <c r="H49" s="115">
        <v>1939.1261800000002</v>
      </c>
      <c r="I49" s="115">
        <v>2018.63</v>
      </c>
      <c r="J49" s="115">
        <v>1144</v>
      </c>
      <c r="K49" s="115">
        <v>1318</v>
      </c>
      <c r="L49" s="115">
        <v>9328</v>
      </c>
      <c r="M49" s="115">
        <v>1154</v>
      </c>
      <c r="N49" s="115">
        <v>6210</v>
      </c>
      <c r="O49" s="115">
        <v>1020</v>
      </c>
      <c r="P49" s="115">
        <v>5397</v>
      </c>
      <c r="Q49" s="115">
        <v>0</v>
      </c>
      <c r="R49" s="116">
        <v>62016.75618</v>
      </c>
    </row>
    <row r="50" spans="1:18" s="94" customFormat="1" ht="12.75">
      <c r="A50" s="54" t="s">
        <v>9</v>
      </c>
      <c r="B50" s="37" t="s">
        <v>28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  <c r="K50" s="115">
        <v>0</v>
      </c>
      <c r="L50" s="115">
        <v>0</v>
      </c>
      <c r="M50" s="115">
        <v>0</v>
      </c>
      <c r="N50" s="115">
        <v>0</v>
      </c>
      <c r="O50" s="115">
        <v>0</v>
      </c>
      <c r="P50" s="115">
        <v>0</v>
      </c>
      <c r="Q50" s="115">
        <v>0</v>
      </c>
      <c r="R50" s="116">
        <v>0</v>
      </c>
    </row>
    <row r="51" spans="1:18" s="94" customFormat="1" ht="12.75">
      <c r="A51" s="54" t="s">
        <v>135</v>
      </c>
      <c r="B51" s="91" t="s">
        <v>167</v>
      </c>
      <c r="C51" s="115">
        <v>970</v>
      </c>
      <c r="D51" s="115">
        <v>4284</v>
      </c>
      <c r="E51" s="115">
        <v>135</v>
      </c>
      <c r="F51" s="115">
        <v>167</v>
      </c>
      <c r="G51" s="115">
        <v>7246</v>
      </c>
      <c r="H51" s="115">
        <v>210.23398</v>
      </c>
      <c r="I51" s="115">
        <v>135.065</v>
      </c>
      <c r="J51" s="115">
        <v>0</v>
      </c>
      <c r="K51" s="115">
        <v>188</v>
      </c>
      <c r="L51" s="115">
        <v>0</v>
      </c>
      <c r="M51" s="115">
        <v>91</v>
      </c>
      <c r="N51" s="115">
        <v>10</v>
      </c>
      <c r="O51" s="115">
        <v>212</v>
      </c>
      <c r="P51" s="115">
        <v>77</v>
      </c>
      <c r="Q51" s="115">
        <v>0</v>
      </c>
      <c r="R51" s="116">
        <v>13725.298980000001</v>
      </c>
    </row>
    <row r="52" spans="1:18" s="95" customFormat="1" ht="12.75">
      <c r="A52" s="54" t="s">
        <v>40</v>
      </c>
      <c r="B52" s="91" t="s">
        <v>168</v>
      </c>
      <c r="C52" s="115">
        <v>117</v>
      </c>
      <c r="D52" s="115">
        <v>273</v>
      </c>
      <c r="E52" s="115">
        <v>89</v>
      </c>
      <c r="F52" s="115">
        <v>46</v>
      </c>
      <c r="G52" s="115">
        <v>679</v>
      </c>
      <c r="H52" s="115">
        <v>11.661529999999999</v>
      </c>
      <c r="I52" s="115">
        <v>41.10797999999998</v>
      </c>
      <c r="J52" s="115">
        <v>0</v>
      </c>
      <c r="K52" s="115">
        <v>0</v>
      </c>
      <c r="L52" s="115">
        <v>0</v>
      </c>
      <c r="M52" s="115">
        <v>0</v>
      </c>
      <c r="N52" s="115">
        <v>6</v>
      </c>
      <c r="O52" s="115">
        <v>7</v>
      </c>
      <c r="P52" s="115">
        <v>7</v>
      </c>
      <c r="Q52" s="115">
        <v>0</v>
      </c>
      <c r="R52" s="116">
        <v>1276.76951</v>
      </c>
    </row>
    <row r="53" spans="1:18" s="95" customFormat="1" ht="12.75">
      <c r="A53" s="54" t="s">
        <v>48</v>
      </c>
      <c r="B53" s="91" t="s">
        <v>134</v>
      </c>
      <c r="C53" s="115">
        <v>853</v>
      </c>
      <c r="D53" s="115">
        <v>4011</v>
      </c>
      <c r="E53" s="115">
        <v>46</v>
      </c>
      <c r="F53" s="115">
        <v>121</v>
      </c>
      <c r="G53" s="115">
        <v>6567</v>
      </c>
      <c r="H53" s="115">
        <v>198.57245</v>
      </c>
      <c r="I53" s="115">
        <v>93.95702</v>
      </c>
      <c r="J53" s="115">
        <v>0</v>
      </c>
      <c r="K53" s="115">
        <v>188</v>
      </c>
      <c r="L53" s="115">
        <v>0</v>
      </c>
      <c r="M53" s="115">
        <v>91</v>
      </c>
      <c r="N53" s="115">
        <v>4</v>
      </c>
      <c r="O53" s="115">
        <v>205</v>
      </c>
      <c r="P53" s="115">
        <v>70</v>
      </c>
      <c r="Q53" s="115">
        <v>0</v>
      </c>
      <c r="R53" s="116">
        <v>12448.52947</v>
      </c>
    </row>
    <row r="54" spans="1:18" s="95" customFormat="1" ht="12.75">
      <c r="A54" s="54" t="s">
        <v>14</v>
      </c>
      <c r="B54" s="91" t="s">
        <v>169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116">
        <v>0</v>
      </c>
    </row>
    <row r="55" spans="1:18" s="94" customFormat="1" ht="12.75">
      <c r="A55" s="54" t="s">
        <v>40</v>
      </c>
      <c r="B55" s="91" t="s">
        <v>170</v>
      </c>
      <c r="C55" s="115">
        <v>3042</v>
      </c>
      <c r="D55" s="115">
        <v>818</v>
      </c>
      <c r="E55" s="115">
        <v>1547</v>
      </c>
      <c r="F55" s="115">
        <v>1595</v>
      </c>
      <c r="G55" s="115">
        <v>1484</v>
      </c>
      <c r="H55" s="115">
        <v>266.15086</v>
      </c>
      <c r="I55" s="115">
        <v>7031.67778</v>
      </c>
      <c r="J55" s="115">
        <v>198</v>
      </c>
      <c r="K55" s="115">
        <v>1071</v>
      </c>
      <c r="L55" s="115">
        <v>409</v>
      </c>
      <c r="M55" s="115">
        <v>1787</v>
      </c>
      <c r="N55" s="115">
        <v>75</v>
      </c>
      <c r="O55" s="115">
        <v>82</v>
      </c>
      <c r="P55" s="115">
        <v>130</v>
      </c>
      <c r="Q55" s="115">
        <v>3</v>
      </c>
      <c r="R55" s="116">
        <v>19538.82864</v>
      </c>
    </row>
    <row r="56" spans="1:18" s="94" customFormat="1" ht="12.75">
      <c r="A56" s="54" t="s">
        <v>48</v>
      </c>
      <c r="B56" s="91" t="s">
        <v>171</v>
      </c>
      <c r="C56" s="115">
        <v>6</v>
      </c>
      <c r="D56" s="115">
        <v>49</v>
      </c>
      <c r="E56" s="115">
        <v>9</v>
      </c>
      <c r="F56" s="115">
        <v>3</v>
      </c>
      <c r="G56" s="115">
        <v>21</v>
      </c>
      <c r="H56" s="115">
        <v>9.681239999999999</v>
      </c>
      <c r="I56" s="115">
        <v>2.15027</v>
      </c>
      <c r="J56" s="115">
        <v>11</v>
      </c>
      <c r="K56" s="115">
        <v>2</v>
      </c>
      <c r="L56" s="115">
        <v>3</v>
      </c>
      <c r="M56" s="115">
        <v>2</v>
      </c>
      <c r="N56" s="115">
        <v>3</v>
      </c>
      <c r="O56" s="115">
        <v>35</v>
      </c>
      <c r="P56" s="115">
        <v>0</v>
      </c>
      <c r="Q56" s="115">
        <v>2</v>
      </c>
      <c r="R56" s="116">
        <v>157.83151</v>
      </c>
    </row>
    <row r="57" spans="1:18" s="95" customFormat="1" ht="12.75">
      <c r="A57" s="54" t="s">
        <v>49</v>
      </c>
      <c r="B57" s="91" t="s">
        <v>172</v>
      </c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  <c r="I57" s="115">
        <v>0</v>
      </c>
      <c r="J57" s="115">
        <v>0</v>
      </c>
      <c r="K57" s="115">
        <v>0</v>
      </c>
      <c r="L57" s="115">
        <v>0</v>
      </c>
      <c r="M57" s="115">
        <v>0</v>
      </c>
      <c r="N57" s="115">
        <v>0</v>
      </c>
      <c r="O57" s="115">
        <v>0</v>
      </c>
      <c r="P57" s="115">
        <v>0</v>
      </c>
      <c r="Q57" s="115">
        <v>0</v>
      </c>
      <c r="R57" s="116">
        <v>0</v>
      </c>
    </row>
    <row r="58" spans="1:18" s="95" customFormat="1" ht="12.75">
      <c r="A58" s="54"/>
      <c r="B58" s="37" t="s">
        <v>173</v>
      </c>
      <c r="C58" s="115">
        <v>3048</v>
      </c>
      <c r="D58" s="115">
        <v>867</v>
      </c>
      <c r="E58" s="115">
        <v>1556</v>
      </c>
      <c r="F58" s="115">
        <v>1598</v>
      </c>
      <c r="G58" s="115">
        <v>1505</v>
      </c>
      <c r="H58" s="115">
        <v>275.8321</v>
      </c>
      <c r="I58" s="115">
        <v>7033.82805</v>
      </c>
      <c r="J58" s="115">
        <v>209</v>
      </c>
      <c r="K58" s="115">
        <v>1073</v>
      </c>
      <c r="L58" s="115">
        <v>412</v>
      </c>
      <c r="M58" s="115">
        <v>1789</v>
      </c>
      <c r="N58" s="115">
        <v>78</v>
      </c>
      <c r="O58" s="115">
        <v>117</v>
      </c>
      <c r="P58" s="115">
        <v>130</v>
      </c>
      <c r="Q58" s="115">
        <v>5</v>
      </c>
      <c r="R58" s="116">
        <v>19696.66015</v>
      </c>
    </row>
    <row r="59" spans="1:18" s="94" customFormat="1" ht="12.75">
      <c r="A59" s="54" t="s">
        <v>142</v>
      </c>
      <c r="B59" s="91" t="s">
        <v>134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  <c r="I59" s="115">
        <v>64.63156000000001</v>
      </c>
      <c r="J59" s="115">
        <v>280</v>
      </c>
      <c r="K59" s="115">
        <v>566</v>
      </c>
      <c r="L59" s="115">
        <v>0</v>
      </c>
      <c r="M59" s="115">
        <v>0</v>
      </c>
      <c r="N59" s="115">
        <v>0</v>
      </c>
      <c r="O59" s="115">
        <v>146</v>
      </c>
      <c r="P59" s="115">
        <v>0</v>
      </c>
      <c r="Q59" s="115">
        <v>0</v>
      </c>
      <c r="R59" s="116">
        <v>1056.63156</v>
      </c>
    </row>
    <row r="60" spans="1:18" s="95" customFormat="1" ht="12.75">
      <c r="A60" s="54"/>
      <c r="B60" s="37" t="s">
        <v>174</v>
      </c>
      <c r="C60" s="115">
        <v>4018</v>
      </c>
      <c r="D60" s="115">
        <v>5151</v>
      </c>
      <c r="E60" s="115">
        <v>1691</v>
      </c>
      <c r="F60" s="115">
        <v>1765</v>
      </c>
      <c r="G60" s="115">
        <v>8751</v>
      </c>
      <c r="H60" s="115">
        <v>486.06608000000006</v>
      </c>
      <c r="I60" s="115">
        <v>7233.5246099999995</v>
      </c>
      <c r="J60" s="115">
        <v>489</v>
      </c>
      <c r="K60" s="115">
        <v>1827</v>
      </c>
      <c r="L60" s="115">
        <v>412</v>
      </c>
      <c r="M60" s="115">
        <v>1880</v>
      </c>
      <c r="N60" s="115">
        <v>88</v>
      </c>
      <c r="O60" s="115">
        <v>475</v>
      </c>
      <c r="P60" s="115">
        <v>207</v>
      </c>
      <c r="Q60" s="115">
        <v>5</v>
      </c>
      <c r="R60" s="116">
        <v>34478.59069</v>
      </c>
    </row>
    <row r="61" spans="1:18" s="95" customFormat="1" ht="25.5">
      <c r="A61" s="54" t="s">
        <v>10</v>
      </c>
      <c r="B61" s="37" t="s">
        <v>29</v>
      </c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  <c r="L61" s="115">
        <v>0</v>
      </c>
      <c r="M61" s="115">
        <v>0</v>
      </c>
      <c r="N61" s="115">
        <v>0</v>
      </c>
      <c r="O61" s="115">
        <v>0</v>
      </c>
      <c r="P61" s="115">
        <v>0</v>
      </c>
      <c r="Q61" s="115">
        <v>0</v>
      </c>
      <c r="R61" s="116">
        <v>0</v>
      </c>
    </row>
    <row r="62" spans="1:18" s="94" customFormat="1" ht="12.75">
      <c r="A62" s="54" t="s">
        <v>135</v>
      </c>
      <c r="B62" s="91" t="s">
        <v>175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  <c r="I62" s="115">
        <v>278.84781</v>
      </c>
      <c r="J62" s="115">
        <v>0</v>
      </c>
      <c r="K62" s="115">
        <v>821</v>
      </c>
      <c r="L62" s="115">
        <v>0</v>
      </c>
      <c r="M62" s="115">
        <v>0</v>
      </c>
      <c r="N62" s="115">
        <v>0</v>
      </c>
      <c r="O62" s="115">
        <v>0</v>
      </c>
      <c r="P62" s="115">
        <v>0</v>
      </c>
      <c r="Q62" s="115">
        <v>0</v>
      </c>
      <c r="R62" s="116">
        <v>1099.84781</v>
      </c>
    </row>
    <row r="63" spans="1:18" s="94" customFormat="1" ht="12.75">
      <c r="A63" s="54" t="s">
        <v>14</v>
      </c>
      <c r="B63" s="91" t="s">
        <v>176</v>
      </c>
      <c r="C63" s="115">
        <v>23829</v>
      </c>
      <c r="D63" s="115">
        <v>17217</v>
      </c>
      <c r="E63" s="115">
        <v>0</v>
      </c>
      <c r="F63" s="115">
        <v>0</v>
      </c>
      <c r="G63" s="115">
        <v>4566</v>
      </c>
      <c r="H63" s="115">
        <v>0</v>
      </c>
      <c r="I63" s="115">
        <v>415.91411</v>
      </c>
      <c r="J63" s="115">
        <v>0</v>
      </c>
      <c r="K63" s="115">
        <v>0</v>
      </c>
      <c r="L63" s="115">
        <v>0</v>
      </c>
      <c r="M63" s="115">
        <v>0</v>
      </c>
      <c r="N63" s="115">
        <v>0</v>
      </c>
      <c r="O63" s="115">
        <v>0</v>
      </c>
      <c r="P63" s="115">
        <v>8149</v>
      </c>
      <c r="Q63" s="115">
        <v>0</v>
      </c>
      <c r="R63" s="116">
        <v>54176.91411</v>
      </c>
    </row>
    <row r="64" spans="1:18" s="95" customFormat="1" ht="12.75">
      <c r="A64" s="54" t="s">
        <v>142</v>
      </c>
      <c r="B64" s="91" t="s">
        <v>177</v>
      </c>
      <c r="C64" s="115">
        <v>78</v>
      </c>
      <c r="D64" s="115">
        <v>0</v>
      </c>
      <c r="E64" s="115">
        <v>1</v>
      </c>
      <c r="F64" s="115">
        <v>71</v>
      </c>
      <c r="G64" s="115">
        <v>113</v>
      </c>
      <c r="H64" s="115">
        <v>2.82397</v>
      </c>
      <c r="I64" s="115">
        <v>102.54532</v>
      </c>
      <c r="J64" s="115">
        <v>0</v>
      </c>
      <c r="K64" s="115">
        <v>22</v>
      </c>
      <c r="L64" s="115">
        <v>4</v>
      </c>
      <c r="M64" s="115">
        <v>43</v>
      </c>
      <c r="N64" s="115">
        <v>10</v>
      </c>
      <c r="O64" s="115">
        <v>13</v>
      </c>
      <c r="P64" s="115">
        <v>7</v>
      </c>
      <c r="Q64" s="115">
        <v>0</v>
      </c>
      <c r="R64" s="116">
        <v>467.36929</v>
      </c>
    </row>
    <row r="65" spans="1:18" s="95" customFormat="1" ht="12.75">
      <c r="A65" s="54"/>
      <c r="B65" s="37" t="s">
        <v>178</v>
      </c>
      <c r="C65" s="115">
        <v>23907</v>
      </c>
      <c r="D65" s="115">
        <v>17217</v>
      </c>
      <c r="E65" s="115">
        <v>1</v>
      </c>
      <c r="F65" s="115">
        <v>71</v>
      </c>
      <c r="G65" s="115">
        <v>4679</v>
      </c>
      <c r="H65" s="115">
        <v>2.82397</v>
      </c>
      <c r="I65" s="115">
        <v>797.3072399999999</v>
      </c>
      <c r="J65" s="115">
        <v>0</v>
      </c>
      <c r="K65" s="115">
        <v>843</v>
      </c>
      <c r="L65" s="115">
        <v>4</v>
      </c>
      <c r="M65" s="115">
        <v>43</v>
      </c>
      <c r="N65" s="115">
        <v>10</v>
      </c>
      <c r="O65" s="115">
        <v>13</v>
      </c>
      <c r="P65" s="115">
        <v>8156</v>
      </c>
      <c r="Q65" s="115">
        <v>0</v>
      </c>
      <c r="R65" s="116">
        <v>55744.13121</v>
      </c>
    </row>
    <row r="66" spans="1:18" s="95" customFormat="1" ht="12.75">
      <c r="A66" s="54"/>
      <c r="B66" s="37" t="s">
        <v>30</v>
      </c>
      <c r="C66" s="115">
        <v>426286</v>
      </c>
      <c r="D66" s="115">
        <v>121243</v>
      </c>
      <c r="E66" s="115">
        <v>76612</v>
      </c>
      <c r="F66" s="115">
        <v>157239</v>
      </c>
      <c r="G66" s="115">
        <v>299360</v>
      </c>
      <c r="H66" s="115">
        <v>21043.17991</v>
      </c>
      <c r="I66" s="115">
        <v>40168.18751</v>
      </c>
      <c r="J66" s="115">
        <v>8622</v>
      </c>
      <c r="K66" s="115">
        <v>66457</v>
      </c>
      <c r="L66" s="115">
        <v>32931</v>
      </c>
      <c r="M66" s="115">
        <v>19604</v>
      </c>
      <c r="N66" s="115">
        <v>31588</v>
      </c>
      <c r="O66" s="115">
        <v>13385</v>
      </c>
      <c r="P66" s="115">
        <v>133310</v>
      </c>
      <c r="Q66" s="115">
        <v>224</v>
      </c>
      <c r="R66" s="116">
        <v>1448072.36742</v>
      </c>
    </row>
    <row r="67" spans="1:18" s="94" customFormat="1" ht="12.75">
      <c r="A67" s="54" t="s">
        <v>31</v>
      </c>
      <c r="B67" s="37" t="s">
        <v>11</v>
      </c>
      <c r="C67" s="115">
        <v>0</v>
      </c>
      <c r="D67" s="115">
        <v>376</v>
      </c>
      <c r="E67" s="115">
        <v>0</v>
      </c>
      <c r="F67" s="115">
        <v>0</v>
      </c>
      <c r="G67" s="115">
        <v>371</v>
      </c>
      <c r="H67" s="115">
        <v>0</v>
      </c>
      <c r="I67" s="115">
        <v>0</v>
      </c>
      <c r="J67" s="115">
        <v>0</v>
      </c>
      <c r="K67" s="115">
        <v>0</v>
      </c>
      <c r="L67" s="115">
        <v>0</v>
      </c>
      <c r="M67" s="115">
        <v>0</v>
      </c>
      <c r="N67" s="115">
        <v>0</v>
      </c>
      <c r="O67" s="115">
        <v>0</v>
      </c>
      <c r="P67" s="115">
        <v>0</v>
      </c>
      <c r="Q67" s="115">
        <v>0</v>
      </c>
      <c r="R67" s="116">
        <v>747</v>
      </c>
    </row>
    <row r="68" spans="1:25" s="137" customFormat="1" ht="63.75">
      <c r="A68" s="170" t="s">
        <v>32</v>
      </c>
      <c r="B68" s="170"/>
      <c r="C68" s="130" t="s">
        <v>229</v>
      </c>
      <c r="D68" s="130" t="s">
        <v>230</v>
      </c>
      <c r="E68" s="130" t="s">
        <v>231</v>
      </c>
      <c r="F68" s="130" t="s">
        <v>232</v>
      </c>
      <c r="G68" s="152" t="s">
        <v>261</v>
      </c>
      <c r="H68" s="130" t="s">
        <v>128</v>
      </c>
      <c r="I68" s="130" t="s">
        <v>233</v>
      </c>
      <c r="J68" s="130" t="s">
        <v>235</v>
      </c>
      <c r="K68" s="130" t="s">
        <v>289</v>
      </c>
      <c r="L68" s="152" t="s">
        <v>256</v>
      </c>
      <c r="M68" s="130" t="s">
        <v>234</v>
      </c>
      <c r="N68" s="130" t="s">
        <v>236</v>
      </c>
      <c r="O68" s="127" t="s">
        <v>272</v>
      </c>
      <c r="P68" s="130" t="s">
        <v>237</v>
      </c>
      <c r="Q68" s="130" t="s">
        <v>129</v>
      </c>
      <c r="R68" s="135" t="s">
        <v>103</v>
      </c>
      <c r="S68" s="136"/>
      <c r="T68" s="136"/>
      <c r="U68" s="136"/>
      <c r="V68" s="136"/>
      <c r="W68" s="136"/>
      <c r="X68" s="136"/>
      <c r="Y68" s="136"/>
    </row>
    <row r="69" spans="1:18" s="94" customFormat="1" ht="12.75">
      <c r="A69" s="55" t="s">
        <v>5</v>
      </c>
      <c r="B69" s="38" t="s">
        <v>33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0</v>
      </c>
      <c r="N69" s="115">
        <v>0</v>
      </c>
      <c r="O69" s="115">
        <v>0</v>
      </c>
      <c r="P69" s="115">
        <v>0</v>
      </c>
      <c r="Q69" s="115">
        <v>0</v>
      </c>
      <c r="R69" s="116">
        <v>0</v>
      </c>
    </row>
    <row r="70" spans="1:18" s="94" customFormat="1" ht="12.75">
      <c r="A70" s="54" t="s">
        <v>135</v>
      </c>
      <c r="B70" s="96" t="s">
        <v>179</v>
      </c>
      <c r="C70" s="115">
        <v>8640</v>
      </c>
      <c r="D70" s="115">
        <v>13136</v>
      </c>
      <c r="E70" s="115">
        <v>13652</v>
      </c>
      <c r="F70" s="115">
        <v>7000</v>
      </c>
      <c r="G70" s="115">
        <v>38600</v>
      </c>
      <c r="H70" s="115">
        <v>7000</v>
      </c>
      <c r="I70" s="115">
        <v>7000</v>
      </c>
      <c r="J70" s="115">
        <v>7420</v>
      </c>
      <c r="K70" s="115">
        <v>7000</v>
      </c>
      <c r="L70" s="115">
        <v>7000</v>
      </c>
      <c r="M70" s="115">
        <v>7200</v>
      </c>
      <c r="N70" s="115">
        <v>7400</v>
      </c>
      <c r="O70" s="115">
        <v>10125</v>
      </c>
      <c r="P70" s="115">
        <v>954</v>
      </c>
      <c r="Q70" s="115">
        <v>24</v>
      </c>
      <c r="R70" s="116">
        <v>142151</v>
      </c>
    </row>
    <row r="71" spans="1:18" s="95" customFormat="1" ht="12.75">
      <c r="A71" s="97" t="s">
        <v>131</v>
      </c>
      <c r="B71" s="91" t="s">
        <v>180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  <c r="I71" s="115">
        <v>0</v>
      </c>
      <c r="J71" s="115">
        <v>0</v>
      </c>
      <c r="K71" s="115">
        <v>0</v>
      </c>
      <c r="L71" s="115">
        <v>0</v>
      </c>
      <c r="M71" s="115">
        <v>0</v>
      </c>
      <c r="N71" s="115">
        <v>0</v>
      </c>
      <c r="O71" s="115">
        <v>0</v>
      </c>
      <c r="P71" s="115">
        <v>0</v>
      </c>
      <c r="Q71" s="115">
        <v>0</v>
      </c>
      <c r="R71" s="116">
        <v>0</v>
      </c>
    </row>
    <row r="72" spans="1:18" s="95" customFormat="1" ht="12.75">
      <c r="A72" s="97" t="s">
        <v>131</v>
      </c>
      <c r="B72" s="91" t="s">
        <v>181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  <c r="I72" s="115">
        <v>0</v>
      </c>
      <c r="J72" s="115">
        <v>0</v>
      </c>
      <c r="K72" s="115">
        <v>0</v>
      </c>
      <c r="L72" s="115">
        <v>0</v>
      </c>
      <c r="M72" s="115">
        <v>0</v>
      </c>
      <c r="N72" s="115">
        <v>0</v>
      </c>
      <c r="O72" s="115">
        <v>0</v>
      </c>
      <c r="P72" s="115">
        <v>0</v>
      </c>
      <c r="Q72" s="115">
        <v>0</v>
      </c>
      <c r="R72" s="116">
        <v>0</v>
      </c>
    </row>
    <row r="73" spans="1:18" s="95" customFormat="1" ht="12.75">
      <c r="A73" s="54" t="s">
        <v>14</v>
      </c>
      <c r="B73" s="91" t="s">
        <v>182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  <c r="I73" s="115">
        <v>0</v>
      </c>
      <c r="J73" s="115">
        <v>0</v>
      </c>
      <c r="K73" s="115">
        <v>0</v>
      </c>
      <c r="L73" s="115">
        <v>0</v>
      </c>
      <c r="M73" s="115">
        <v>766</v>
      </c>
      <c r="N73" s="115">
        <v>0</v>
      </c>
      <c r="O73" s="115">
        <v>0</v>
      </c>
      <c r="P73" s="115">
        <v>0</v>
      </c>
      <c r="Q73" s="115">
        <v>0</v>
      </c>
      <c r="R73" s="116">
        <v>766</v>
      </c>
    </row>
    <row r="74" spans="1:18" s="95" customFormat="1" ht="12.75">
      <c r="A74" s="54" t="s">
        <v>142</v>
      </c>
      <c r="B74" s="91" t="s">
        <v>183</v>
      </c>
      <c r="C74" s="115">
        <v>4620</v>
      </c>
      <c r="D74" s="115">
        <v>356</v>
      </c>
      <c r="E74" s="115">
        <v>70</v>
      </c>
      <c r="F74" s="115">
        <v>17723</v>
      </c>
      <c r="G74" s="115">
        <v>8725</v>
      </c>
      <c r="H74" s="115">
        <v>843</v>
      </c>
      <c r="I74" s="115">
        <v>991.47762</v>
      </c>
      <c r="J74" s="115">
        <v>0</v>
      </c>
      <c r="K74" s="115">
        <v>1504</v>
      </c>
      <c r="L74" s="115">
        <v>17</v>
      </c>
      <c r="M74" s="115">
        <v>208</v>
      </c>
      <c r="N74" s="115">
        <v>142</v>
      </c>
      <c r="O74" s="115">
        <v>-6</v>
      </c>
      <c r="P74" s="115">
        <v>0</v>
      </c>
      <c r="Q74" s="115">
        <v>0</v>
      </c>
      <c r="R74" s="116">
        <v>35193.47762</v>
      </c>
    </row>
    <row r="75" spans="1:18" s="95" customFormat="1" ht="12.75">
      <c r="A75" s="54" t="s">
        <v>151</v>
      </c>
      <c r="B75" s="91" t="s">
        <v>184</v>
      </c>
      <c r="C75" s="115">
        <v>4929</v>
      </c>
      <c r="D75" s="115">
        <v>959</v>
      </c>
      <c r="E75" s="115">
        <v>792</v>
      </c>
      <c r="F75" s="115">
        <v>840</v>
      </c>
      <c r="G75" s="115">
        <v>33134</v>
      </c>
      <c r="H75" s="115">
        <v>1008</v>
      </c>
      <c r="I75" s="115">
        <v>3844.9397000000004</v>
      </c>
      <c r="J75" s="115">
        <v>71</v>
      </c>
      <c r="K75" s="115">
        <v>700</v>
      </c>
      <c r="L75" s="115">
        <v>6542</v>
      </c>
      <c r="M75" s="115">
        <v>4783</v>
      </c>
      <c r="N75" s="115">
        <v>438</v>
      </c>
      <c r="O75" s="115">
        <v>0</v>
      </c>
      <c r="P75" s="115">
        <v>1464</v>
      </c>
      <c r="Q75" s="115">
        <v>236</v>
      </c>
      <c r="R75" s="116">
        <v>59740.9397</v>
      </c>
    </row>
    <row r="76" spans="1:18" s="95" customFormat="1" ht="12.75">
      <c r="A76" s="54" t="s">
        <v>185</v>
      </c>
      <c r="B76" s="91" t="s">
        <v>186</v>
      </c>
      <c r="C76" s="115">
        <v>8966</v>
      </c>
      <c r="D76" s="115">
        <v>0</v>
      </c>
      <c r="E76" s="115">
        <v>3079</v>
      </c>
      <c r="F76" s="115">
        <v>10158</v>
      </c>
      <c r="G76" s="115">
        <v>82970</v>
      </c>
      <c r="H76" s="115">
        <v>182</v>
      </c>
      <c r="I76" s="115">
        <v>0</v>
      </c>
      <c r="J76" s="115">
        <v>0</v>
      </c>
      <c r="K76" s="115">
        <v>6344</v>
      </c>
      <c r="L76" s="115">
        <v>0</v>
      </c>
      <c r="M76" s="115">
        <v>0</v>
      </c>
      <c r="N76" s="115">
        <v>0</v>
      </c>
      <c r="O76" s="115">
        <v>131</v>
      </c>
      <c r="P76" s="115">
        <v>2439</v>
      </c>
      <c r="Q76" s="115">
        <v>0</v>
      </c>
      <c r="R76" s="116">
        <v>114269</v>
      </c>
    </row>
    <row r="77" spans="1:18" s="94" customFormat="1" ht="12.75">
      <c r="A77" s="54" t="s">
        <v>187</v>
      </c>
      <c r="B77" s="91" t="s">
        <v>188</v>
      </c>
      <c r="C77" s="115">
        <v>0</v>
      </c>
      <c r="D77" s="115">
        <v>-307</v>
      </c>
      <c r="E77" s="115">
        <v>0</v>
      </c>
      <c r="F77" s="115">
        <v>0</v>
      </c>
      <c r="G77" s="115">
        <v>0</v>
      </c>
      <c r="H77" s="115">
        <v>-65</v>
      </c>
      <c r="I77" s="115">
        <v>0</v>
      </c>
      <c r="J77" s="115">
        <v>-257</v>
      </c>
      <c r="K77" s="115">
        <v>0</v>
      </c>
      <c r="L77" s="115">
        <v>-3767</v>
      </c>
      <c r="M77" s="115">
        <v>-2572</v>
      </c>
      <c r="N77" s="115">
        <v>0</v>
      </c>
      <c r="O77" s="115">
        <v>-1609</v>
      </c>
      <c r="P77" s="115">
        <v>0</v>
      </c>
      <c r="Q77" s="115">
        <v>-43</v>
      </c>
      <c r="R77" s="116">
        <v>-8620</v>
      </c>
    </row>
    <row r="78" spans="1:18" s="95" customFormat="1" ht="12.75">
      <c r="A78" s="54" t="s">
        <v>189</v>
      </c>
      <c r="B78" s="91" t="s">
        <v>190</v>
      </c>
      <c r="C78" s="115">
        <v>8794</v>
      </c>
      <c r="D78" s="115">
        <v>2050</v>
      </c>
      <c r="E78" s="115">
        <v>1248</v>
      </c>
      <c r="F78" s="115">
        <v>705</v>
      </c>
      <c r="G78" s="115">
        <v>8237</v>
      </c>
      <c r="H78" s="115">
        <v>-1233</v>
      </c>
      <c r="I78" s="115">
        <v>346.51161000000326</v>
      </c>
      <c r="J78" s="115">
        <v>-97</v>
      </c>
      <c r="K78" s="115">
        <v>7089</v>
      </c>
      <c r="L78" s="115">
        <v>1262</v>
      </c>
      <c r="M78" s="115">
        <v>519</v>
      </c>
      <c r="N78" s="115">
        <v>446</v>
      </c>
      <c r="O78" s="115">
        <v>-246</v>
      </c>
      <c r="P78" s="115">
        <v>92</v>
      </c>
      <c r="Q78" s="115">
        <v>-17</v>
      </c>
      <c r="R78" s="116">
        <v>29195.511610000005</v>
      </c>
    </row>
    <row r="79" spans="1:18" s="94" customFormat="1" ht="12.75">
      <c r="A79" s="97"/>
      <c r="B79" s="37" t="s">
        <v>191</v>
      </c>
      <c r="C79" s="115">
        <v>35949</v>
      </c>
      <c r="D79" s="115">
        <v>16194</v>
      </c>
      <c r="E79" s="115">
        <v>18841</v>
      </c>
      <c r="F79" s="115">
        <v>36426</v>
      </c>
      <c r="G79" s="115">
        <v>171666</v>
      </c>
      <c r="H79" s="115">
        <v>7735</v>
      </c>
      <c r="I79" s="115">
        <v>12182.928930000004</v>
      </c>
      <c r="J79" s="115">
        <v>7137</v>
      </c>
      <c r="K79" s="115">
        <v>22637</v>
      </c>
      <c r="L79" s="115">
        <v>11054</v>
      </c>
      <c r="M79" s="115">
        <v>10904</v>
      </c>
      <c r="N79" s="115">
        <v>8426</v>
      </c>
      <c r="O79" s="115">
        <v>8395</v>
      </c>
      <c r="P79" s="115">
        <v>4949</v>
      </c>
      <c r="Q79" s="115">
        <v>200</v>
      </c>
      <c r="R79" s="116">
        <v>372695.92893</v>
      </c>
    </row>
    <row r="80" spans="1:18" s="95" customFormat="1" ht="12.75">
      <c r="A80" s="54" t="s">
        <v>6</v>
      </c>
      <c r="B80" s="37" t="s">
        <v>34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  <c r="I80" s="115">
        <v>0</v>
      </c>
      <c r="J80" s="115">
        <v>0</v>
      </c>
      <c r="K80" s="115">
        <v>0</v>
      </c>
      <c r="L80" s="115">
        <v>0</v>
      </c>
      <c r="M80" s="115">
        <v>0</v>
      </c>
      <c r="N80" s="115">
        <v>0</v>
      </c>
      <c r="O80" s="115">
        <v>0</v>
      </c>
      <c r="P80" s="115">
        <v>0</v>
      </c>
      <c r="Q80" s="115">
        <v>0</v>
      </c>
      <c r="R80" s="116">
        <v>0</v>
      </c>
    </row>
    <row r="81" spans="1:18" s="94" customFormat="1" ht="12.75">
      <c r="A81" s="54" t="s">
        <v>7</v>
      </c>
      <c r="B81" s="37" t="s">
        <v>124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  <c r="I81" s="115">
        <v>0</v>
      </c>
      <c r="J81" s="115">
        <v>0</v>
      </c>
      <c r="K81" s="115">
        <v>0</v>
      </c>
      <c r="L81" s="115">
        <v>0</v>
      </c>
      <c r="M81" s="115">
        <v>0</v>
      </c>
      <c r="N81" s="115">
        <v>0</v>
      </c>
      <c r="O81" s="115">
        <v>0</v>
      </c>
      <c r="P81" s="115">
        <v>0</v>
      </c>
      <c r="Q81" s="115">
        <v>0</v>
      </c>
      <c r="R81" s="116">
        <v>0</v>
      </c>
    </row>
    <row r="82" spans="1:18" s="94" customFormat="1" ht="12.75">
      <c r="A82" s="54">
        <v>1</v>
      </c>
      <c r="B82" s="91" t="s">
        <v>192</v>
      </c>
      <c r="C82" s="115">
        <v>0</v>
      </c>
      <c r="D82" s="115">
        <v>0</v>
      </c>
      <c r="E82" s="115">
        <v>0</v>
      </c>
      <c r="F82" s="115">
        <v>0</v>
      </c>
      <c r="G82" s="115">
        <v>0</v>
      </c>
      <c r="H82" s="115">
        <v>0</v>
      </c>
      <c r="I82" s="115">
        <v>0</v>
      </c>
      <c r="J82" s="115">
        <v>0</v>
      </c>
      <c r="K82" s="115">
        <v>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15">
        <v>0</v>
      </c>
      <c r="R82" s="116">
        <v>0</v>
      </c>
    </row>
    <row r="83" spans="1:18" s="95" customFormat="1" ht="12.75">
      <c r="A83" s="98" t="s">
        <v>41</v>
      </c>
      <c r="B83" s="91" t="s">
        <v>53</v>
      </c>
      <c r="C83" s="115">
        <v>3051</v>
      </c>
      <c r="D83" s="115">
        <v>19072</v>
      </c>
      <c r="E83" s="115">
        <v>12908</v>
      </c>
      <c r="F83" s="115">
        <v>11661</v>
      </c>
      <c r="G83" s="115">
        <v>2917</v>
      </c>
      <c r="H83" s="115">
        <v>1474.26299</v>
      </c>
      <c r="I83" s="115">
        <v>2666.15767</v>
      </c>
      <c r="J83" s="115">
        <v>594</v>
      </c>
      <c r="K83" s="115">
        <v>1247</v>
      </c>
      <c r="L83" s="115">
        <v>70</v>
      </c>
      <c r="M83" s="115">
        <v>147</v>
      </c>
      <c r="N83" s="115">
        <v>896</v>
      </c>
      <c r="O83" s="115">
        <v>855</v>
      </c>
      <c r="P83" s="115">
        <v>44</v>
      </c>
      <c r="Q83" s="115">
        <v>2</v>
      </c>
      <c r="R83" s="116">
        <v>57604.42066</v>
      </c>
    </row>
    <row r="84" spans="1:18" s="95" customFormat="1" ht="12.75">
      <c r="A84" s="98" t="s">
        <v>42</v>
      </c>
      <c r="B84" s="91" t="s">
        <v>193</v>
      </c>
      <c r="C84" s="115">
        <v>-65</v>
      </c>
      <c r="D84" s="115">
        <v>-4439</v>
      </c>
      <c r="E84" s="115">
        <v>-338</v>
      </c>
      <c r="F84" s="115">
        <v>-430</v>
      </c>
      <c r="G84" s="115">
        <v>-132</v>
      </c>
      <c r="H84" s="115">
        <v>-146.30127</v>
      </c>
      <c r="I84" s="115">
        <v>-20.53093</v>
      </c>
      <c r="J84" s="115">
        <v>0</v>
      </c>
      <c r="K84" s="115">
        <v>-1</v>
      </c>
      <c r="L84" s="115">
        <v>0</v>
      </c>
      <c r="M84" s="115">
        <v>-14</v>
      </c>
      <c r="N84" s="115">
        <v>0</v>
      </c>
      <c r="O84" s="115">
        <v>-148</v>
      </c>
      <c r="P84" s="115">
        <v>0</v>
      </c>
      <c r="Q84" s="115">
        <v>0</v>
      </c>
      <c r="R84" s="116">
        <v>-5733.8322</v>
      </c>
    </row>
    <row r="85" spans="1:18" s="95" customFormat="1" ht="12.75" customHeight="1">
      <c r="A85" s="97"/>
      <c r="B85" s="99" t="s">
        <v>194</v>
      </c>
      <c r="C85" s="115">
        <v>2986</v>
      </c>
      <c r="D85" s="115">
        <v>14633</v>
      </c>
      <c r="E85" s="115">
        <v>12570</v>
      </c>
      <c r="F85" s="115">
        <v>11231</v>
      </c>
      <c r="G85" s="115">
        <v>2785</v>
      </c>
      <c r="H85" s="115">
        <v>1327.96172</v>
      </c>
      <c r="I85" s="115">
        <v>2645.62674</v>
      </c>
      <c r="J85" s="115">
        <v>594</v>
      </c>
      <c r="K85" s="115">
        <v>1246</v>
      </c>
      <c r="L85" s="115">
        <v>70</v>
      </c>
      <c r="M85" s="115">
        <v>133</v>
      </c>
      <c r="N85" s="115">
        <v>896</v>
      </c>
      <c r="O85" s="115">
        <v>707</v>
      </c>
      <c r="P85" s="115">
        <v>44</v>
      </c>
      <c r="Q85" s="115">
        <v>2</v>
      </c>
      <c r="R85" s="116">
        <v>51870.58846</v>
      </c>
    </row>
    <row r="86" spans="1:18" s="95" customFormat="1" ht="12.75">
      <c r="A86" s="54">
        <v>2</v>
      </c>
      <c r="B86" s="91" t="s">
        <v>195</v>
      </c>
      <c r="C86" s="115">
        <v>0</v>
      </c>
      <c r="D86" s="115">
        <v>0</v>
      </c>
      <c r="E86" s="115">
        <v>0</v>
      </c>
      <c r="F86" s="115">
        <v>0</v>
      </c>
      <c r="G86" s="115">
        <v>0</v>
      </c>
      <c r="H86" s="115">
        <v>0</v>
      </c>
      <c r="I86" s="115">
        <v>0</v>
      </c>
      <c r="J86" s="115">
        <v>0</v>
      </c>
      <c r="K86" s="115">
        <v>0</v>
      </c>
      <c r="L86" s="115">
        <v>0</v>
      </c>
      <c r="M86" s="115">
        <v>0</v>
      </c>
      <c r="N86" s="115">
        <v>20</v>
      </c>
      <c r="O86" s="115">
        <v>0</v>
      </c>
      <c r="P86" s="115">
        <v>0</v>
      </c>
      <c r="Q86" s="115">
        <v>0</v>
      </c>
      <c r="R86" s="116">
        <v>20</v>
      </c>
    </row>
    <row r="87" spans="1:18" s="94" customFormat="1" ht="12.75">
      <c r="A87" s="54">
        <v>3</v>
      </c>
      <c r="B87" s="91" t="s">
        <v>196</v>
      </c>
      <c r="C87" s="115">
        <v>0</v>
      </c>
      <c r="D87" s="115">
        <v>0</v>
      </c>
      <c r="E87" s="115">
        <v>0</v>
      </c>
      <c r="F87" s="115">
        <v>0</v>
      </c>
      <c r="G87" s="115">
        <v>0</v>
      </c>
      <c r="H87" s="115">
        <v>0</v>
      </c>
      <c r="I87" s="115">
        <v>0</v>
      </c>
      <c r="J87" s="115">
        <v>0</v>
      </c>
      <c r="K87" s="115">
        <v>0</v>
      </c>
      <c r="L87" s="115">
        <v>0</v>
      </c>
      <c r="M87" s="115">
        <v>0</v>
      </c>
      <c r="N87" s="115">
        <v>0</v>
      </c>
      <c r="O87" s="115">
        <v>0</v>
      </c>
      <c r="P87" s="115">
        <v>0</v>
      </c>
      <c r="Q87" s="115">
        <v>0</v>
      </c>
      <c r="R87" s="116">
        <v>0</v>
      </c>
    </row>
    <row r="88" spans="1:18" s="94" customFormat="1" ht="12.75">
      <c r="A88" s="98" t="s">
        <v>41</v>
      </c>
      <c r="B88" s="91" t="s">
        <v>53</v>
      </c>
      <c r="C88" s="115">
        <v>219520</v>
      </c>
      <c r="D88" s="115">
        <v>74236</v>
      </c>
      <c r="E88" s="115">
        <v>36089</v>
      </c>
      <c r="F88" s="115">
        <v>97334</v>
      </c>
      <c r="G88" s="115">
        <v>70678</v>
      </c>
      <c r="H88" s="115">
        <v>8813.9684</v>
      </c>
      <c r="I88" s="115">
        <v>6548.83687</v>
      </c>
      <c r="J88" s="115">
        <v>802</v>
      </c>
      <c r="K88" s="115">
        <v>37508</v>
      </c>
      <c r="L88" s="115">
        <v>209</v>
      </c>
      <c r="M88" s="115">
        <v>738</v>
      </c>
      <c r="N88" s="115">
        <v>2131</v>
      </c>
      <c r="O88" s="115">
        <v>2921</v>
      </c>
      <c r="P88" s="115">
        <v>12839</v>
      </c>
      <c r="Q88" s="115">
        <v>7</v>
      </c>
      <c r="R88" s="116">
        <v>570374.80527</v>
      </c>
    </row>
    <row r="89" spans="1:18" s="95" customFormat="1" ht="12.75">
      <c r="A89" s="98" t="s">
        <v>42</v>
      </c>
      <c r="B89" s="91" t="s">
        <v>193</v>
      </c>
      <c r="C89" s="115">
        <v>0</v>
      </c>
      <c r="D89" s="115">
        <v>-240</v>
      </c>
      <c r="E89" s="115">
        <v>0</v>
      </c>
      <c r="F89" s="115">
        <v>0</v>
      </c>
      <c r="G89" s="115">
        <v>0</v>
      </c>
      <c r="H89" s="115">
        <v>0</v>
      </c>
      <c r="I89" s="115">
        <v>-15.82701</v>
      </c>
      <c r="J89" s="115">
        <v>0</v>
      </c>
      <c r="K89" s="115">
        <v>0</v>
      </c>
      <c r="L89" s="115">
        <v>-4</v>
      </c>
      <c r="M89" s="115">
        <v>0</v>
      </c>
      <c r="N89" s="115">
        <v>0</v>
      </c>
      <c r="O89" s="115">
        <v>0</v>
      </c>
      <c r="P89" s="115">
        <v>0</v>
      </c>
      <c r="Q89" s="115">
        <v>0</v>
      </c>
      <c r="R89" s="116">
        <v>-259.82701</v>
      </c>
    </row>
    <row r="90" spans="1:18" s="95" customFormat="1" ht="12.75" customHeight="1">
      <c r="A90" s="54"/>
      <c r="B90" s="99" t="s">
        <v>197</v>
      </c>
      <c r="C90" s="115">
        <v>219520</v>
      </c>
      <c r="D90" s="115">
        <v>73996</v>
      </c>
      <c r="E90" s="115">
        <v>36089</v>
      </c>
      <c r="F90" s="115">
        <v>97334</v>
      </c>
      <c r="G90" s="115">
        <v>70678</v>
      </c>
      <c r="H90" s="115">
        <v>8813.9684</v>
      </c>
      <c r="I90" s="115">
        <v>6533.00986</v>
      </c>
      <c r="J90" s="115">
        <v>802</v>
      </c>
      <c r="K90" s="115">
        <v>37508</v>
      </c>
      <c r="L90" s="115">
        <v>205</v>
      </c>
      <c r="M90" s="115">
        <v>738</v>
      </c>
      <c r="N90" s="115">
        <v>2131</v>
      </c>
      <c r="O90" s="115">
        <v>2921</v>
      </c>
      <c r="P90" s="115">
        <v>12839</v>
      </c>
      <c r="Q90" s="115">
        <v>7</v>
      </c>
      <c r="R90" s="116">
        <v>570114.97826</v>
      </c>
    </row>
    <row r="91" spans="1:18" s="95" customFormat="1" ht="12.75">
      <c r="A91" s="54" t="s">
        <v>50</v>
      </c>
      <c r="B91" s="91" t="s">
        <v>198</v>
      </c>
      <c r="C91" s="115">
        <v>0</v>
      </c>
      <c r="D91" s="115">
        <v>0</v>
      </c>
      <c r="E91" s="115">
        <v>0</v>
      </c>
      <c r="F91" s="115">
        <v>0</v>
      </c>
      <c r="G91" s="115">
        <v>0</v>
      </c>
      <c r="H91" s="115">
        <v>0</v>
      </c>
      <c r="I91" s="115">
        <v>0</v>
      </c>
      <c r="J91" s="115">
        <v>0</v>
      </c>
      <c r="K91" s="115">
        <v>0</v>
      </c>
      <c r="L91" s="115">
        <v>0</v>
      </c>
      <c r="M91" s="115">
        <v>0</v>
      </c>
      <c r="N91" s="115">
        <v>0</v>
      </c>
      <c r="O91" s="115">
        <v>0</v>
      </c>
      <c r="P91" s="115">
        <v>0</v>
      </c>
      <c r="Q91" s="115">
        <v>0</v>
      </c>
      <c r="R91" s="116">
        <v>0</v>
      </c>
    </row>
    <row r="92" spans="1:18" s="94" customFormat="1" ht="12.75">
      <c r="A92" s="98" t="s">
        <v>41</v>
      </c>
      <c r="B92" s="91" t="s">
        <v>53</v>
      </c>
      <c r="C92" s="115">
        <v>5298</v>
      </c>
      <c r="D92" s="115">
        <v>8976</v>
      </c>
      <c r="E92" s="115">
        <v>2851</v>
      </c>
      <c r="F92" s="115">
        <v>1328</v>
      </c>
      <c r="G92" s="115">
        <v>6960</v>
      </c>
      <c r="H92" s="115">
        <v>1470.98562</v>
      </c>
      <c r="I92" s="115">
        <v>3205.79419</v>
      </c>
      <c r="J92" s="115">
        <v>76</v>
      </c>
      <c r="K92" s="115">
        <v>3160</v>
      </c>
      <c r="L92" s="115">
        <v>244</v>
      </c>
      <c r="M92" s="115">
        <v>4888</v>
      </c>
      <c r="N92" s="115">
        <v>512</v>
      </c>
      <c r="O92" s="115">
        <v>730</v>
      </c>
      <c r="P92" s="115">
        <v>82</v>
      </c>
      <c r="Q92" s="115">
        <v>11</v>
      </c>
      <c r="R92" s="116">
        <v>39792.77981</v>
      </c>
    </row>
    <row r="93" spans="1:18" s="95" customFormat="1" ht="12.75">
      <c r="A93" s="98" t="s">
        <v>42</v>
      </c>
      <c r="B93" s="91" t="s">
        <v>193</v>
      </c>
      <c r="C93" s="115">
        <v>-366</v>
      </c>
      <c r="D93" s="115">
        <v>-2156</v>
      </c>
      <c r="E93" s="115">
        <v>0</v>
      </c>
      <c r="F93" s="115">
        <v>-244</v>
      </c>
      <c r="G93" s="115">
        <v>0</v>
      </c>
      <c r="H93" s="115">
        <v>-115.68672000000001</v>
      </c>
      <c r="I93" s="115">
        <v>-38.92942</v>
      </c>
      <c r="J93" s="115">
        <v>0</v>
      </c>
      <c r="K93" s="115">
        <v>-235</v>
      </c>
      <c r="L93" s="115">
        <v>0</v>
      </c>
      <c r="M93" s="115">
        <v>-355</v>
      </c>
      <c r="N93" s="115">
        <v>0</v>
      </c>
      <c r="O93" s="115">
        <v>-363</v>
      </c>
      <c r="P93" s="115">
        <v>0</v>
      </c>
      <c r="Q93" s="115">
        <v>0</v>
      </c>
      <c r="R93" s="116">
        <v>-3873.61614</v>
      </c>
    </row>
    <row r="94" spans="1:18" s="95" customFormat="1" ht="25.5">
      <c r="A94" s="54"/>
      <c r="B94" s="99" t="s">
        <v>199</v>
      </c>
      <c r="C94" s="115">
        <v>4932</v>
      </c>
      <c r="D94" s="115">
        <v>6820</v>
      </c>
      <c r="E94" s="115">
        <v>2851</v>
      </c>
      <c r="F94" s="115">
        <v>1084</v>
      </c>
      <c r="G94" s="115">
        <v>6960</v>
      </c>
      <c r="H94" s="115">
        <v>1355.2989</v>
      </c>
      <c r="I94" s="115">
        <v>3166.86477</v>
      </c>
      <c r="J94" s="115">
        <v>76</v>
      </c>
      <c r="K94" s="115">
        <v>2925</v>
      </c>
      <c r="L94" s="115">
        <v>244</v>
      </c>
      <c r="M94" s="115">
        <v>4533</v>
      </c>
      <c r="N94" s="115">
        <v>512</v>
      </c>
      <c r="O94" s="115">
        <v>367</v>
      </c>
      <c r="P94" s="115">
        <v>82</v>
      </c>
      <c r="Q94" s="115">
        <v>11</v>
      </c>
      <c r="R94" s="116">
        <v>35919.16367</v>
      </c>
    </row>
    <row r="95" spans="1:18" s="95" customFormat="1" ht="12.75">
      <c r="A95" s="54" t="s">
        <v>56</v>
      </c>
      <c r="B95" s="91" t="s">
        <v>200</v>
      </c>
      <c r="C95" s="115">
        <v>0</v>
      </c>
      <c r="D95" s="115">
        <v>172</v>
      </c>
      <c r="E95" s="115">
        <v>0</v>
      </c>
      <c r="F95" s="115">
        <v>0</v>
      </c>
      <c r="G95" s="115">
        <v>1408</v>
      </c>
      <c r="H95" s="115">
        <v>15</v>
      </c>
      <c r="I95" s="115">
        <v>0</v>
      </c>
      <c r="J95" s="115">
        <v>0</v>
      </c>
      <c r="K95" s="115">
        <v>0</v>
      </c>
      <c r="L95" s="115">
        <v>0</v>
      </c>
      <c r="M95" s="115">
        <v>0</v>
      </c>
      <c r="N95" s="115">
        <v>0</v>
      </c>
      <c r="O95" s="115">
        <v>0</v>
      </c>
      <c r="P95" s="115">
        <v>450</v>
      </c>
      <c r="Q95" s="115">
        <v>0</v>
      </c>
      <c r="R95" s="116">
        <v>2045</v>
      </c>
    </row>
    <row r="96" spans="1:18" s="94" customFormat="1" ht="12.75">
      <c r="A96" s="54" t="s">
        <v>57</v>
      </c>
      <c r="B96" s="91" t="s">
        <v>201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  <c r="I96" s="115">
        <v>0</v>
      </c>
      <c r="J96" s="115">
        <v>0</v>
      </c>
      <c r="K96" s="115">
        <v>0</v>
      </c>
      <c r="L96" s="115">
        <v>0</v>
      </c>
      <c r="M96" s="115">
        <v>0</v>
      </c>
      <c r="N96" s="115">
        <v>0</v>
      </c>
      <c r="O96" s="115">
        <v>0</v>
      </c>
      <c r="P96" s="115">
        <v>0</v>
      </c>
      <c r="Q96" s="115">
        <v>0</v>
      </c>
      <c r="R96" s="116">
        <v>0</v>
      </c>
    </row>
    <row r="97" spans="1:18" s="94" customFormat="1" ht="12.75">
      <c r="A97" s="98" t="s">
        <v>41</v>
      </c>
      <c r="B97" s="91" t="s">
        <v>53</v>
      </c>
      <c r="C97" s="115">
        <v>86787</v>
      </c>
      <c r="D97" s="115">
        <v>1548</v>
      </c>
      <c r="E97" s="115">
        <v>12</v>
      </c>
      <c r="F97" s="115">
        <v>0</v>
      </c>
      <c r="G97" s="115">
        <v>1128</v>
      </c>
      <c r="H97" s="115">
        <v>34.77543</v>
      </c>
      <c r="I97" s="115">
        <v>0</v>
      </c>
      <c r="J97" s="115">
        <v>0</v>
      </c>
      <c r="K97" s="115">
        <v>0</v>
      </c>
      <c r="L97" s="115">
        <v>0</v>
      </c>
      <c r="M97" s="115">
        <v>0</v>
      </c>
      <c r="N97" s="115">
        <v>0</v>
      </c>
      <c r="O97" s="115">
        <v>0</v>
      </c>
      <c r="P97" s="115">
        <v>103848</v>
      </c>
      <c r="Q97" s="115">
        <v>0</v>
      </c>
      <c r="R97" s="116">
        <v>193357.77542999998</v>
      </c>
    </row>
    <row r="98" spans="1:18" s="95" customFormat="1" ht="12.75">
      <c r="A98" s="98" t="s">
        <v>42</v>
      </c>
      <c r="B98" s="91" t="s">
        <v>193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  <c r="I98" s="115">
        <v>0</v>
      </c>
      <c r="J98" s="115">
        <v>0</v>
      </c>
      <c r="K98" s="115">
        <v>0</v>
      </c>
      <c r="L98" s="115">
        <v>0</v>
      </c>
      <c r="M98" s="115">
        <v>0</v>
      </c>
      <c r="N98" s="115">
        <v>0</v>
      </c>
      <c r="O98" s="115">
        <v>0</v>
      </c>
      <c r="P98" s="115">
        <v>0</v>
      </c>
      <c r="Q98" s="115">
        <v>0</v>
      </c>
      <c r="R98" s="116">
        <v>0</v>
      </c>
    </row>
    <row r="99" spans="1:18" ht="25.5">
      <c r="A99" s="54"/>
      <c r="B99" s="99" t="s">
        <v>202</v>
      </c>
      <c r="C99" s="115">
        <v>86787</v>
      </c>
      <c r="D99" s="115">
        <v>1548</v>
      </c>
      <c r="E99" s="115">
        <v>12</v>
      </c>
      <c r="F99" s="115">
        <v>0</v>
      </c>
      <c r="G99" s="115">
        <v>1128</v>
      </c>
      <c r="H99" s="115">
        <v>34.77543</v>
      </c>
      <c r="I99" s="115">
        <v>0</v>
      </c>
      <c r="J99" s="115">
        <v>0</v>
      </c>
      <c r="K99" s="115">
        <v>0</v>
      </c>
      <c r="L99" s="115">
        <v>0</v>
      </c>
      <c r="M99" s="115">
        <v>0</v>
      </c>
      <c r="N99" s="115">
        <v>0</v>
      </c>
      <c r="O99" s="115">
        <v>0</v>
      </c>
      <c r="P99" s="115">
        <v>103848</v>
      </c>
      <c r="Q99" s="115">
        <v>0</v>
      </c>
      <c r="R99" s="116">
        <v>193357.77542999998</v>
      </c>
    </row>
    <row r="100" spans="1:18" ht="12.75">
      <c r="A100" s="54" t="s">
        <v>58</v>
      </c>
      <c r="B100" s="91" t="s">
        <v>203</v>
      </c>
      <c r="C100" s="115">
        <v>0</v>
      </c>
      <c r="D100" s="115">
        <v>548</v>
      </c>
      <c r="E100" s="115">
        <v>0</v>
      </c>
      <c r="F100" s="115">
        <v>1276</v>
      </c>
      <c r="G100" s="115">
        <v>2211</v>
      </c>
      <c r="H100" s="115">
        <v>0</v>
      </c>
      <c r="I100" s="115">
        <v>44.23351</v>
      </c>
      <c r="J100" s="115">
        <v>0</v>
      </c>
      <c r="K100" s="115">
        <v>0</v>
      </c>
      <c r="L100" s="115">
        <v>7</v>
      </c>
      <c r="M100" s="115">
        <v>0</v>
      </c>
      <c r="N100" s="115">
        <v>0</v>
      </c>
      <c r="O100" s="115">
        <v>0</v>
      </c>
      <c r="P100" s="115">
        <v>731</v>
      </c>
      <c r="Q100" s="115">
        <v>0</v>
      </c>
      <c r="R100" s="116">
        <v>4817.23351</v>
      </c>
    </row>
    <row r="101" spans="1:18" ht="12.75">
      <c r="A101" s="54" t="s">
        <v>62</v>
      </c>
      <c r="B101" s="91" t="s">
        <v>204</v>
      </c>
      <c r="C101" s="115">
        <v>0</v>
      </c>
      <c r="D101" s="115">
        <v>181</v>
      </c>
      <c r="E101" s="115">
        <v>0</v>
      </c>
      <c r="F101" s="115">
        <v>0</v>
      </c>
      <c r="G101" s="115">
        <v>0</v>
      </c>
      <c r="H101" s="115">
        <v>0</v>
      </c>
      <c r="I101" s="115">
        <v>0</v>
      </c>
      <c r="J101" s="115">
        <v>0</v>
      </c>
      <c r="K101" s="115">
        <v>0</v>
      </c>
      <c r="L101" s="115">
        <v>0</v>
      </c>
      <c r="M101" s="115">
        <v>0</v>
      </c>
      <c r="N101" s="115">
        <v>0</v>
      </c>
      <c r="O101" s="115">
        <v>0</v>
      </c>
      <c r="P101" s="115">
        <v>0</v>
      </c>
      <c r="Q101" s="115">
        <v>0</v>
      </c>
      <c r="R101" s="116">
        <v>181</v>
      </c>
    </row>
    <row r="102" spans="1:18" ht="12.75">
      <c r="A102" s="54" t="s">
        <v>64</v>
      </c>
      <c r="B102" s="91" t="s">
        <v>205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  <c r="I102" s="115">
        <v>0</v>
      </c>
      <c r="J102" s="115">
        <v>0</v>
      </c>
      <c r="K102" s="115">
        <v>0</v>
      </c>
      <c r="L102" s="115">
        <v>0</v>
      </c>
      <c r="M102" s="115">
        <v>0</v>
      </c>
      <c r="N102" s="115">
        <v>0</v>
      </c>
      <c r="O102" s="115">
        <v>0</v>
      </c>
      <c r="P102" s="115">
        <v>0</v>
      </c>
      <c r="Q102" s="115">
        <v>0</v>
      </c>
      <c r="R102" s="116">
        <v>0</v>
      </c>
    </row>
    <row r="103" spans="1:18" ht="12.75">
      <c r="A103" s="98" t="s">
        <v>41</v>
      </c>
      <c r="B103" s="91" t="s">
        <v>53</v>
      </c>
      <c r="C103" s="115">
        <v>0</v>
      </c>
      <c r="D103" s="115">
        <v>725</v>
      </c>
      <c r="E103" s="115">
        <v>0</v>
      </c>
      <c r="F103" s="115">
        <v>0</v>
      </c>
      <c r="G103" s="115">
        <v>1096</v>
      </c>
      <c r="H103" s="115">
        <v>0</v>
      </c>
      <c r="I103" s="115">
        <v>0</v>
      </c>
      <c r="J103" s="115">
        <v>0</v>
      </c>
      <c r="K103" s="115">
        <v>538</v>
      </c>
      <c r="L103" s="115">
        <v>0</v>
      </c>
      <c r="M103" s="115">
        <v>0</v>
      </c>
      <c r="N103" s="115">
        <v>0</v>
      </c>
      <c r="O103" s="115">
        <v>149</v>
      </c>
      <c r="P103" s="115">
        <v>0</v>
      </c>
      <c r="Q103" s="115">
        <v>0</v>
      </c>
      <c r="R103" s="116">
        <v>2508</v>
      </c>
    </row>
    <row r="104" spans="1:18" ht="12.75">
      <c r="A104" s="98" t="s">
        <v>42</v>
      </c>
      <c r="B104" s="91" t="s">
        <v>193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  <c r="I104" s="115">
        <v>0</v>
      </c>
      <c r="J104" s="115">
        <v>0</v>
      </c>
      <c r="K104" s="115">
        <v>0</v>
      </c>
      <c r="L104" s="115">
        <v>0</v>
      </c>
      <c r="M104" s="115">
        <v>0</v>
      </c>
      <c r="N104" s="115">
        <v>0</v>
      </c>
      <c r="O104" s="115">
        <v>0</v>
      </c>
      <c r="P104" s="115">
        <v>0</v>
      </c>
      <c r="Q104" s="115">
        <v>0</v>
      </c>
      <c r="R104" s="116">
        <v>0</v>
      </c>
    </row>
    <row r="105" spans="1:18" ht="25.5">
      <c r="A105" s="54"/>
      <c r="B105" s="99" t="s">
        <v>206</v>
      </c>
      <c r="C105" s="115">
        <v>0</v>
      </c>
      <c r="D105" s="115">
        <v>725</v>
      </c>
      <c r="E105" s="115">
        <v>0</v>
      </c>
      <c r="F105" s="115">
        <v>0</v>
      </c>
      <c r="G105" s="115">
        <v>1096</v>
      </c>
      <c r="H105" s="115">
        <v>0</v>
      </c>
      <c r="I105" s="115">
        <v>0</v>
      </c>
      <c r="J105" s="115">
        <v>0</v>
      </c>
      <c r="K105" s="115">
        <v>538</v>
      </c>
      <c r="L105" s="115">
        <v>0</v>
      </c>
      <c r="M105" s="115">
        <v>0</v>
      </c>
      <c r="N105" s="115">
        <v>0</v>
      </c>
      <c r="O105" s="115">
        <v>149</v>
      </c>
      <c r="P105" s="115">
        <v>0</v>
      </c>
      <c r="Q105" s="115">
        <v>0</v>
      </c>
      <c r="R105" s="116">
        <v>2508</v>
      </c>
    </row>
    <row r="106" spans="1:18" ht="12.75">
      <c r="A106" s="97"/>
      <c r="B106" s="37" t="s">
        <v>207</v>
      </c>
      <c r="C106" s="115">
        <v>314225</v>
      </c>
      <c r="D106" s="115">
        <v>98623</v>
      </c>
      <c r="E106" s="115">
        <v>51522</v>
      </c>
      <c r="F106" s="115">
        <v>110925</v>
      </c>
      <c r="G106" s="115">
        <v>86266</v>
      </c>
      <c r="H106" s="115">
        <v>11547.004449999999</v>
      </c>
      <c r="I106" s="115">
        <v>12389.73488</v>
      </c>
      <c r="J106" s="115">
        <v>1472</v>
      </c>
      <c r="K106" s="115">
        <v>42217</v>
      </c>
      <c r="L106" s="115">
        <v>526</v>
      </c>
      <c r="M106" s="115">
        <v>5404</v>
      </c>
      <c r="N106" s="115">
        <v>3559</v>
      </c>
      <c r="O106" s="115">
        <v>4144</v>
      </c>
      <c r="P106" s="115">
        <v>117994</v>
      </c>
      <c r="Q106" s="115">
        <v>20</v>
      </c>
      <c r="R106" s="116">
        <v>860833.73933</v>
      </c>
    </row>
    <row r="107" spans="1:18" ht="25.5">
      <c r="A107" s="54" t="s">
        <v>8</v>
      </c>
      <c r="B107" s="37" t="s">
        <v>125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  <c r="I107" s="115">
        <v>0</v>
      </c>
      <c r="J107" s="115">
        <v>0</v>
      </c>
      <c r="K107" s="115">
        <v>0</v>
      </c>
      <c r="L107" s="115">
        <v>0</v>
      </c>
      <c r="M107" s="115">
        <v>0</v>
      </c>
      <c r="N107" s="115">
        <v>0</v>
      </c>
      <c r="O107" s="115">
        <v>0</v>
      </c>
      <c r="P107" s="115">
        <v>0</v>
      </c>
      <c r="Q107" s="115">
        <v>0</v>
      </c>
      <c r="R107" s="116">
        <v>0</v>
      </c>
    </row>
    <row r="108" spans="1:19" ht="12.75">
      <c r="A108" s="98" t="s">
        <v>41</v>
      </c>
      <c r="B108" s="91" t="s">
        <v>53</v>
      </c>
      <c r="C108" s="115">
        <v>64097</v>
      </c>
      <c r="D108" s="115">
        <v>0</v>
      </c>
      <c r="E108" s="115">
        <v>1289</v>
      </c>
      <c r="F108" s="115">
        <v>5793</v>
      </c>
      <c r="G108" s="115">
        <v>12909</v>
      </c>
      <c r="H108" s="115">
        <v>898.628</v>
      </c>
      <c r="I108" s="115">
        <v>7634.55618</v>
      </c>
      <c r="J108" s="115">
        <v>0</v>
      </c>
      <c r="K108" s="115">
        <v>0</v>
      </c>
      <c r="L108" s="115">
        <v>3764</v>
      </c>
      <c r="M108" s="115">
        <v>0</v>
      </c>
      <c r="N108" s="115">
        <v>0</v>
      </c>
      <c r="O108" s="115">
        <v>30</v>
      </c>
      <c r="P108" s="115">
        <v>0</v>
      </c>
      <c r="Q108" s="115">
        <v>0</v>
      </c>
      <c r="R108" s="116">
        <v>96415.18418</v>
      </c>
      <c r="S108" s="104"/>
    </row>
    <row r="109" spans="1:18" ht="12.75">
      <c r="A109" s="98" t="s">
        <v>42</v>
      </c>
      <c r="B109" s="91" t="s">
        <v>193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  <c r="I109" s="115">
        <v>0</v>
      </c>
      <c r="J109" s="115">
        <v>0</v>
      </c>
      <c r="K109" s="115">
        <v>0</v>
      </c>
      <c r="L109" s="115">
        <v>0</v>
      </c>
      <c r="M109" s="115">
        <v>0</v>
      </c>
      <c r="N109" s="115">
        <v>0</v>
      </c>
      <c r="O109" s="115">
        <v>0</v>
      </c>
      <c r="P109" s="115">
        <v>0</v>
      </c>
      <c r="Q109" s="115">
        <v>0</v>
      </c>
      <c r="R109" s="116">
        <v>0</v>
      </c>
    </row>
    <row r="110" spans="1:18" ht="12.75">
      <c r="A110" s="97"/>
      <c r="B110" s="99" t="s">
        <v>208</v>
      </c>
      <c r="C110" s="115">
        <v>64097</v>
      </c>
      <c r="D110" s="115">
        <v>0</v>
      </c>
      <c r="E110" s="115">
        <v>1289</v>
      </c>
      <c r="F110" s="115">
        <v>5793</v>
      </c>
      <c r="G110" s="115">
        <v>12909</v>
      </c>
      <c r="H110" s="115">
        <v>898.628</v>
      </c>
      <c r="I110" s="115">
        <v>7634.55618</v>
      </c>
      <c r="J110" s="115">
        <v>0</v>
      </c>
      <c r="K110" s="115">
        <v>0</v>
      </c>
      <c r="L110" s="115">
        <v>3764</v>
      </c>
      <c r="M110" s="115">
        <v>0</v>
      </c>
      <c r="N110" s="115">
        <v>0</v>
      </c>
      <c r="O110" s="115">
        <v>30</v>
      </c>
      <c r="P110" s="115">
        <v>0</v>
      </c>
      <c r="Q110" s="115">
        <v>0</v>
      </c>
      <c r="R110" s="116">
        <v>96415.18418</v>
      </c>
    </row>
    <row r="111" spans="1:18" ht="25.5">
      <c r="A111" s="54" t="s">
        <v>9</v>
      </c>
      <c r="B111" s="37" t="s">
        <v>35</v>
      </c>
      <c r="C111" s="115">
        <v>0</v>
      </c>
      <c r="D111" s="115">
        <v>1194</v>
      </c>
      <c r="E111" s="115">
        <v>0</v>
      </c>
      <c r="F111" s="115">
        <v>45</v>
      </c>
      <c r="G111" s="115">
        <v>0</v>
      </c>
      <c r="H111" s="115">
        <v>141.02629000000002</v>
      </c>
      <c r="I111" s="115">
        <v>0</v>
      </c>
      <c r="J111" s="115">
        <v>0</v>
      </c>
      <c r="K111" s="115">
        <v>0</v>
      </c>
      <c r="L111" s="115">
        <v>0</v>
      </c>
      <c r="M111" s="115">
        <v>329</v>
      </c>
      <c r="N111" s="115">
        <v>0</v>
      </c>
      <c r="O111" s="115">
        <v>0</v>
      </c>
      <c r="P111" s="115">
        <v>0</v>
      </c>
      <c r="Q111" s="115">
        <v>0</v>
      </c>
      <c r="R111" s="116">
        <v>1709.02629</v>
      </c>
    </row>
    <row r="112" spans="1:18" ht="12.75">
      <c r="A112" s="54" t="s">
        <v>10</v>
      </c>
      <c r="B112" s="37" t="s">
        <v>36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  <c r="I112" s="115">
        <v>0</v>
      </c>
      <c r="J112" s="115">
        <v>0</v>
      </c>
      <c r="K112" s="115">
        <v>0</v>
      </c>
      <c r="L112" s="115">
        <v>0</v>
      </c>
      <c r="M112" s="115">
        <v>0</v>
      </c>
      <c r="N112" s="115">
        <v>0</v>
      </c>
      <c r="O112" s="115">
        <v>0</v>
      </c>
      <c r="P112" s="115">
        <v>0</v>
      </c>
      <c r="Q112" s="115">
        <v>0</v>
      </c>
      <c r="R112" s="116">
        <v>0</v>
      </c>
    </row>
    <row r="113" spans="1:18" ht="25.5">
      <c r="A113" s="54" t="s">
        <v>135</v>
      </c>
      <c r="B113" s="91" t="s">
        <v>209</v>
      </c>
      <c r="C113" s="115">
        <v>3747</v>
      </c>
      <c r="D113" s="115">
        <v>3293</v>
      </c>
      <c r="E113" s="115">
        <v>2651</v>
      </c>
      <c r="F113" s="115">
        <v>3210</v>
      </c>
      <c r="G113" s="115">
        <v>1376</v>
      </c>
      <c r="H113" s="115">
        <v>242.35518</v>
      </c>
      <c r="I113" s="115">
        <v>6774.563480000001</v>
      </c>
      <c r="J113" s="115">
        <v>0</v>
      </c>
      <c r="K113" s="115">
        <v>1198</v>
      </c>
      <c r="L113" s="115">
        <v>131</v>
      </c>
      <c r="M113" s="115">
        <v>1618</v>
      </c>
      <c r="N113" s="115">
        <v>92</v>
      </c>
      <c r="O113" s="115">
        <v>463</v>
      </c>
      <c r="P113" s="115">
        <v>10153</v>
      </c>
      <c r="Q113" s="115">
        <v>0</v>
      </c>
      <c r="R113" s="116">
        <v>34948.91866</v>
      </c>
    </row>
    <row r="114" spans="1:18" ht="25.5">
      <c r="A114" s="54" t="s">
        <v>131</v>
      </c>
      <c r="B114" s="91" t="s">
        <v>210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  <c r="I114" s="115">
        <v>0</v>
      </c>
      <c r="J114" s="115">
        <v>0</v>
      </c>
      <c r="K114" s="115">
        <v>0</v>
      </c>
      <c r="L114" s="115">
        <v>0</v>
      </c>
      <c r="M114" s="115">
        <v>0</v>
      </c>
      <c r="N114" s="115">
        <v>0</v>
      </c>
      <c r="O114" s="115">
        <v>0</v>
      </c>
      <c r="P114" s="115">
        <v>0</v>
      </c>
      <c r="Q114" s="115">
        <v>0</v>
      </c>
      <c r="R114" s="116">
        <v>0</v>
      </c>
    </row>
    <row r="115" spans="1:18" ht="25.5">
      <c r="A115" s="54" t="s">
        <v>131</v>
      </c>
      <c r="B115" s="91" t="s">
        <v>211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  <c r="I115" s="115">
        <v>0</v>
      </c>
      <c r="J115" s="115">
        <v>0</v>
      </c>
      <c r="K115" s="115">
        <v>0</v>
      </c>
      <c r="L115" s="115">
        <v>0</v>
      </c>
      <c r="M115" s="115">
        <v>0</v>
      </c>
      <c r="N115" s="115">
        <v>0</v>
      </c>
      <c r="O115" s="115">
        <v>0</v>
      </c>
      <c r="P115" s="115">
        <v>0</v>
      </c>
      <c r="Q115" s="115">
        <v>0</v>
      </c>
      <c r="R115" s="116">
        <v>0</v>
      </c>
    </row>
    <row r="116" spans="1:18" ht="12.75">
      <c r="A116" s="54" t="s">
        <v>14</v>
      </c>
      <c r="B116" s="91" t="s">
        <v>212</v>
      </c>
      <c r="C116" s="115">
        <v>439</v>
      </c>
      <c r="D116" s="115">
        <v>571</v>
      </c>
      <c r="E116" s="115">
        <v>1378</v>
      </c>
      <c r="F116" s="115">
        <v>393</v>
      </c>
      <c r="G116" s="115">
        <v>158</v>
      </c>
      <c r="H116" s="115">
        <v>136.85733000000002</v>
      </c>
      <c r="I116" s="115">
        <v>0</v>
      </c>
      <c r="J116" s="115">
        <v>0</v>
      </c>
      <c r="K116" s="115">
        <v>2</v>
      </c>
      <c r="L116" s="115">
        <v>61</v>
      </c>
      <c r="M116" s="115">
        <v>30</v>
      </c>
      <c r="N116" s="115">
        <v>99</v>
      </c>
      <c r="O116" s="115">
        <v>46</v>
      </c>
      <c r="P116" s="115">
        <v>0</v>
      </c>
      <c r="Q116" s="115">
        <v>0</v>
      </c>
      <c r="R116" s="116">
        <v>3313.85733</v>
      </c>
    </row>
    <row r="117" spans="1:18" ht="25.5">
      <c r="A117" s="54" t="s">
        <v>131</v>
      </c>
      <c r="B117" s="91" t="s">
        <v>210</v>
      </c>
      <c r="C117" s="115">
        <v>57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  <c r="I117" s="115">
        <v>0</v>
      </c>
      <c r="J117" s="115">
        <v>0</v>
      </c>
      <c r="K117" s="115">
        <v>0</v>
      </c>
      <c r="L117" s="115">
        <v>0</v>
      </c>
      <c r="M117" s="115">
        <v>0</v>
      </c>
      <c r="N117" s="115">
        <v>0</v>
      </c>
      <c r="O117" s="115">
        <v>0</v>
      </c>
      <c r="P117" s="115">
        <v>0</v>
      </c>
      <c r="Q117" s="115">
        <v>0</v>
      </c>
      <c r="R117" s="116">
        <v>57</v>
      </c>
    </row>
    <row r="118" spans="1:18" ht="25.5">
      <c r="A118" s="54" t="s">
        <v>131</v>
      </c>
      <c r="B118" s="91" t="s">
        <v>211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  <c r="I118" s="115">
        <v>0</v>
      </c>
      <c r="J118" s="115">
        <v>0</v>
      </c>
      <c r="K118" s="115">
        <v>0</v>
      </c>
      <c r="L118" s="115">
        <v>0</v>
      </c>
      <c r="M118" s="115">
        <v>0</v>
      </c>
      <c r="N118" s="115">
        <v>0</v>
      </c>
      <c r="O118" s="115">
        <v>0</v>
      </c>
      <c r="P118" s="115">
        <v>0</v>
      </c>
      <c r="Q118" s="115">
        <v>0</v>
      </c>
      <c r="R118" s="116">
        <v>0</v>
      </c>
    </row>
    <row r="119" spans="1:18" ht="12.75">
      <c r="A119" s="54" t="s">
        <v>142</v>
      </c>
      <c r="B119" s="91" t="s">
        <v>213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  <c r="I119" s="115">
        <v>0</v>
      </c>
      <c r="J119" s="115">
        <v>0</v>
      </c>
      <c r="K119" s="115">
        <v>0</v>
      </c>
      <c r="L119" s="115">
        <v>0</v>
      </c>
      <c r="M119" s="115">
        <v>0</v>
      </c>
      <c r="N119" s="115">
        <v>0</v>
      </c>
      <c r="O119" s="115">
        <v>0</v>
      </c>
      <c r="P119" s="115">
        <v>0</v>
      </c>
      <c r="Q119" s="115">
        <v>0</v>
      </c>
      <c r="R119" s="116">
        <v>0</v>
      </c>
    </row>
    <row r="120" spans="1:18" ht="12.75">
      <c r="A120" s="54" t="s">
        <v>40</v>
      </c>
      <c r="B120" s="91" t="s">
        <v>214</v>
      </c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  <c r="I120" s="115">
        <v>0</v>
      </c>
      <c r="J120" s="115">
        <v>0</v>
      </c>
      <c r="K120" s="115">
        <v>0</v>
      </c>
      <c r="L120" s="115">
        <v>0</v>
      </c>
      <c r="M120" s="115">
        <v>0</v>
      </c>
      <c r="N120" s="115">
        <v>0</v>
      </c>
      <c r="O120" s="115">
        <v>0</v>
      </c>
      <c r="P120" s="115">
        <v>0</v>
      </c>
      <c r="Q120" s="115">
        <v>0</v>
      </c>
      <c r="R120" s="116">
        <v>0</v>
      </c>
    </row>
    <row r="121" spans="1:18" ht="25.5">
      <c r="A121" s="54" t="s">
        <v>131</v>
      </c>
      <c r="B121" s="91" t="s">
        <v>210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  <c r="I121" s="115">
        <v>0</v>
      </c>
      <c r="J121" s="115">
        <v>0</v>
      </c>
      <c r="K121" s="115">
        <v>0</v>
      </c>
      <c r="L121" s="115">
        <v>0</v>
      </c>
      <c r="M121" s="115">
        <v>0</v>
      </c>
      <c r="N121" s="115">
        <v>0</v>
      </c>
      <c r="O121" s="115">
        <v>0</v>
      </c>
      <c r="P121" s="115">
        <v>0</v>
      </c>
      <c r="Q121" s="115">
        <v>0</v>
      </c>
      <c r="R121" s="116">
        <v>0</v>
      </c>
    </row>
    <row r="122" spans="1:18" ht="25.5">
      <c r="A122" s="54" t="s">
        <v>131</v>
      </c>
      <c r="B122" s="91" t="s">
        <v>211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  <c r="I122" s="115">
        <v>0</v>
      </c>
      <c r="J122" s="115">
        <v>0</v>
      </c>
      <c r="K122" s="115">
        <v>0</v>
      </c>
      <c r="L122" s="115">
        <v>0</v>
      </c>
      <c r="M122" s="115">
        <v>0</v>
      </c>
      <c r="N122" s="115">
        <v>0</v>
      </c>
      <c r="O122" s="115">
        <v>0</v>
      </c>
      <c r="P122" s="115">
        <v>0</v>
      </c>
      <c r="Q122" s="115">
        <v>0</v>
      </c>
      <c r="R122" s="116">
        <v>0</v>
      </c>
    </row>
    <row r="123" spans="1:18" ht="12.75">
      <c r="A123" s="54" t="s">
        <v>48</v>
      </c>
      <c r="B123" s="91" t="s">
        <v>215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  <c r="I123" s="115">
        <v>0</v>
      </c>
      <c r="J123" s="115">
        <v>0</v>
      </c>
      <c r="K123" s="115">
        <v>0</v>
      </c>
      <c r="L123" s="115">
        <v>0</v>
      </c>
      <c r="M123" s="115">
        <v>0</v>
      </c>
      <c r="N123" s="115">
        <v>0</v>
      </c>
      <c r="O123" s="115">
        <v>0</v>
      </c>
      <c r="P123" s="115">
        <v>0</v>
      </c>
      <c r="Q123" s="115">
        <v>0</v>
      </c>
      <c r="R123" s="116">
        <v>0</v>
      </c>
    </row>
    <row r="124" spans="1:18" ht="25.5">
      <c r="A124" s="54" t="s">
        <v>131</v>
      </c>
      <c r="B124" s="91" t="s">
        <v>210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  <c r="I124" s="115">
        <v>0</v>
      </c>
      <c r="J124" s="115">
        <v>0</v>
      </c>
      <c r="K124" s="115">
        <v>0</v>
      </c>
      <c r="L124" s="115">
        <v>0</v>
      </c>
      <c r="M124" s="115">
        <v>0</v>
      </c>
      <c r="N124" s="115">
        <v>0</v>
      </c>
      <c r="O124" s="115">
        <v>0</v>
      </c>
      <c r="P124" s="115">
        <v>0</v>
      </c>
      <c r="Q124" s="115">
        <v>0</v>
      </c>
      <c r="R124" s="116">
        <v>0</v>
      </c>
    </row>
    <row r="125" spans="1:18" ht="25.5">
      <c r="A125" s="54" t="s">
        <v>131</v>
      </c>
      <c r="B125" s="91" t="s">
        <v>211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  <c r="I125" s="115">
        <v>0</v>
      </c>
      <c r="J125" s="115">
        <v>0</v>
      </c>
      <c r="K125" s="115">
        <v>0</v>
      </c>
      <c r="L125" s="115">
        <v>0</v>
      </c>
      <c r="M125" s="115">
        <v>0</v>
      </c>
      <c r="N125" s="115">
        <v>0</v>
      </c>
      <c r="O125" s="115">
        <v>0</v>
      </c>
      <c r="P125" s="115">
        <v>0</v>
      </c>
      <c r="Q125" s="115">
        <v>0</v>
      </c>
      <c r="R125" s="116">
        <v>0</v>
      </c>
    </row>
    <row r="126" spans="1:18" ht="12.75">
      <c r="A126" s="54" t="s">
        <v>151</v>
      </c>
      <c r="B126" s="91" t="s">
        <v>216</v>
      </c>
      <c r="C126" s="115">
        <v>0</v>
      </c>
      <c r="D126" s="115">
        <v>0</v>
      </c>
      <c r="E126" s="115">
        <v>0</v>
      </c>
      <c r="F126" s="115">
        <v>0</v>
      </c>
      <c r="G126" s="115">
        <v>19558</v>
      </c>
      <c r="H126" s="115">
        <v>0</v>
      </c>
      <c r="I126" s="115">
        <v>0</v>
      </c>
      <c r="J126" s="115">
        <v>0</v>
      </c>
      <c r="K126" s="115">
        <v>0</v>
      </c>
      <c r="L126" s="115">
        <v>0</v>
      </c>
      <c r="M126" s="115">
        <v>0</v>
      </c>
      <c r="N126" s="115">
        <v>19284</v>
      </c>
      <c r="O126" s="115">
        <v>0</v>
      </c>
      <c r="P126" s="115">
        <v>0</v>
      </c>
      <c r="Q126" s="115">
        <v>0</v>
      </c>
      <c r="R126" s="116">
        <v>38842</v>
      </c>
    </row>
    <row r="127" spans="1:18" ht="25.5">
      <c r="A127" s="54" t="s">
        <v>131</v>
      </c>
      <c r="B127" s="91" t="s">
        <v>210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  <c r="I127" s="115">
        <v>0</v>
      </c>
      <c r="J127" s="115">
        <v>0</v>
      </c>
      <c r="K127" s="115">
        <v>0</v>
      </c>
      <c r="L127" s="115">
        <v>0</v>
      </c>
      <c r="M127" s="115">
        <v>0</v>
      </c>
      <c r="N127" s="115">
        <v>0</v>
      </c>
      <c r="O127" s="115">
        <v>0</v>
      </c>
      <c r="P127" s="115">
        <v>0</v>
      </c>
      <c r="Q127" s="115">
        <v>0</v>
      </c>
      <c r="R127" s="116">
        <v>0</v>
      </c>
    </row>
    <row r="128" spans="1:18" ht="25.5">
      <c r="A128" s="54" t="s">
        <v>131</v>
      </c>
      <c r="B128" s="91" t="s">
        <v>211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  <c r="I128" s="115">
        <v>0</v>
      </c>
      <c r="J128" s="115">
        <v>0</v>
      </c>
      <c r="K128" s="115">
        <v>0</v>
      </c>
      <c r="L128" s="115">
        <v>0</v>
      </c>
      <c r="M128" s="115">
        <v>0</v>
      </c>
      <c r="N128" s="115">
        <v>0</v>
      </c>
      <c r="O128" s="115">
        <v>0</v>
      </c>
      <c r="P128" s="115">
        <v>0</v>
      </c>
      <c r="Q128" s="115">
        <v>0</v>
      </c>
      <c r="R128" s="116">
        <v>0</v>
      </c>
    </row>
    <row r="129" spans="1:18" ht="12.75">
      <c r="A129" s="54" t="s">
        <v>185</v>
      </c>
      <c r="B129" s="91" t="s">
        <v>217</v>
      </c>
      <c r="C129" s="115">
        <v>7829</v>
      </c>
      <c r="D129" s="115">
        <v>630</v>
      </c>
      <c r="E129" s="115">
        <v>931</v>
      </c>
      <c r="F129" s="115">
        <v>447</v>
      </c>
      <c r="G129" s="115">
        <v>7425</v>
      </c>
      <c r="H129" s="115">
        <v>341.89403</v>
      </c>
      <c r="I129" s="115">
        <v>1186.4040400000001</v>
      </c>
      <c r="J129" s="115">
        <v>13</v>
      </c>
      <c r="K129" s="115">
        <v>403</v>
      </c>
      <c r="L129" s="115">
        <v>17395</v>
      </c>
      <c r="M129" s="115">
        <v>1319</v>
      </c>
      <c r="N129" s="115">
        <v>128</v>
      </c>
      <c r="O129" s="115">
        <v>307</v>
      </c>
      <c r="P129" s="115">
        <v>214</v>
      </c>
      <c r="Q129" s="115">
        <v>4</v>
      </c>
      <c r="R129" s="116">
        <v>38573.298070000004</v>
      </c>
    </row>
    <row r="130" spans="1:18" ht="25.5">
      <c r="A130" s="54" t="s">
        <v>131</v>
      </c>
      <c r="B130" s="91" t="s">
        <v>210</v>
      </c>
      <c r="C130" s="115">
        <v>0</v>
      </c>
      <c r="D130" s="115">
        <v>0</v>
      </c>
      <c r="E130" s="115">
        <v>0</v>
      </c>
      <c r="F130" s="115">
        <v>0</v>
      </c>
      <c r="G130" s="115">
        <v>1</v>
      </c>
      <c r="H130" s="115">
        <v>0</v>
      </c>
      <c r="I130" s="115">
        <v>0</v>
      </c>
      <c r="J130" s="115">
        <v>0</v>
      </c>
      <c r="K130" s="115">
        <v>0</v>
      </c>
      <c r="L130" s="115">
        <v>0</v>
      </c>
      <c r="M130" s="115">
        <v>0</v>
      </c>
      <c r="N130" s="115">
        <v>0</v>
      </c>
      <c r="O130" s="115">
        <v>0</v>
      </c>
      <c r="P130" s="115">
        <v>0</v>
      </c>
      <c r="Q130" s="115">
        <v>0</v>
      </c>
      <c r="R130" s="116">
        <v>1</v>
      </c>
    </row>
    <row r="131" spans="1:18" ht="25.5">
      <c r="A131" s="54" t="s">
        <v>131</v>
      </c>
      <c r="B131" s="91" t="s">
        <v>211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  <c r="I131" s="115">
        <v>0</v>
      </c>
      <c r="J131" s="115">
        <v>0</v>
      </c>
      <c r="K131" s="115">
        <v>0</v>
      </c>
      <c r="L131" s="115">
        <v>0</v>
      </c>
      <c r="M131" s="115">
        <v>0</v>
      </c>
      <c r="N131" s="115">
        <v>0</v>
      </c>
      <c r="O131" s="115">
        <v>0</v>
      </c>
      <c r="P131" s="115">
        <v>0</v>
      </c>
      <c r="Q131" s="115">
        <v>0</v>
      </c>
      <c r="R131" s="116">
        <v>0</v>
      </c>
    </row>
    <row r="132" spans="1:18" ht="12.75">
      <c r="A132" s="54" t="s">
        <v>131</v>
      </c>
      <c r="B132" s="91" t="s">
        <v>218</v>
      </c>
      <c r="C132" s="115">
        <v>407</v>
      </c>
      <c r="D132" s="115">
        <v>294</v>
      </c>
      <c r="E132" s="115">
        <v>291</v>
      </c>
      <c r="F132" s="115">
        <v>23</v>
      </c>
      <c r="G132" s="115">
        <v>688</v>
      </c>
      <c r="H132" s="115">
        <v>65.90704000000001</v>
      </c>
      <c r="I132" s="115">
        <v>562.07023</v>
      </c>
      <c r="J132" s="115">
        <v>0</v>
      </c>
      <c r="K132" s="115">
        <v>55</v>
      </c>
      <c r="L132" s="115">
        <v>28</v>
      </c>
      <c r="M132" s="115">
        <v>239</v>
      </c>
      <c r="N132" s="115">
        <v>55</v>
      </c>
      <c r="O132" s="115">
        <v>50</v>
      </c>
      <c r="P132" s="115">
        <v>71</v>
      </c>
      <c r="Q132" s="115">
        <v>0</v>
      </c>
      <c r="R132" s="116">
        <v>2828.9772700000003</v>
      </c>
    </row>
    <row r="133" spans="1:18" ht="12.75">
      <c r="A133" s="54" t="s">
        <v>131</v>
      </c>
      <c r="B133" s="91" t="s">
        <v>219</v>
      </c>
      <c r="C133" s="115">
        <v>876</v>
      </c>
      <c r="D133" s="115">
        <v>199</v>
      </c>
      <c r="E133" s="115">
        <v>74</v>
      </c>
      <c r="F133" s="115">
        <v>45</v>
      </c>
      <c r="G133" s="115">
        <v>49</v>
      </c>
      <c r="H133" s="115">
        <v>15.99298</v>
      </c>
      <c r="I133" s="115">
        <v>24.55665</v>
      </c>
      <c r="J133" s="115">
        <v>0</v>
      </c>
      <c r="K133" s="115">
        <v>84</v>
      </c>
      <c r="L133" s="115">
        <v>3</v>
      </c>
      <c r="M133" s="115">
        <v>34</v>
      </c>
      <c r="N133" s="115">
        <v>28</v>
      </c>
      <c r="O133" s="115">
        <v>5</v>
      </c>
      <c r="P133" s="115">
        <v>25</v>
      </c>
      <c r="Q133" s="115">
        <v>0</v>
      </c>
      <c r="R133" s="116">
        <v>1462.54963</v>
      </c>
    </row>
    <row r="134" spans="1:18" ht="12.75">
      <c r="A134" s="54" t="s">
        <v>131</v>
      </c>
      <c r="B134" s="91" t="s">
        <v>220</v>
      </c>
      <c r="C134" s="115">
        <v>2</v>
      </c>
      <c r="D134" s="115">
        <v>0</v>
      </c>
      <c r="E134" s="115">
        <v>18</v>
      </c>
      <c r="F134" s="115">
        <v>26</v>
      </c>
      <c r="G134" s="115">
        <v>54</v>
      </c>
      <c r="H134" s="115">
        <v>3.59226</v>
      </c>
      <c r="I134" s="115">
        <v>3.8737199999999996</v>
      </c>
      <c r="J134" s="115">
        <v>0</v>
      </c>
      <c r="K134" s="115">
        <v>4</v>
      </c>
      <c r="L134" s="115">
        <v>0</v>
      </c>
      <c r="M134" s="115">
        <v>0</v>
      </c>
      <c r="N134" s="115">
        <v>18</v>
      </c>
      <c r="O134" s="115">
        <v>10</v>
      </c>
      <c r="P134" s="115">
        <v>11</v>
      </c>
      <c r="Q134" s="115">
        <v>0</v>
      </c>
      <c r="R134" s="116">
        <v>150.46598</v>
      </c>
    </row>
    <row r="135" spans="1:18" ht="12.75">
      <c r="A135" s="97"/>
      <c r="B135" s="37" t="s">
        <v>178</v>
      </c>
      <c r="C135" s="115">
        <v>12015</v>
      </c>
      <c r="D135" s="115">
        <v>4494</v>
      </c>
      <c r="E135" s="115">
        <v>4960</v>
      </c>
      <c r="F135" s="115">
        <v>4050</v>
      </c>
      <c r="G135" s="115">
        <v>28517</v>
      </c>
      <c r="H135" s="115">
        <v>721.10654</v>
      </c>
      <c r="I135" s="115">
        <v>7960.967520000001</v>
      </c>
      <c r="J135" s="115">
        <v>13</v>
      </c>
      <c r="K135" s="115">
        <v>1603</v>
      </c>
      <c r="L135" s="115">
        <v>17587</v>
      </c>
      <c r="M135" s="115">
        <v>2967</v>
      </c>
      <c r="N135" s="115">
        <v>19603</v>
      </c>
      <c r="O135" s="115">
        <v>816</v>
      </c>
      <c r="P135" s="115">
        <v>10367</v>
      </c>
      <c r="Q135" s="115">
        <v>4</v>
      </c>
      <c r="R135" s="116">
        <v>115678.07406</v>
      </c>
    </row>
    <row r="136" spans="1:18" ht="25.5">
      <c r="A136" s="54" t="s">
        <v>31</v>
      </c>
      <c r="B136" s="39" t="s">
        <v>37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  <c r="I136" s="115">
        <v>0</v>
      </c>
      <c r="J136" s="115">
        <v>0</v>
      </c>
      <c r="K136" s="115">
        <v>0</v>
      </c>
      <c r="L136" s="115">
        <v>0</v>
      </c>
      <c r="M136" s="115">
        <v>0</v>
      </c>
      <c r="N136" s="115">
        <v>0</v>
      </c>
      <c r="O136" s="115">
        <v>0</v>
      </c>
      <c r="P136" s="115">
        <v>0</v>
      </c>
      <c r="Q136" s="115">
        <v>0</v>
      </c>
      <c r="R136" s="116">
        <v>0</v>
      </c>
    </row>
    <row r="137" spans="1:18" ht="25.5">
      <c r="A137" s="54" t="s">
        <v>135</v>
      </c>
      <c r="B137" s="91" t="s">
        <v>226</v>
      </c>
      <c r="C137" s="115">
        <v>0</v>
      </c>
      <c r="D137" s="115">
        <v>738</v>
      </c>
      <c r="E137" s="115">
        <v>0</v>
      </c>
      <c r="F137" s="115">
        <v>0</v>
      </c>
      <c r="G137" s="115">
        <v>0</v>
      </c>
      <c r="H137" s="115">
        <v>0</v>
      </c>
      <c r="I137" s="115">
        <v>0</v>
      </c>
      <c r="J137" s="115">
        <v>0</v>
      </c>
      <c r="K137" s="115">
        <v>0</v>
      </c>
      <c r="L137" s="115">
        <v>0</v>
      </c>
      <c r="M137" s="115">
        <v>0</v>
      </c>
      <c r="N137" s="115">
        <v>0</v>
      </c>
      <c r="O137" s="115">
        <v>0</v>
      </c>
      <c r="P137" s="115">
        <v>0</v>
      </c>
      <c r="Q137" s="115">
        <v>0</v>
      </c>
      <c r="R137" s="116">
        <v>738</v>
      </c>
    </row>
    <row r="138" spans="1:18" ht="12.75">
      <c r="A138" s="54" t="s">
        <v>14</v>
      </c>
      <c r="B138" s="91" t="s">
        <v>227</v>
      </c>
      <c r="C138" s="115">
        <v>0</v>
      </c>
      <c r="D138" s="115">
        <v>0</v>
      </c>
      <c r="E138" s="115">
        <v>0</v>
      </c>
      <c r="F138" s="115">
        <v>0</v>
      </c>
      <c r="G138" s="115">
        <v>2</v>
      </c>
      <c r="H138" s="115">
        <v>0</v>
      </c>
      <c r="I138" s="115">
        <v>0</v>
      </c>
      <c r="J138" s="115">
        <v>0</v>
      </c>
      <c r="K138" s="115">
        <v>0</v>
      </c>
      <c r="L138" s="115">
        <v>0</v>
      </c>
      <c r="M138" s="115">
        <v>0</v>
      </c>
      <c r="N138" s="115">
        <v>0</v>
      </c>
      <c r="O138" s="115">
        <v>0</v>
      </c>
      <c r="P138" s="115">
        <v>0</v>
      </c>
      <c r="Q138" s="115">
        <v>0</v>
      </c>
      <c r="R138" s="116">
        <v>2</v>
      </c>
    </row>
    <row r="139" spans="1:18" ht="12.75">
      <c r="A139" s="54"/>
      <c r="B139" s="37" t="s">
        <v>228</v>
      </c>
      <c r="C139" s="115">
        <v>0</v>
      </c>
      <c r="D139" s="115">
        <v>738</v>
      </c>
      <c r="E139" s="115">
        <v>0</v>
      </c>
      <c r="F139" s="115">
        <v>0</v>
      </c>
      <c r="G139" s="115">
        <v>2</v>
      </c>
      <c r="H139" s="115">
        <v>0</v>
      </c>
      <c r="I139" s="115">
        <v>0</v>
      </c>
      <c r="J139" s="115">
        <v>0</v>
      </c>
      <c r="K139" s="115">
        <v>0</v>
      </c>
      <c r="L139" s="115">
        <v>0</v>
      </c>
      <c r="M139" s="115">
        <v>0</v>
      </c>
      <c r="N139" s="115">
        <v>0</v>
      </c>
      <c r="O139" s="115">
        <v>0</v>
      </c>
      <c r="P139" s="115">
        <v>0</v>
      </c>
      <c r="Q139" s="115">
        <v>0</v>
      </c>
      <c r="R139" s="116">
        <v>740</v>
      </c>
    </row>
    <row r="140" spans="1:18" ht="12.75">
      <c r="A140" s="49"/>
      <c r="B140" s="39" t="s">
        <v>38</v>
      </c>
      <c r="C140" s="115">
        <v>426286</v>
      </c>
      <c r="D140" s="115">
        <v>121243</v>
      </c>
      <c r="E140" s="115">
        <v>76612</v>
      </c>
      <c r="F140" s="115">
        <v>157239</v>
      </c>
      <c r="G140" s="115">
        <v>299360</v>
      </c>
      <c r="H140" s="115">
        <v>21042.765280000003</v>
      </c>
      <c r="I140" s="115">
        <v>40168.18751</v>
      </c>
      <c r="J140" s="115">
        <v>8622</v>
      </c>
      <c r="K140" s="115">
        <v>66457</v>
      </c>
      <c r="L140" s="115">
        <v>32931</v>
      </c>
      <c r="M140" s="115">
        <v>19604</v>
      </c>
      <c r="N140" s="115">
        <v>31588</v>
      </c>
      <c r="O140" s="115">
        <v>13385</v>
      </c>
      <c r="P140" s="115">
        <v>133310</v>
      </c>
      <c r="Q140" s="115">
        <v>224</v>
      </c>
      <c r="R140" s="116">
        <v>1448071.95279</v>
      </c>
    </row>
    <row r="141" spans="1:18" ht="12.75">
      <c r="A141" s="56" t="s">
        <v>39</v>
      </c>
      <c r="B141" s="39" t="s">
        <v>12</v>
      </c>
      <c r="C141" s="115">
        <v>0</v>
      </c>
      <c r="D141" s="115">
        <v>376</v>
      </c>
      <c r="E141" s="115">
        <v>0</v>
      </c>
      <c r="F141" s="115">
        <v>0</v>
      </c>
      <c r="G141" s="115">
        <v>371</v>
      </c>
      <c r="H141" s="115">
        <v>0</v>
      </c>
      <c r="I141" s="115">
        <v>0</v>
      </c>
      <c r="J141" s="115">
        <v>0</v>
      </c>
      <c r="K141" s="115">
        <v>0</v>
      </c>
      <c r="L141" s="115">
        <v>0</v>
      </c>
      <c r="M141" s="115">
        <v>0</v>
      </c>
      <c r="N141" s="115">
        <v>0</v>
      </c>
      <c r="O141" s="115">
        <v>0</v>
      </c>
      <c r="P141" s="115">
        <v>0</v>
      </c>
      <c r="Q141" s="115">
        <v>0</v>
      </c>
      <c r="R141" s="116">
        <v>747</v>
      </c>
    </row>
    <row r="142" spans="1:18" ht="12.75">
      <c r="A142" s="102"/>
      <c r="B142" s="102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2" s="82" customFormat="1" ht="15.75">
      <c r="A143" s="72" t="s">
        <v>267</v>
      </c>
      <c r="B143" s="1"/>
    </row>
    <row r="144" ht="15.75">
      <c r="A144" s="64"/>
    </row>
    <row r="146" spans="3:16" ht="12.75">
      <c r="C146" s="93"/>
      <c r="D146" s="93"/>
      <c r="F146" s="93"/>
      <c r="K146" s="93"/>
      <c r="L146" s="93"/>
      <c r="M146" s="93"/>
      <c r="N146" s="93"/>
      <c r="O146" s="93"/>
      <c r="P146" s="93"/>
    </row>
    <row r="147" spans="3:16" ht="12.75">
      <c r="C147" s="93"/>
      <c r="D147" s="93"/>
      <c r="F147" s="93"/>
      <c r="K147" s="93"/>
      <c r="L147" s="93"/>
      <c r="M147" s="93"/>
      <c r="N147" s="93"/>
      <c r="O147" s="93"/>
      <c r="P147" s="93"/>
    </row>
  </sheetData>
  <sheetProtection/>
  <mergeCells count="6">
    <mergeCell ref="A68:B68"/>
    <mergeCell ref="A2:R2"/>
    <mergeCell ref="A4:B4"/>
    <mergeCell ref="A1:C1"/>
    <mergeCell ref="A3:J3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0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despotova_k</cp:lastModifiedBy>
  <cp:lastPrinted>2013-04-19T06:48:13Z</cp:lastPrinted>
  <dcterms:created xsi:type="dcterms:W3CDTF">2002-06-14T10:58:10Z</dcterms:created>
  <dcterms:modified xsi:type="dcterms:W3CDTF">2016-08-16T12:33:28Z</dcterms:modified>
  <cp:category/>
  <cp:version/>
  <cp:contentType/>
  <cp:contentStatus/>
</cp:coreProperties>
</file>