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90" windowWidth="11355" windowHeight="8700" tabRatio="799"/>
  </bookViews>
  <sheets>
    <sheet name="Таблица №1-ПОД " sheetId="24" r:id="rId1"/>
    <sheet name="Таблица №2-ПОД" sheetId="25" r:id="rId2"/>
    <sheet name="Таблица №2.1-ПОД" sheetId="26" r:id="rId3"/>
    <sheet name="Таблица № 2.2-ПОД" sheetId="27" r:id="rId4"/>
    <sheet name="Таблица №2.2.1-ПОД" sheetId="28" r:id="rId5"/>
    <sheet name="Таблица №2.2.2-ПОД" sheetId="29" r:id="rId6"/>
    <sheet name="Таблица №2.2.3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" sheetId="22" r:id="rId19"/>
    <sheet name="Графика №4" sheetId="23" r:id="rId20"/>
  </sheets>
  <definedNames>
    <definedName name="_xlnm.Print_Area" localSheetId="12">'Таблица№ 2-ОФ'!$A$1:$I$16</definedName>
  </definedNames>
  <calcPr calcId="124519"/>
</workbook>
</file>

<file path=xl/calcChain.xml><?xml version="1.0" encoding="utf-8"?>
<calcChain xmlns="http://schemas.openxmlformats.org/spreadsheetml/2006/main">
  <c r="C13" i="19"/>
  <c r="D13"/>
  <c r="E13"/>
  <c r="F13"/>
  <c r="B13"/>
  <c r="C14" i="17"/>
  <c r="D14"/>
  <c r="E14"/>
  <c r="F14"/>
  <c r="G14"/>
  <c r="H14"/>
  <c r="B14"/>
  <c r="C13" i="14"/>
  <c r="D13"/>
  <c r="E13"/>
  <c r="F13"/>
  <c r="B13"/>
  <c r="C14" i="12"/>
  <c r="D14"/>
  <c r="E14"/>
  <c r="F14"/>
  <c r="G14"/>
  <c r="H14"/>
  <c r="B14"/>
  <c r="C8" i="30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AG8"/>
  <c r="B8"/>
  <c r="C14" i="28"/>
  <c r="D14"/>
  <c r="E14"/>
  <c r="F14"/>
  <c r="G14"/>
  <c r="B14"/>
  <c r="M14" i="25"/>
  <c r="L14"/>
  <c r="C14"/>
  <c r="D14"/>
  <c r="E14"/>
  <c r="F14"/>
  <c r="G14"/>
  <c r="H14"/>
  <c r="I14"/>
  <c r="B14"/>
  <c r="T7" i="24"/>
  <c r="U7"/>
  <c r="T8"/>
  <c r="U8"/>
  <c r="T9"/>
  <c r="U9"/>
  <c r="T10"/>
  <c r="U10"/>
  <c r="T11"/>
  <c r="U11"/>
  <c r="T12"/>
  <c r="U12"/>
  <c r="U6"/>
  <c r="T6"/>
  <c r="AE5" i="29" l="1"/>
  <c r="AF5"/>
  <c r="AE6"/>
  <c r="AF6"/>
  <c r="AE7"/>
  <c r="AF7"/>
  <c r="AD6"/>
  <c r="AD7"/>
  <c r="AD5"/>
  <c r="AG7"/>
  <c r="AG6"/>
  <c r="AG5"/>
  <c r="AE8"/>
  <c r="AG8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F8"/>
  <c r="B4" i="28"/>
  <c r="C4"/>
  <c r="D4"/>
  <c r="E4"/>
  <c r="F4"/>
  <c r="G4"/>
  <c r="H4"/>
  <c r="I4"/>
  <c r="B14" i="27"/>
  <c r="C14"/>
  <c r="D14"/>
  <c r="E14"/>
  <c r="F14"/>
  <c r="G14"/>
  <c r="H14"/>
  <c r="I14"/>
</calcChain>
</file>

<file path=xl/sharedStrings.xml><?xml version="1.0" encoding="utf-8"?>
<sst xmlns="http://schemas.openxmlformats.org/spreadsheetml/2006/main" count="433" uniqueCount="107">
  <si>
    <t xml:space="preserve">ПОК "ДСК-РОДИНА" АД </t>
  </si>
  <si>
    <t xml:space="preserve">ПОД "АЛИАНЦ БЪЛГАРИЯ" АД </t>
  </si>
  <si>
    <t>ПОД "ТОПЛИНА" АД</t>
  </si>
  <si>
    <t>(хил. лв)</t>
  </si>
  <si>
    <t>ДПФ</t>
  </si>
  <si>
    <t xml:space="preserve">ПОК "ДОВЕРИЕ" АД </t>
  </si>
  <si>
    <t xml:space="preserve">ПОК "СЪГЛАСИЕ" АД </t>
  </si>
  <si>
    <t xml:space="preserve">ПОАД "ЦКБ-СИЛА"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</si>
  <si>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</si>
  <si>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</si>
  <si>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</si>
  <si>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</si>
  <si>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</si>
  <si>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</si>
  <si>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</si>
  <si>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</si>
  <si>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</si>
  <si>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 xml:space="preserve">Пазарен  дял на пенсионноосигурителните дружества по броя на осигурените лица в управляваните от тях фондове за допълнително пенсионно осигуряване </t>
  </si>
  <si>
    <t>ПОАД "ЦКБ-СИЛА"</t>
  </si>
  <si>
    <t xml:space="preserve">Динамика на нетните активи на управляваните от пенсионноосигурителните дружества фондове за допълнително пенсионно осигуряване                                                                                      </t>
  </si>
  <si>
    <t xml:space="preserve"> ПОАД "ЦКБ-СИЛА" </t>
  </si>
  <si>
    <t>ПОД "АЛИАНЦ БЪЛГАРИЯ" АД</t>
  </si>
  <si>
    <t xml:space="preserve">ПОД "АЛИАНЦ БЪЛГАРИЯ" АД  </t>
  </si>
  <si>
    <t>"ПЕНСИОННООСИГУРИТЕЛЕН ИНСТИТУТ" АД</t>
  </si>
  <si>
    <t>ДПФПС</t>
  </si>
  <si>
    <t xml:space="preserve">ПОД "АЛИАНЦ БЪЛГАРИЯ" АД         </t>
  </si>
  <si>
    <t xml:space="preserve">ПОАД "ЦКБ-СИЛА"                      </t>
  </si>
  <si>
    <t xml:space="preserve">ПОК "ДОВЕРИЕ" АД            </t>
  </si>
  <si>
    <t xml:space="preserve">ПОК "СЪГЛАСИЕ" АД              </t>
  </si>
  <si>
    <t xml:space="preserve">ПОК "ДСК-РОДИНА" АД             </t>
  </si>
  <si>
    <t xml:space="preserve">ПОД  "БЪДЕЩЕ" АД           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</si>
  <si>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</si>
  <si>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</si>
  <si>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</si>
  <si>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 xml:space="preserve">"ЕН ЕН ПОД" ЕАД </t>
  </si>
  <si>
    <t xml:space="preserve">"ЕН ЕН ПОД" ЕАД           </t>
  </si>
  <si>
    <t xml:space="preserve">Забележка: </t>
  </si>
  <si>
    <t>Нетен финансов резултат</t>
  </si>
  <si>
    <t>Финансов резултат преди данъци</t>
  </si>
  <si>
    <t>Разходи за управление на собствени средства</t>
  </si>
  <si>
    <t>Общо разходи в т.ч.</t>
  </si>
  <si>
    <t xml:space="preserve">Приходи от управление на собствени средства </t>
  </si>
  <si>
    <t xml:space="preserve">Приходи от такси и удръжки </t>
  </si>
  <si>
    <t>Общо приходи в т.ч.</t>
  </si>
  <si>
    <t xml:space="preserve">ОБЩО   </t>
  </si>
  <si>
    <t>"ПЕНСИОННО
ОСИГУРИТЕЛЕН ИНСТИТУТ" АД</t>
  </si>
  <si>
    <t>ПОД "БЪДЕЩЕ" АД</t>
  </si>
  <si>
    <t xml:space="preserve">ПОАД "ЦКБ-СИЛА"     </t>
  </si>
  <si>
    <t>"ЕН ЕН ПОД" ЕАД</t>
  </si>
  <si>
    <t>ПОК "СЪГЛАСИЕ" АД</t>
  </si>
  <si>
    <t xml:space="preserve">ПОК "ДОВЕРИЕ" АД  </t>
  </si>
  <si>
    <t>Пенсионноосигурително дружество</t>
  </si>
  <si>
    <t>(хил. лв.)</t>
  </si>
  <si>
    <t>Финансови показатели на пенсионноосигурителните дружества</t>
  </si>
  <si>
    <t>–</t>
  </si>
  <si>
    <t>ПОК "ДСК-РОДИНА" АД</t>
  </si>
  <si>
    <t xml:space="preserve">Общо за пенсионните фондове </t>
  </si>
  <si>
    <t xml:space="preserve">ППФ </t>
  </si>
  <si>
    <t xml:space="preserve">УПФ </t>
  </si>
  <si>
    <t xml:space="preserve">ПОД </t>
  </si>
  <si>
    <t xml:space="preserve">                                                                                   Година
ПОД</t>
  </si>
  <si>
    <t xml:space="preserve">Балансови активи на пенсионноосигурителните дружества и на управляваните от тях пенсионни фондове </t>
  </si>
  <si>
    <t>ОТНОСИТЕЛЕН ДЯЛ ПО ВИДОВЕ
ПЕНСИОННИ ФОНДОВЕ</t>
  </si>
  <si>
    <t xml:space="preserve">ДПФ </t>
  </si>
  <si>
    <t>Приходи от такси и удръжки на пенсионноосигурителните дружества по видове пенсионни фондове</t>
  </si>
  <si>
    <t xml:space="preserve">ДПФПС </t>
  </si>
  <si>
    <t xml:space="preserve">Относително разпределение на приходите от такси и удръжки по пенсионноосигурителни дружества </t>
  </si>
  <si>
    <t xml:space="preserve">Общо </t>
  </si>
  <si>
    <t>Еднократна встъпителна такса, такса при промяна на участие и други такси</t>
  </si>
  <si>
    <t>Инвестиционна такса</t>
  </si>
  <si>
    <t xml:space="preserve">Удръжка от осигурителната вноска </t>
  </si>
  <si>
    <t xml:space="preserve">ПОАД "ЦКБ-СИЛА"               </t>
  </si>
  <si>
    <t xml:space="preserve">ПОК "ДСК-РОДИНА" АД    </t>
  </si>
  <si>
    <t xml:space="preserve">ПОК "СЪГЛАСИЕ" АД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</si>
  <si>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</si>
  <si>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ПОАД "ЦКБ-СИЛА"      </t>
  </si>
  <si>
    <t xml:space="preserve">ПОК "ДСК-РОДИНА" АД                                      </t>
  </si>
  <si>
    <t xml:space="preserve">ПОК "СЪГЛАСИЕ" АД  </t>
  </si>
  <si>
    <t xml:space="preserve">          Пенсионноосигурително дружество,   
ФДПО
Видове такси и удръжки                                 .                                                       </t>
  </si>
  <si>
    <t xml:space="preserve">                                                                          ФДПО                                                      
  ПОД                                                </t>
  </si>
  <si>
    <t xml:space="preserve">                                                                                   ФДПО, 
                                                                          Година                                   ПОД                                             </t>
  </si>
  <si>
    <t>I полу-годие 2015</t>
  </si>
  <si>
    <t>I полу-годие 2016</t>
  </si>
  <si>
    <t>30.06.2015</t>
  </si>
  <si>
    <t>30.06.2016</t>
  </si>
  <si>
    <t>I полугодие 2015</t>
  </si>
  <si>
    <t>I полугодие 2016</t>
  </si>
  <si>
    <t>Относителен дял на балансовите активи на пенсионните фондове по дружества към 30.06.2016 г.</t>
  </si>
  <si>
    <t>Брой на новоосигурените лица във фондовете за допълнително пенсионно осигуряване за първото полугодие на 2016 година</t>
  </si>
  <si>
    <t>Относително разпределение на осигурените лица във фондовете за допълнително пенсионно осигуряване по ПОД към 30.06.2016 г.</t>
  </si>
  <si>
    <t>Приходи на ПОД от такси и удръжки (по видове) за първото полугодие на 2016 година</t>
  </si>
  <si>
    <t>Структура на приходите на ПОД от такси и удръжки (по видове)  за първото полугодие на 2016 година</t>
  </si>
  <si>
    <t xml:space="preserve">Динамика на броя* на осигурените лица** в управляваните от пенсионноосигурителните дружества 
фондове за допълнително пенсионно осигуряване                              </t>
  </si>
  <si>
    <t xml:space="preserve">Пазарен дял на пенсионноосигурителните дружества по размера на нетните активи в управляваните от тях
 фондове за допълнително пенсионно осигуряване                            </t>
  </si>
  <si>
    <t>Нетни активи на управляваните от пенсионноосигурителните дружества фондове за допълнително пенсионно осигуряване към 30.06.2016 г.</t>
  </si>
  <si>
    <t>Относително разпределение на нетните активи във фондовете за допълнително пенсионно осигуряване към 30.06.2016 г.</t>
  </si>
  <si>
    <t xml:space="preserve">                                                                   Година, Месец
ПОД                                          </t>
  </si>
  <si>
    <t xml:space="preserve">                                                           Година, Месец
ПОД                                          </t>
  </si>
  <si>
    <t xml:space="preserve">                                                       Период 
                                                                 Финансови показатели                        </t>
  </si>
  <si>
    <t xml:space="preserve">                                                                                   ФДПО 
                                                                          Период                                   ПОД                                             </t>
  </si>
  <si>
    <t>Брой на осигурените лица във фондовете за допълнително пенсионно осигуряване
 по ПОД към 30.06.2016 г.</t>
  </si>
  <si>
    <t xml:space="preserve">                                                                      ФДПО
ПОД</t>
  </si>
  <si>
    <t>Считано от 20.05.2016 г. "ПОД - Утре" АД е заличено от търговския регистър.</t>
  </si>
  <si>
    <t xml:space="preserve">                                                                     ФДПО
ПОД                                             </t>
  </si>
  <si>
    <t xml:space="preserve">                                                                             ФДПО
ПОД                                             </t>
  </si>
  <si>
    <t xml:space="preserve">                                                                       ФДПО
ПОД                                             </t>
  </si>
  <si>
    <t xml:space="preserve">                                                               Година, Месец
ПОД</t>
  </si>
</sst>
</file>

<file path=xl/styles.xml><?xml version="1.0" encoding="utf-8"?>
<styleSheet xmlns="http://schemas.openxmlformats.org/spreadsheetml/2006/main">
  <numFmts count="6">
    <numFmt numFmtId="164" formatCode="_-* #,##0.00\ _л_в_-;\-* #,##0.00\ _л_в_-;_-* &quot;-&quot;??\ _л_в_-;_-@_-"/>
    <numFmt numFmtId="165" formatCode="0.00000"/>
    <numFmt numFmtId="166" formatCode="0.0000%"/>
    <numFmt numFmtId="167" formatCode="#,##0.000"/>
    <numFmt numFmtId="168" formatCode="0.000%"/>
    <numFmt numFmtId="169" formatCode="#,##0.0000"/>
  </numFmts>
  <fonts count="23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4"/>
      <name val="Arial"/>
      <family val="2"/>
      <charset val="204"/>
    </font>
    <font>
      <b/>
      <sz val="12"/>
      <color rgb="FF080000"/>
      <name val="Arial"/>
      <family val="2"/>
      <charset val="204"/>
    </font>
    <font>
      <sz val="12"/>
      <color rgb="FF080000"/>
      <name val="Tahoma"/>
      <family val="2"/>
      <charset val="204"/>
    </font>
    <font>
      <b/>
      <sz val="10"/>
      <color rgb="FF080000"/>
      <name val="Arial"/>
      <family val="2"/>
      <charset val="204"/>
    </font>
    <font>
      <sz val="10"/>
      <color rgb="FF080000"/>
      <name val="Tahoma"/>
      <family val="2"/>
      <charset val="204"/>
    </font>
    <font>
      <sz val="10"/>
      <color rgb="FF080000"/>
      <name val="Arial"/>
      <family val="2"/>
      <charset val="204"/>
    </font>
    <font>
      <sz val="8"/>
      <color rgb="FF08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</borders>
  <cellStyleXfs count="25">
    <xf numFmtId="0" fontId="0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1" fillId="0" borderId="0"/>
    <xf numFmtId="0" fontId="11" fillId="0" borderId="0"/>
    <xf numFmtId="9" fontId="3" fillId="0" borderId="0" applyFont="0" applyFill="0" applyBorder="0" applyAlignment="0" applyProtection="0"/>
    <xf numFmtId="0" fontId="5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39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6" fillId="0" borderId="1" xfId="2" applyFont="1" applyBorder="1" applyAlignment="1">
      <alignment horizontal="left" wrapText="1"/>
    </xf>
    <xf numFmtId="3" fontId="6" fillId="0" borderId="1" xfId="0" applyNumberFormat="1" applyFont="1" applyFill="1" applyBorder="1"/>
    <xf numFmtId="3" fontId="6" fillId="0" borderId="1" xfId="0" applyNumberFormat="1" applyFont="1" applyFill="1" applyBorder="1" applyAlignment="1">
      <alignment horizontal="right"/>
    </xf>
    <xf numFmtId="164" fontId="6" fillId="0" borderId="1" xfId="2" applyFont="1" applyBorder="1" applyAlignment="1">
      <alignment wrapText="1"/>
    </xf>
    <xf numFmtId="4" fontId="6" fillId="0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left" wrapText="1"/>
    </xf>
    <xf numFmtId="3" fontId="6" fillId="0" borderId="1" xfId="0" applyNumberFormat="1" applyFont="1" applyBorder="1"/>
    <xf numFmtId="3" fontId="0" fillId="0" borderId="0" xfId="0" applyNumberFormat="1"/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0" fontId="4" fillId="0" borderId="5" xfId="0" applyFont="1" applyFill="1" applyBorder="1" applyAlignment="1">
      <alignment vertical="center" wrapText="1"/>
    </xf>
    <xf numFmtId="3" fontId="4" fillId="0" borderId="5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164" fontId="6" fillId="0" borderId="1" xfId="2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Border="1"/>
    <xf numFmtId="0" fontId="6" fillId="0" borderId="1" xfId="0" applyFont="1" applyBorder="1" applyAlignment="1">
      <alignment horizontal="center" vertical="center"/>
    </xf>
    <xf numFmtId="2" fontId="6" fillId="0" borderId="1" xfId="2" applyNumberFormat="1" applyFont="1" applyBorder="1" applyAlignment="1"/>
    <xf numFmtId="2" fontId="6" fillId="0" borderId="0" xfId="0" applyNumberFormat="1" applyFont="1"/>
    <xf numFmtId="2" fontId="6" fillId="0" borderId="0" xfId="0" applyNumberFormat="1" applyFont="1" applyBorder="1"/>
    <xf numFmtId="0" fontId="7" fillId="0" borderId="0" xfId="0" applyFont="1" applyBorder="1" applyAlignment="1">
      <alignment horizontal="center"/>
    </xf>
    <xf numFmtId="4" fontId="6" fillId="0" borderId="0" xfId="0" applyNumberFormat="1" applyFont="1"/>
    <xf numFmtId="2" fontId="6" fillId="0" borderId="0" xfId="0" applyNumberFormat="1" applyFont="1" applyBorder="1" applyAlignment="1"/>
    <xf numFmtId="4" fontId="6" fillId="0" borderId="0" xfId="0" applyNumberFormat="1" applyFont="1" applyBorder="1" applyAlignment="1">
      <alignment horizontal="right"/>
    </xf>
    <xf numFmtId="164" fontId="6" fillId="0" borderId="0" xfId="2" applyFont="1" applyBorder="1" applyAlignment="1">
      <alignment vertical="center"/>
    </xf>
    <xf numFmtId="165" fontId="6" fillId="0" borderId="0" xfId="0" applyNumberFormat="1" applyFont="1" applyBorder="1"/>
    <xf numFmtId="0" fontId="6" fillId="0" borderId="0" xfId="3" applyFont="1" applyBorder="1" applyAlignment="1">
      <alignment horizontal="center" vertical="center" wrapText="1"/>
    </xf>
    <xf numFmtId="3" fontId="6" fillId="0" borderId="0" xfId="0" applyNumberFormat="1" applyFont="1" applyBorder="1" applyAlignment="1"/>
    <xf numFmtId="164" fontId="6" fillId="0" borderId="0" xfId="1" applyFont="1" applyBorder="1" applyAlignment="1">
      <alignment vertical="center"/>
    </xf>
    <xf numFmtId="2" fontId="6" fillId="0" borderId="0" xfId="0" applyNumberFormat="1" applyFont="1" applyBorder="1" applyAlignment="1">
      <alignment horizontal="right"/>
    </xf>
    <xf numFmtId="4" fontId="6" fillId="0" borderId="0" xfId="0" applyNumberFormat="1" applyFont="1" applyBorder="1"/>
    <xf numFmtId="3" fontId="6" fillId="0" borderId="0" xfId="4" applyNumberFormat="1" applyFont="1" applyBorder="1" applyAlignment="1">
      <alignment wrapText="1"/>
    </xf>
    <xf numFmtId="0" fontId="6" fillId="0" borderId="0" xfId="0" applyFont="1" applyBorder="1" applyAlignment="1">
      <alignment horizontal="left" wrapText="1"/>
    </xf>
    <xf numFmtId="164" fontId="6" fillId="0" borderId="1" xfId="2" applyFont="1" applyBorder="1" applyAlignment="1">
      <alignment vertical="center" wrapText="1"/>
    </xf>
    <xf numFmtId="4" fontId="6" fillId="0" borderId="0" xfId="0" applyNumberFormat="1" applyFont="1" applyBorder="1" applyAlignment="1">
      <alignment vertical="center" wrapText="1"/>
    </xf>
    <xf numFmtId="4" fontId="6" fillId="0" borderId="0" xfId="5" applyNumberFormat="1" applyFont="1" applyBorder="1" applyAlignment="1">
      <alignment vertical="center" wrapText="1"/>
    </xf>
    <xf numFmtId="167" fontId="6" fillId="0" borderId="0" xfId="0" applyNumberFormat="1" applyFont="1" applyBorder="1" applyAlignment="1">
      <alignment vertical="center" wrapText="1"/>
    </xf>
    <xf numFmtId="166" fontId="6" fillId="0" borderId="0" xfId="5" applyNumberFormat="1" applyFont="1" applyBorder="1" applyAlignment="1">
      <alignment horizontal="right"/>
    </xf>
    <xf numFmtId="3" fontId="6" fillId="0" borderId="0" xfId="0" applyNumberFormat="1" applyFont="1" applyBorder="1" applyAlignment="1">
      <alignment wrapText="1"/>
    </xf>
    <xf numFmtId="4" fontId="6" fillId="0" borderId="0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0" fontId="6" fillId="0" borderId="1" xfId="0" applyFont="1" applyFill="1" applyBorder="1" applyAlignment="1">
      <alignment wrapText="1"/>
    </xf>
    <xf numFmtId="164" fontId="6" fillId="0" borderId="1" xfId="2" applyFont="1" applyFill="1" applyBorder="1" applyAlignment="1">
      <alignment horizontal="left" wrapText="1"/>
    </xf>
    <xf numFmtId="3" fontId="10" fillId="0" borderId="1" xfId="0" applyNumberFormat="1" applyFont="1" applyFill="1" applyBorder="1" applyAlignment="1">
      <alignment horizontal="right" wrapText="1"/>
    </xf>
    <xf numFmtId="164" fontId="6" fillId="0" borderId="0" xfId="2" applyFont="1" applyFill="1" applyBorder="1" applyAlignment="1">
      <alignment horizontal="center" vertical="center" wrapText="1"/>
    </xf>
    <xf numFmtId="164" fontId="6" fillId="0" borderId="1" xfId="2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wrapText="1"/>
    </xf>
    <xf numFmtId="0" fontId="12" fillId="0" borderId="0" xfId="0" applyFont="1" applyBorder="1" applyAlignment="1">
      <alignment horizontal="left"/>
    </xf>
    <xf numFmtId="0" fontId="12" fillId="0" borderId="0" xfId="0" applyFont="1" applyAlignment="1">
      <alignment horizontal="left"/>
    </xf>
    <xf numFmtId="2" fontId="6" fillId="0" borderId="9" xfId="0" applyNumberFormat="1" applyFont="1" applyFill="1" applyBorder="1" applyAlignment="1">
      <alignment wrapText="1" shrinkToFit="1"/>
    </xf>
    <xf numFmtId="2" fontId="5" fillId="0" borderId="9" xfId="0" applyNumberFormat="1" applyFont="1" applyFill="1" applyBorder="1" applyAlignment="1">
      <alignment horizontal="right" wrapText="1" shrinkToFit="1"/>
    </xf>
    <xf numFmtId="3" fontId="6" fillId="0" borderId="9" xfId="0" applyNumberFormat="1" applyFont="1" applyBorder="1" applyAlignment="1">
      <alignment wrapText="1"/>
    </xf>
    <xf numFmtId="3" fontId="5" fillId="0" borderId="9" xfId="0" applyNumberFormat="1" applyFont="1" applyBorder="1" applyAlignment="1">
      <alignment horizontal="right" wrapText="1"/>
    </xf>
    <xf numFmtId="0" fontId="6" fillId="0" borderId="9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164" fontId="5" fillId="0" borderId="1" xfId="2" applyFont="1" applyBorder="1" applyAlignment="1">
      <alignment horizontal="left" wrapText="1"/>
    </xf>
    <xf numFmtId="164" fontId="5" fillId="0" borderId="1" xfId="2" applyFont="1" applyBorder="1" applyAlignment="1">
      <alignment vertical="center" wrapText="1"/>
    </xf>
    <xf numFmtId="0" fontId="5" fillId="0" borderId="9" xfId="0" applyFont="1" applyBorder="1" applyAlignment="1">
      <alignment horizontal="right" wrapText="1"/>
    </xf>
    <xf numFmtId="0" fontId="5" fillId="0" borderId="0" xfId="6" applyFont="1" applyFill="1" applyAlignment="1"/>
    <xf numFmtId="3" fontId="5" fillId="0" borderId="0" xfId="6" applyNumberFormat="1" applyFont="1" applyFill="1" applyAlignment="1"/>
    <xf numFmtId="0" fontId="5" fillId="0" borderId="0" xfId="6" applyFont="1" applyFill="1" applyAlignment="1">
      <alignment horizontal="center"/>
    </xf>
    <xf numFmtId="4" fontId="5" fillId="0" borderId="0" xfId="6" applyNumberFormat="1" applyFont="1" applyFill="1" applyAlignment="1"/>
    <xf numFmtId="1" fontId="4" fillId="0" borderId="0" xfId="6" applyNumberFormat="1" applyFont="1" applyFill="1" applyBorder="1" applyAlignment="1"/>
    <xf numFmtId="3" fontId="5" fillId="0" borderId="1" xfId="6" applyNumberFormat="1" applyFont="1" applyFill="1" applyBorder="1" applyAlignment="1"/>
    <xf numFmtId="3" fontId="5" fillId="0" borderId="1" xfId="6" applyNumberFormat="1" applyFont="1" applyFill="1" applyBorder="1" applyAlignment="1">
      <alignment horizontal="right"/>
    </xf>
    <xf numFmtId="0" fontId="7" fillId="0" borderId="1" xfId="7" applyFont="1" applyFill="1" applyBorder="1" applyAlignment="1">
      <alignment wrapText="1"/>
    </xf>
    <xf numFmtId="0" fontId="5" fillId="0" borderId="0" xfId="6" applyFont="1" applyFill="1" applyBorder="1" applyAlignment="1"/>
    <xf numFmtId="0" fontId="4" fillId="0" borderId="0" xfId="6" applyFont="1" applyFill="1" applyBorder="1" applyAlignment="1"/>
    <xf numFmtId="0" fontId="5" fillId="0" borderId="1" xfId="6" applyFont="1" applyFill="1" applyBorder="1" applyAlignment="1">
      <alignment wrapText="1"/>
    </xf>
    <xf numFmtId="0" fontId="7" fillId="0" borderId="1" xfId="6" applyFont="1" applyFill="1" applyBorder="1" applyAlignment="1"/>
    <xf numFmtId="0" fontId="5" fillId="0" borderId="1" xfId="7" applyFont="1" applyFill="1" applyBorder="1" applyAlignment="1">
      <alignment wrapText="1"/>
    </xf>
    <xf numFmtId="0" fontId="5" fillId="0" borderId="0" xfId="6" applyFont="1" applyFill="1" applyAlignment="1">
      <alignment wrapText="1"/>
    </xf>
    <xf numFmtId="0" fontId="5" fillId="0" borderId="0" xfId="6" applyFont="1" applyFill="1" applyBorder="1" applyAlignment="1">
      <alignment wrapText="1"/>
    </xf>
    <xf numFmtId="3" fontId="5" fillId="0" borderId="0" xfId="6" applyNumberFormat="1" applyFont="1" applyFill="1" applyBorder="1" applyAlignment="1">
      <alignment wrapText="1"/>
    </xf>
    <xf numFmtId="0" fontId="13" fillId="0" borderId="0" xfId="7" applyFont="1" applyFill="1"/>
    <xf numFmtId="0" fontId="5" fillId="0" borderId="1" xfId="7" applyFont="1" applyFill="1" applyBorder="1" applyAlignment="1">
      <alignment horizontal="center" vertical="center" wrapText="1"/>
    </xf>
    <xf numFmtId="0" fontId="3" fillId="0" borderId="0" xfId="7" applyFill="1"/>
    <xf numFmtId="2" fontId="3" fillId="0" borderId="0" xfId="7" applyNumberFormat="1" applyFill="1"/>
    <xf numFmtId="0" fontId="3" fillId="0" borderId="0" xfId="7" applyFill="1" applyBorder="1"/>
    <xf numFmtId="3" fontId="3" fillId="0" borderId="0" xfId="7" applyNumberFormat="1" applyFill="1"/>
    <xf numFmtId="3" fontId="5" fillId="0" borderId="1" xfId="7" applyNumberFormat="1" applyFont="1" applyFill="1" applyBorder="1" applyAlignment="1">
      <alignment horizontal="right"/>
    </xf>
    <xf numFmtId="164" fontId="5" fillId="0" borderId="1" xfId="8" applyFont="1" applyFill="1" applyBorder="1" applyAlignment="1">
      <alignment horizontal="left" wrapText="1"/>
    </xf>
    <xf numFmtId="3" fontId="5" fillId="0" borderId="1" xfId="7" applyNumberFormat="1" applyFont="1" applyFill="1" applyBorder="1"/>
    <xf numFmtId="164" fontId="5" fillId="0" borderId="1" xfId="8" applyFont="1" applyFill="1" applyBorder="1" applyAlignment="1">
      <alignment wrapText="1"/>
    </xf>
    <xf numFmtId="49" fontId="5" fillId="0" borderId="14" xfId="7" applyNumberFormat="1" applyFont="1" applyFill="1" applyBorder="1" applyAlignment="1">
      <alignment horizontal="center" vertical="center" wrapText="1"/>
    </xf>
    <xf numFmtId="0" fontId="3" fillId="0" borderId="0" xfId="7"/>
    <xf numFmtId="168" fontId="0" fillId="0" borderId="0" xfId="17" applyNumberFormat="1" applyFont="1" applyFill="1"/>
    <xf numFmtId="2" fontId="3" fillId="0" borderId="0" xfId="7" applyNumberFormat="1"/>
    <xf numFmtId="4" fontId="3" fillId="0" borderId="0" xfId="7" applyNumberFormat="1"/>
    <xf numFmtId="2" fontId="7" fillId="0" borderId="1" xfId="0" applyNumberFormat="1" applyFont="1" applyFill="1" applyBorder="1" applyAlignment="1">
      <alignment horizontal="right"/>
    </xf>
    <xf numFmtId="0" fontId="5" fillId="0" borderId="1" xfId="7" applyFont="1" applyBorder="1" applyAlignment="1">
      <alignment horizontal="left" wrapText="1"/>
    </xf>
    <xf numFmtId="2" fontId="5" fillId="0" borderId="1" xfId="7" applyNumberFormat="1" applyFont="1" applyFill="1" applyBorder="1" applyAlignment="1">
      <alignment horizontal="right"/>
    </xf>
    <xf numFmtId="0" fontId="5" fillId="0" borderId="4" xfId="7" applyFont="1" applyFill="1" applyBorder="1" applyAlignment="1">
      <alignment horizontal="left" wrapText="1"/>
    </xf>
    <xf numFmtId="3" fontId="15" fillId="0" borderId="1" xfId="7" applyNumberFormat="1" applyFont="1" applyFill="1" applyBorder="1" applyAlignment="1">
      <alignment horizontal="right"/>
    </xf>
    <xf numFmtId="164" fontId="5" fillId="0" borderId="1" xfId="8" applyFont="1" applyBorder="1" applyAlignment="1">
      <alignment horizontal="left" wrapText="1"/>
    </xf>
    <xf numFmtId="164" fontId="5" fillId="0" borderId="1" xfId="8" applyFont="1" applyBorder="1" applyAlignment="1">
      <alignment wrapText="1"/>
    </xf>
    <xf numFmtId="0" fontId="5" fillId="0" borderId="2" xfId="7" applyFont="1" applyBorder="1" applyAlignment="1">
      <alignment horizontal="center" vertical="center" wrapText="1"/>
    </xf>
    <xf numFmtId="0" fontId="17" fillId="0" borderId="0" xfId="7" applyNumberFormat="1" applyFont="1" applyAlignment="1">
      <alignment horizontal="right" vertical="center" wrapText="1"/>
    </xf>
    <xf numFmtId="0" fontId="18" fillId="0" borderId="0" xfId="7" applyNumberFormat="1" applyFont="1" applyAlignment="1">
      <alignment horizontal="right" vertical="center" wrapText="1"/>
    </xf>
    <xf numFmtId="0" fontId="17" fillId="0" borderId="0" xfId="13" applyNumberFormat="1" applyFont="1" applyAlignment="1">
      <alignment horizontal="right" vertical="center" wrapText="1"/>
    </xf>
    <xf numFmtId="0" fontId="17" fillId="0" borderId="0" xfId="13" applyFont="1" applyAlignment="1">
      <alignment horizontal="center" vertical="center" wrapText="1"/>
    </xf>
    <xf numFmtId="0" fontId="18" fillId="0" borderId="0" xfId="13" applyFont="1" applyAlignment="1">
      <alignment horizontal="left" wrapText="1"/>
    </xf>
    <xf numFmtId="0" fontId="18" fillId="0" borderId="0" xfId="13" applyNumberFormat="1" applyFont="1" applyAlignment="1">
      <alignment horizontal="right" vertical="center" wrapText="1"/>
    </xf>
    <xf numFmtId="0" fontId="17" fillId="0" borderId="0" xfId="13" applyFont="1" applyAlignment="1">
      <alignment horizontal="left" vertical="center" wrapText="1"/>
    </xf>
    <xf numFmtId="0" fontId="18" fillId="0" borderId="0" xfId="7" applyFont="1" applyAlignment="1">
      <alignment horizontal="left" wrapText="1"/>
    </xf>
    <xf numFmtId="3" fontId="10" fillId="0" borderId="1" xfId="7" applyNumberFormat="1" applyFont="1" applyFill="1" applyBorder="1" applyAlignment="1">
      <alignment horizontal="right" wrapText="1" indent="1"/>
    </xf>
    <xf numFmtId="0" fontId="19" fillId="0" borderId="0" xfId="7" applyNumberFormat="1" applyFont="1" applyAlignment="1">
      <alignment horizontal="right" vertical="center" wrapText="1"/>
    </xf>
    <xf numFmtId="0" fontId="20" fillId="0" borderId="0" xfId="7" applyNumberFormat="1" applyFont="1" applyAlignment="1">
      <alignment horizontal="right" vertical="center" wrapText="1"/>
    </xf>
    <xf numFmtId="0" fontId="20" fillId="0" borderId="0" xfId="7" applyNumberFormat="1" applyFont="1" applyAlignment="1">
      <alignment horizontal="right" wrapText="1"/>
    </xf>
    <xf numFmtId="0" fontId="21" fillId="0" borderId="0" xfId="7" applyNumberFormat="1" applyFont="1" applyAlignment="1">
      <alignment horizontal="right" vertical="center" wrapText="1"/>
    </xf>
    <xf numFmtId="0" fontId="5" fillId="0" borderId="14" xfId="7" applyFont="1" applyBorder="1" applyAlignment="1">
      <alignment horizontal="center" vertical="center" wrapText="1"/>
    </xf>
    <xf numFmtId="4" fontId="5" fillId="0" borderId="1" xfId="7" applyNumberFormat="1" applyFont="1" applyFill="1" applyBorder="1" applyAlignment="1">
      <alignment horizontal="right"/>
    </xf>
    <xf numFmtId="0" fontId="5" fillId="0" borderId="14" xfId="6" applyFont="1" applyBorder="1" applyAlignment="1">
      <alignment horizontal="center" vertical="center" wrapText="1"/>
    </xf>
    <xf numFmtId="0" fontId="12" fillId="0" borderId="0" xfId="6" applyFont="1" applyFill="1" applyAlignment="1"/>
    <xf numFmtId="0" fontId="20" fillId="0" borderId="0" xfId="0" applyNumberFormat="1" applyFont="1" applyAlignment="1">
      <alignment horizontal="right" vertical="center" wrapText="1"/>
    </xf>
    <xf numFmtId="0" fontId="22" fillId="0" borderId="0" xfId="15" applyNumberFormat="1" applyFont="1" applyAlignment="1">
      <alignment horizontal="right" vertical="center" wrapText="1"/>
    </xf>
    <xf numFmtId="3" fontId="12" fillId="0" borderId="0" xfId="6" applyNumberFormat="1" applyFont="1" applyFill="1" applyAlignment="1"/>
    <xf numFmtId="0" fontId="4" fillId="0" borderId="1" xfId="6" applyFont="1" applyFill="1" applyBorder="1" applyAlignment="1"/>
    <xf numFmtId="0" fontId="4" fillId="0" borderId="1" xfId="7" applyFont="1" applyFill="1" applyBorder="1" applyAlignment="1">
      <alignment wrapText="1"/>
    </xf>
    <xf numFmtId="0" fontId="12" fillId="0" borderId="0" xfId="6" applyFont="1" applyFill="1" applyBorder="1" applyAlignment="1"/>
    <xf numFmtId="0" fontId="5" fillId="0" borderId="1" xfId="7" applyFont="1" applyFill="1" applyBorder="1" applyAlignment="1">
      <alignment horizontal="center" wrapText="1"/>
    </xf>
    <xf numFmtId="0" fontId="12" fillId="0" borderId="0" xfId="6" applyFont="1" applyFill="1" applyAlignment="1">
      <alignment wrapText="1"/>
    </xf>
    <xf numFmtId="0" fontId="5" fillId="0" borderId="3" xfId="7" applyFont="1" applyBorder="1" applyAlignment="1">
      <alignment horizontal="left" vertical="justify" wrapText="1"/>
    </xf>
    <xf numFmtId="3" fontId="5" fillId="0" borderId="1" xfId="0" applyNumberFormat="1" applyFont="1" applyBorder="1" applyAlignment="1">
      <alignment vertical="center"/>
    </xf>
    <xf numFmtId="3" fontId="5" fillId="0" borderId="1" xfId="0" applyNumberFormat="1" applyFont="1" applyBorder="1"/>
    <xf numFmtId="0" fontId="3" fillId="0" borderId="0" xfId="7" applyFill="1"/>
    <xf numFmtId="3" fontId="5" fillId="0" borderId="1" xfId="7" applyNumberFormat="1" applyFont="1" applyFill="1" applyBorder="1" applyAlignment="1">
      <alignment horizontal="right"/>
    </xf>
    <xf numFmtId="3" fontId="3" fillId="0" borderId="0" xfId="7" applyNumberFormat="1" applyFill="1"/>
    <xf numFmtId="0" fontId="5" fillId="0" borderId="0" xfId="6" applyFont="1" applyFill="1" applyAlignment="1"/>
    <xf numFmtId="2" fontId="3" fillId="0" borderId="0" xfId="7" applyNumberFormat="1" applyFill="1"/>
    <xf numFmtId="3" fontId="6" fillId="0" borderId="0" xfId="0" applyNumberFormat="1" applyFont="1" applyBorder="1" applyAlignment="1">
      <alignment horizontal="center"/>
    </xf>
    <xf numFmtId="164" fontId="5" fillId="0" borderId="6" xfId="2" applyFont="1" applyBorder="1" applyAlignment="1">
      <alignment horizontal="left" vertical="justify" wrapText="1" indent="1"/>
    </xf>
    <xf numFmtId="4" fontId="3" fillId="0" borderId="0" xfId="7" applyNumberFormat="1" applyFill="1"/>
    <xf numFmtId="169" fontId="6" fillId="0" borderId="0" xfId="5" applyNumberFormat="1" applyFont="1" applyBorder="1" applyAlignment="1">
      <alignment vertical="center" wrapText="1"/>
    </xf>
    <xf numFmtId="2" fontId="6" fillId="0" borderId="1" xfId="2" applyNumberFormat="1" applyFont="1" applyFill="1" applyBorder="1" applyAlignment="1"/>
    <xf numFmtId="164" fontId="9" fillId="0" borderId="9" xfId="2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0" fontId="6" fillId="0" borderId="1" xfId="2" applyNumberFormat="1" applyFont="1" applyFill="1" applyBorder="1" applyAlignment="1">
      <alignment horizontal="left" wrapText="1"/>
    </xf>
    <xf numFmtId="0" fontId="6" fillId="0" borderId="1" xfId="2" applyNumberFormat="1" applyFont="1" applyFill="1" applyBorder="1" applyAlignment="1">
      <alignment wrapText="1"/>
    </xf>
    <xf numFmtId="0" fontId="5" fillId="0" borderId="1" xfId="2" applyNumberFormat="1" applyFont="1" applyFill="1" applyBorder="1" applyAlignment="1">
      <alignment horizontal="left" wrapText="1"/>
    </xf>
    <xf numFmtId="0" fontId="6" fillId="0" borderId="1" xfId="2" applyNumberFormat="1" applyFont="1" applyFill="1" applyBorder="1" applyAlignment="1">
      <alignment horizontal="left"/>
    </xf>
    <xf numFmtId="0" fontId="6" fillId="0" borderId="1" xfId="2" applyNumberFormat="1" applyFont="1" applyBorder="1" applyAlignment="1">
      <alignment wrapText="1"/>
    </xf>
    <xf numFmtId="0" fontId="6" fillId="0" borderId="1" xfId="2" applyNumberFormat="1" applyFont="1" applyBorder="1" applyAlignment="1">
      <alignment horizontal="left" wrapText="1"/>
    </xf>
    <xf numFmtId="0" fontId="6" fillId="0" borderId="1" xfId="2" applyNumberFormat="1" applyFont="1" applyBorder="1" applyAlignment="1">
      <alignment horizontal="left"/>
    </xf>
    <xf numFmtId="0" fontId="5" fillId="0" borderId="1" xfId="2" applyNumberFormat="1" applyFont="1" applyBorder="1" applyAlignment="1">
      <alignment horizontal="left"/>
    </xf>
    <xf numFmtId="0" fontId="5" fillId="0" borderId="1" xfId="2" applyNumberFormat="1" applyFont="1" applyBorder="1" applyAlignment="1">
      <alignment horizontal="left" wrapText="1"/>
    </xf>
    <xf numFmtId="0" fontId="6" fillId="0" borderId="1" xfId="0" applyNumberFormat="1" applyFont="1" applyBorder="1" applyAlignment="1">
      <alignment horizontal="left" wrapText="1"/>
    </xf>
    <xf numFmtId="0" fontId="6" fillId="0" borderId="1" xfId="2" applyNumberFormat="1" applyFont="1" applyBorder="1" applyAlignment="1">
      <alignment vertical="center" wrapText="1"/>
    </xf>
    <xf numFmtId="0" fontId="5" fillId="0" borderId="1" xfId="2" applyNumberFormat="1" applyFont="1" applyBorder="1" applyAlignment="1">
      <alignment vertical="center" wrapText="1"/>
    </xf>
    <xf numFmtId="0" fontId="5" fillId="0" borderId="14" xfId="7" applyFont="1" applyFill="1" applyBorder="1" applyAlignment="1">
      <alignment horizontal="center" vertical="center" wrapText="1"/>
    </xf>
    <xf numFmtId="0" fontId="5" fillId="0" borderId="13" xfId="7" applyFont="1" applyFill="1" applyBorder="1" applyAlignment="1">
      <alignment horizontal="center" vertical="center" wrapText="1"/>
    </xf>
    <xf numFmtId="0" fontId="5" fillId="0" borderId="0" xfId="7" applyFont="1" applyFill="1" applyBorder="1" applyAlignment="1">
      <alignment horizontal="left" wrapText="1"/>
    </xf>
    <xf numFmtId="0" fontId="5" fillId="0" borderId="0" xfId="7" applyFont="1" applyBorder="1" applyAlignment="1">
      <alignment horizontal="left"/>
    </xf>
    <xf numFmtId="0" fontId="5" fillId="0" borderId="3" xfId="7" applyFont="1" applyFill="1" applyBorder="1" applyAlignment="1">
      <alignment horizontal="left" vertical="distributed" wrapText="1"/>
    </xf>
    <xf numFmtId="0" fontId="5" fillId="0" borderId="10" xfId="7" applyFont="1" applyFill="1" applyBorder="1" applyAlignment="1">
      <alignment horizontal="left" vertical="distributed" wrapText="1"/>
    </xf>
    <xf numFmtId="0" fontId="4" fillId="0" borderId="0" xfId="7" applyFont="1" applyFill="1" applyAlignment="1">
      <alignment horizontal="center" wrapText="1"/>
    </xf>
    <xf numFmtId="0" fontId="5" fillId="0" borderId="9" xfId="7" applyFont="1" applyFill="1" applyBorder="1" applyAlignment="1">
      <alignment horizontal="right" wrapText="1"/>
    </xf>
    <xf numFmtId="0" fontId="13" fillId="0" borderId="9" xfId="7" applyFont="1" applyFill="1" applyBorder="1" applyAlignment="1">
      <alignment horizontal="right" wrapText="1"/>
    </xf>
    <xf numFmtId="0" fontId="5" fillId="0" borderId="1" xfId="7" applyFont="1" applyFill="1" applyBorder="1" applyAlignment="1">
      <alignment horizontal="center" vertical="center" wrapText="1"/>
    </xf>
    <xf numFmtId="0" fontId="5" fillId="0" borderId="1" xfId="6" applyFont="1" applyFill="1" applyBorder="1" applyAlignment="1">
      <alignment horizontal="center" vertical="center" wrapText="1"/>
    </xf>
    <xf numFmtId="0" fontId="5" fillId="0" borderId="4" xfId="7" applyFont="1" applyFill="1" applyBorder="1" applyAlignment="1">
      <alignment horizontal="center" vertical="center" wrapText="1"/>
    </xf>
    <xf numFmtId="0" fontId="5" fillId="0" borderId="2" xfId="7" applyFont="1" applyFill="1" applyBorder="1" applyAlignment="1">
      <alignment horizontal="center" vertical="center" wrapText="1"/>
    </xf>
    <xf numFmtId="0" fontId="14" fillId="0" borderId="4" xfId="7" applyFont="1" applyFill="1" applyBorder="1" applyAlignment="1">
      <alignment horizontal="center" vertical="center" wrapText="1"/>
    </xf>
    <xf numFmtId="0" fontId="14" fillId="0" borderId="2" xfId="7" applyFont="1" applyFill="1" applyBorder="1" applyAlignment="1">
      <alignment horizontal="center" vertical="center" wrapText="1"/>
    </xf>
    <xf numFmtId="164" fontId="9" fillId="0" borderId="0" xfId="8" applyFont="1" applyFill="1" applyBorder="1" applyAlignment="1">
      <alignment horizontal="center" vertical="center" wrapText="1"/>
    </xf>
    <xf numFmtId="0" fontId="9" fillId="0" borderId="0" xfId="7" applyFont="1" applyFill="1" applyBorder="1" applyAlignment="1">
      <alignment horizontal="center" vertical="center" wrapText="1"/>
    </xf>
    <xf numFmtId="0" fontId="3" fillId="0" borderId="0" xfId="7" applyFill="1" applyAlignment="1">
      <alignment horizontal="center" vertical="center" wrapText="1"/>
    </xf>
    <xf numFmtId="0" fontId="3" fillId="0" borderId="9" xfId="7" applyFill="1" applyBorder="1" applyAlignment="1">
      <alignment wrapText="1"/>
    </xf>
    <xf numFmtId="0" fontId="5" fillId="0" borderId="15" xfId="7" applyFont="1" applyFill="1" applyBorder="1" applyAlignment="1">
      <alignment horizontal="left" vertical="distributed" wrapText="1"/>
    </xf>
    <xf numFmtId="0" fontId="16" fillId="0" borderId="0" xfId="7" applyFont="1" applyFill="1" applyAlignment="1">
      <alignment horizontal="center" vertical="center" wrapText="1"/>
    </xf>
    <xf numFmtId="164" fontId="5" fillId="0" borderId="9" xfId="8" applyFont="1" applyBorder="1" applyAlignment="1">
      <alignment horizontal="right" vertical="center" wrapText="1"/>
    </xf>
    <xf numFmtId="0" fontId="3" fillId="0" borderId="9" xfId="7" applyBorder="1" applyAlignment="1">
      <alignment horizontal="right" wrapText="1"/>
    </xf>
    <xf numFmtId="0" fontId="5" fillId="0" borderId="3" xfId="7" applyFont="1" applyFill="1" applyBorder="1" applyAlignment="1">
      <alignment horizontal="justify" vertical="distributed" wrapText="1"/>
    </xf>
    <xf numFmtId="0" fontId="5" fillId="0" borderId="10" xfId="7" applyFont="1" applyFill="1" applyBorder="1" applyAlignment="1">
      <alignment horizontal="justify" vertical="distributed" wrapText="1"/>
    </xf>
    <xf numFmtId="0" fontId="5" fillId="0" borderId="8" xfId="7" applyFont="1" applyFill="1" applyBorder="1" applyAlignment="1">
      <alignment horizontal="center" vertical="center" wrapText="1"/>
    </xf>
    <xf numFmtId="0" fontId="5" fillId="0" borderId="3" xfId="7" applyFont="1" applyFill="1" applyBorder="1" applyAlignment="1">
      <alignment horizontal="right" vertical="justify" wrapText="1"/>
    </xf>
    <xf numFmtId="0" fontId="3" fillId="0" borderId="10" xfId="7" applyFill="1" applyBorder="1" applyAlignment="1">
      <alignment horizontal="right" vertical="justify" wrapText="1"/>
    </xf>
    <xf numFmtId="0" fontId="3" fillId="0" borderId="8" xfId="7" applyFill="1" applyBorder="1"/>
    <xf numFmtId="0" fontId="3" fillId="0" borderId="2" xfId="7" applyFill="1" applyBorder="1"/>
    <xf numFmtId="0" fontId="3" fillId="0" borderId="8" xfId="7" applyFill="1" applyBorder="1" applyAlignment="1">
      <alignment horizontal="center" vertical="center" wrapText="1"/>
    </xf>
    <xf numFmtId="0" fontId="3" fillId="0" borderId="8" xfId="7" applyFill="1" applyBorder="1" applyAlignment="1">
      <alignment vertical="center" wrapText="1"/>
    </xf>
    <xf numFmtId="0" fontId="3" fillId="0" borderId="8" xfId="7" applyFill="1" applyBorder="1" applyAlignment="1">
      <alignment wrapText="1"/>
    </xf>
    <xf numFmtId="0" fontId="3" fillId="0" borderId="2" xfId="7" applyFill="1" applyBorder="1" applyAlignment="1">
      <alignment vertical="center" wrapText="1"/>
    </xf>
    <xf numFmtId="0" fontId="5" fillId="0" borderId="0" xfId="7" applyFont="1" applyFill="1" applyBorder="1" applyAlignment="1">
      <alignment horizontal="right" wrapText="1"/>
    </xf>
    <xf numFmtId="0" fontId="3" fillId="0" borderId="1" xfId="7" applyFill="1" applyBorder="1" applyAlignment="1">
      <alignment horizontal="center" vertical="center" wrapText="1"/>
    </xf>
    <xf numFmtId="0" fontId="3" fillId="0" borderId="1" xfId="7" applyFill="1" applyBorder="1" applyAlignment="1">
      <alignment vertical="center" wrapText="1"/>
    </xf>
    <xf numFmtId="164" fontId="4" fillId="0" borderId="0" xfId="2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wrapText="1"/>
    </xf>
    <xf numFmtId="0" fontId="12" fillId="0" borderId="0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5" fillId="0" borderId="3" xfId="0" applyFont="1" applyFill="1" applyBorder="1" applyAlignment="1">
      <alignment horizontal="left" vertical="justify" wrapText="1" indent="1"/>
    </xf>
    <xf numFmtId="0" fontId="6" fillId="0" borderId="10" xfId="0" applyFont="1" applyFill="1" applyBorder="1" applyAlignment="1">
      <alignment horizontal="left" vertical="justify" indent="1"/>
    </xf>
    <xf numFmtId="3" fontId="10" fillId="0" borderId="4" xfId="0" applyNumberFormat="1" applyFont="1" applyFill="1" applyBorder="1" applyAlignment="1">
      <alignment horizontal="center" vertical="center" wrapText="1"/>
    </xf>
    <xf numFmtId="3" fontId="10" fillId="0" borderId="8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0" fontId="4" fillId="0" borderId="0" xfId="2" applyNumberFormat="1" applyFont="1" applyFill="1" applyBorder="1" applyAlignment="1">
      <alignment horizontal="center" vertical="center" wrapText="1"/>
    </xf>
    <xf numFmtId="164" fontId="9" fillId="0" borderId="0" xfId="2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6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4" fillId="0" borderId="11" xfId="2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3" fontId="4" fillId="0" borderId="0" xfId="2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justify" wrapText="1"/>
    </xf>
    <xf numFmtId="0" fontId="6" fillId="0" borderId="10" xfId="0" applyFont="1" applyBorder="1" applyAlignment="1">
      <alignment horizontal="left" vertical="justify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4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6" fillId="0" borderId="0" xfId="0" applyFont="1" applyBorder="1" applyAlignment="1">
      <alignment horizontal="right" wrapText="1"/>
    </xf>
  </cellXfs>
  <cellStyles count="25">
    <cellStyle name="Comma" xfId="1" builtinId="3"/>
    <cellStyle name="Comma_УПФ0603" xfId="2"/>
    <cellStyle name="Comma_УПФ0603 2" xfId="8"/>
    <cellStyle name="Normal" xfId="0" builtinId="0"/>
    <cellStyle name="Normal 2" xfId="9"/>
    <cellStyle name="Normal 2 2" xfId="7"/>
    <cellStyle name="Normal 2 2 2" xfId="10"/>
    <cellStyle name="Normal 2 2 2 2" xfId="18"/>
    <cellStyle name="Normal 3" xfId="11"/>
    <cellStyle name="Normal 3 2" xfId="19"/>
    <cellStyle name="Normal 4" xfId="12"/>
    <cellStyle name="Normal 4 2" xfId="20"/>
    <cellStyle name="Normal 5" xfId="13"/>
    <cellStyle name="Normal 5 2" xfId="21"/>
    <cellStyle name="Normal 6" xfId="14"/>
    <cellStyle name="Normal 6 2" xfId="22"/>
    <cellStyle name="Normal 79" xfId="15"/>
    <cellStyle name="Normal 79 2" xfId="23"/>
    <cellStyle name="Normal 8" xfId="16"/>
    <cellStyle name="Normal 8 2" xfId="24"/>
    <cellStyle name="Normal_Gragh_02_U" xfId="3"/>
    <cellStyle name="Normal_Graph_1_3 2" xfId="6"/>
    <cellStyle name="Normal_Таблица №2-ОФ" xfId="4"/>
    <cellStyle name="Percent" xfId="5" builtinId="5"/>
    <cellStyle name="Percent 2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пенсионноосигурителните дружества по броя на осигурените лица в управляваните от тях пенсионни фондове към 3</a:t>
            </a:r>
            <a:r>
              <a:rPr lang="en-US"/>
              <a:t>0</a:t>
            </a:r>
            <a:r>
              <a:rPr lang="bg-BG"/>
              <a:t>.0</a:t>
            </a:r>
            <a:r>
              <a:rPr lang="en-US"/>
              <a:t>6</a:t>
            </a:r>
            <a:r>
              <a:rPr lang="bg-BG"/>
              <a:t>.2016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7892561983471215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Lbls>
            <c:dLbl>
              <c:idx val="0"/>
              <c:layout>
                <c:manualLayout>
                  <c:x val="6.9793713802304036E-2"/>
                  <c:y val="-7.5959772705179396E-2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1"/>
              <c:layout>
                <c:manualLayout>
                  <c:x val="5.9347953406652543E-3"/>
                  <c:y val="5.5648523732513229E-2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2"/>
              <c:layout>
                <c:manualLayout>
                  <c:x val="-0.15857627817184014"/>
                  <c:y val="5.7339448730524843E-2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3"/>
              <c:layout>
                <c:manualLayout>
                  <c:x val="-3.6518079868115644E-2"/>
                  <c:y val="2.028049524112515E-2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4"/>
              <c:layout>
                <c:manualLayout>
                  <c:x val="-2.8387887464480201E-2"/>
                  <c:y val="-9.065987963625826E-3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5"/>
              <c:layout>
                <c:manualLayout>
                  <c:x val="-4.9227457105051921E-2"/>
                  <c:y val="-6.320227648311641E-2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6"/>
              <c:layout>
                <c:manualLayout>
                  <c:x val="-4.1559836012231913E-3"/>
                  <c:y val="-7.0007334941718527E-2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7"/>
              <c:layout>
                <c:manualLayout>
                  <c:x val="6.6575562352227105E-3"/>
                  <c:y val="-0.12194490840160147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8"/>
              <c:layout>
                <c:manualLayout>
                  <c:x val="6.0140235569727335E-2"/>
                  <c:y val="-5.944201419267043E-2"/>
                </c:manualLayout>
              </c:layout>
              <c:dLblPos val="bestFit"/>
              <c:showCatName val="1"/>
              <c:showPercent val="1"/>
              <c:separator>
</c:separator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'Таблица №1.2.1-ОФ'!$A$4:$A$12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 </c:v>
                </c:pt>
                <c:pt idx="4">
                  <c:v>"ЕН ЕН ПОД" ЕАД </c:v>
                </c:pt>
                <c:pt idx="5">
                  <c:v>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№1.2.1-ОФ'!$F$4:$F$12</c:f>
              <c:numCache>
                <c:formatCode>0.00</c:formatCode>
                <c:ptCount val="9"/>
                <c:pt idx="0">
                  <c:v>26.82</c:v>
                </c:pt>
                <c:pt idx="1">
                  <c:v>11.57</c:v>
                </c:pt>
                <c:pt idx="2">
                  <c:v>13.22</c:v>
                </c:pt>
                <c:pt idx="3">
                  <c:v>22.55</c:v>
                </c:pt>
                <c:pt idx="4">
                  <c:v>8.4700000000000006</c:v>
                </c:pt>
                <c:pt idx="5">
                  <c:v>9.51</c:v>
                </c:pt>
                <c:pt idx="6">
                  <c:v>4.09</c:v>
                </c:pt>
                <c:pt idx="7">
                  <c:v>2.08</c:v>
                </c:pt>
                <c:pt idx="8">
                  <c:v>1.69</c:v>
                </c:pt>
              </c:numCache>
            </c:numRef>
          </c:val>
        </c:ser>
        <c:dLbls>
          <c:showCatName val="1"/>
          <c:showPercent val="1"/>
          <c:separator> </c:separator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пенсионноосигурителните дружества по размер на нетните активи на управляваните от тях пенсионни фондове към 3</a:t>
            </a:r>
            <a:r>
              <a:rPr lang="en-US"/>
              <a:t>0</a:t>
            </a:r>
            <a:r>
              <a:rPr lang="bg-BG"/>
              <a:t>.0</a:t>
            </a:r>
            <a:r>
              <a:rPr lang="en-US"/>
              <a:t>6</a:t>
            </a:r>
            <a:r>
              <a:rPr lang="bg-BG"/>
              <a:t>.2016 г.</a:t>
            </a:r>
          </a:p>
        </c:rich>
      </c:tx>
      <c:layout>
        <c:manualLayout>
          <c:xMode val="edge"/>
          <c:yMode val="edge"/>
          <c:x val="0.10754912099276111"/>
          <c:y val="2.0338983050847428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79214064115823"/>
          <c:y val="0.41864406779661117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19"/>
          <c:dLbls>
            <c:dLbl>
              <c:idx val="0"/>
              <c:layout>
                <c:manualLayout>
                  <c:x val="1.0364875538437809E-2"/>
                  <c:y val="-6.4468170292272794E-2"/>
                </c:manualLayout>
              </c:layout>
              <c:showCatName val="1"/>
              <c:showPercent val="1"/>
              <c:separator>
</c:separator>
            </c:dLbl>
            <c:dLbl>
              <c:idx val="2"/>
              <c:layout>
                <c:manualLayout>
                  <c:x val="1.7032953610891709E-2"/>
                  <c:y val="6.0340584545575893E-2"/>
                </c:manualLayout>
              </c:layout>
              <c:showCatName val="1"/>
              <c:showPercent val="1"/>
              <c:separator>
</c:separator>
            </c:dLbl>
            <c:dLbl>
              <c:idx val="3"/>
              <c:layout>
                <c:manualLayout>
                  <c:x val="-3.5503369731317252E-3"/>
                  <c:y val="5.4519151207793964E-2"/>
                </c:manualLayout>
              </c:layout>
              <c:showCatName val="1"/>
              <c:showPercent val="1"/>
              <c:separator>
</c:separator>
            </c:dLbl>
            <c:dLbl>
              <c:idx val="4"/>
              <c:layout>
                <c:manualLayout>
                  <c:x val="-2.6945745018687635E-2"/>
                  <c:y val="1.7278704568708572E-2"/>
                </c:manualLayout>
              </c:layout>
              <c:showCatName val="1"/>
              <c:showPercent val="1"/>
              <c:separator>
</c:separator>
            </c:dLbl>
            <c:dLbl>
              <c:idx val="5"/>
              <c:layout>
                <c:manualLayout>
                  <c:x val="-9.6278122938872765E-2"/>
                  <c:y val="-4.2975933093109125E-2"/>
                </c:manualLayout>
              </c:layout>
              <c:showCatName val="1"/>
              <c:showPercent val="1"/>
              <c:separator>
</c:separator>
            </c:dLbl>
            <c:dLbl>
              <c:idx val="6"/>
              <c:layout>
                <c:manualLayout>
                  <c:x val="-6.2430060771876107E-2"/>
                  <c:y val="-7.5913163396948424E-2"/>
                </c:manualLayout>
              </c:layout>
              <c:showCatName val="1"/>
              <c:showPercent val="1"/>
              <c:separator>
</c:separator>
            </c:dLbl>
            <c:dLbl>
              <c:idx val="8"/>
              <c:layout>
                <c:manualLayout>
                  <c:x val="0.1325220464298219"/>
                  <c:y val="-0.10143458338894079"/>
                </c:manualLayout>
              </c:layout>
              <c:showCatName val="1"/>
              <c:showPercent val="1"/>
              <c:separator>
</c:separator>
            </c:dLbl>
            <c:numFmt formatCode="0.00%" sourceLinked="0"/>
            <c:txPr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'Таблица №2.1-ОФ'!$A$5:$A$13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</c:v>
                </c:pt>
                <c:pt idx="4">
                  <c:v>"ЕН ЕН ПОД" ЕАД </c:v>
                </c:pt>
                <c:pt idx="5">
                  <c:v>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№2.1-ОФ'!$H$5:$H$13</c:f>
              <c:numCache>
                <c:formatCode>#,##0.00</c:formatCode>
                <c:ptCount val="9"/>
                <c:pt idx="0">
                  <c:v>26.51</c:v>
                </c:pt>
                <c:pt idx="1">
                  <c:v>11.67</c:v>
                </c:pt>
                <c:pt idx="2">
                  <c:v>13.71</c:v>
                </c:pt>
                <c:pt idx="3">
                  <c:v>23.16</c:v>
                </c:pt>
                <c:pt idx="4">
                  <c:v>10.37</c:v>
                </c:pt>
                <c:pt idx="5">
                  <c:v>10</c:v>
                </c:pt>
                <c:pt idx="6">
                  <c:v>2.0299999999999998</c:v>
                </c:pt>
                <c:pt idx="7">
                  <c:v>1.46</c:v>
                </c:pt>
                <c:pt idx="8">
                  <c:v>1.0900000000000001</c:v>
                </c:pt>
              </c:numCache>
            </c:numRef>
          </c:val>
        </c:ser>
        <c:dLbls>
          <c:showVal val="1"/>
          <c:showCatName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Относително разпределение на броя на осигурените лица по видове фондове за допълнително пенсионно осигуряване към 3</a:t>
            </a:r>
            <a:r>
              <a:rPr lang="en-US"/>
              <a:t>0</a:t>
            </a:r>
            <a:r>
              <a:rPr lang="bg-BG"/>
              <a:t>.0</a:t>
            </a:r>
            <a:r>
              <a:rPr lang="en-US"/>
              <a:t>6</a:t>
            </a:r>
            <a:r>
              <a:rPr lang="bg-BG"/>
              <a:t>.2016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18614270941054809"/>
          <c:y val="0.27796610169491653"/>
          <c:w val="0.62771458117890377"/>
          <c:h val="0.569491525423728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9"/>
          <c:dPt>
            <c:idx val="0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1967662522019715E-2"/>
                  <c:y val="2.2704924596290438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1.8512649724368609E-2"/>
                  <c:y val="-5.213666088349151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2.5024224608945426E-2"/>
                  <c:y val="-2.1355398371813869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8.8202004739068706E-3"/>
                  <c:y val="-5.3234574491747864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№1.2.1-ОФ'!$B$14:$E$14</c:f>
              <c:numCache>
                <c:formatCode>0.00</c:formatCode>
                <c:ptCount val="4"/>
                <c:pt idx="0">
                  <c:v>79.930000000000007</c:v>
                </c:pt>
                <c:pt idx="1">
                  <c:v>6.38</c:v>
                </c:pt>
                <c:pt idx="2">
                  <c:v>13.53</c:v>
                </c:pt>
                <c:pt idx="3">
                  <c:v>0.16</c:v>
                </c:pt>
              </c:numCache>
            </c:numRef>
          </c:val>
        </c:ser>
        <c:dLbls>
          <c:showVal val="1"/>
          <c:showSerName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Относително разпределение на нетните активи по видове фондове за допълнително пенсионно осигуряване към 3</a:t>
            </a:r>
            <a:r>
              <a:rPr lang="en-US"/>
              <a:t>0</a:t>
            </a:r>
            <a:r>
              <a:rPr lang="bg-BG"/>
              <a:t>.0</a:t>
            </a:r>
            <a:r>
              <a:rPr lang="en-US"/>
              <a:t>6</a:t>
            </a:r>
            <a:r>
              <a:rPr lang="bg-BG"/>
              <a:t>.2016 г.</a:t>
            </a:r>
          </a:p>
        </c:rich>
      </c:tx>
      <c:layout>
        <c:manualLayout>
          <c:xMode val="edge"/>
          <c:yMode val="edge"/>
          <c:x val="0.13960703205791153"/>
          <c:y val="2.0338983050847428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2543950361944159"/>
          <c:y val="0.37796610169491723"/>
          <c:w val="0.59048603929679244"/>
          <c:h val="0.38474576271186528"/>
        </c:manualLayout>
      </c:layout>
      <c:pie3DChart>
        <c:varyColors val="1"/>
        <c:ser>
          <c:idx val="0"/>
          <c:order val="0"/>
          <c:spPr>
            <a:gradFill rotWithShape="0">
              <a:gsLst>
                <a:gs pos="0">
                  <a:srgbClr val="99CCFF"/>
                </a:gs>
                <a:gs pos="100000">
                  <a:srgbClr val="FFFFFF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9754279680914032E-2"/>
                  <c:y val="5.2525824102495872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5.9969871914924915E-2"/>
                  <c:y val="-5.2497175141242872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1.5744340127080553E-2"/>
                  <c:y val="-4.7887717425152333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9.3356892953014321E-3"/>
                  <c:y val="-4.5553627830419538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'!$B$14:$E$14</c:f>
              <c:numCache>
                <c:formatCode>#,##0.00</c:formatCode>
                <c:ptCount val="4"/>
                <c:pt idx="0">
                  <c:v>82.470019856789307</c:v>
                </c:pt>
                <c:pt idx="1">
                  <c:v>8.8237785638217012</c:v>
                </c:pt>
                <c:pt idx="2">
                  <c:v>8.5981151595918455</c:v>
                </c:pt>
                <c:pt idx="3">
                  <c:v>0.10808641979713435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20200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F15"/>
  <sheetViews>
    <sheetView showGridLines="0" tabSelected="1" zoomScale="90" zoomScaleNormal="90" zoomScaleSheetLayoutView="55" workbookViewId="0">
      <selection sqref="A1:U1"/>
    </sheetView>
  </sheetViews>
  <sheetFormatPr defaultColWidth="10.28515625" defaultRowHeight="15.75"/>
  <cols>
    <col min="1" max="1" width="46" style="71" customWidth="1"/>
    <col min="2" max="2" width="9" style="73" customWidth="1"/>
    <col min="3" max="3" width="8.42578125" style="71" customWidth="1"/>
    <col min="4" max="4" width="8.7109375" style="73" customWidth="1"/>
    <col min="5" max="5" width="8.7109375" style="71" customWidth="1"/>
    <col min="6" max="6" width="8.5703125" style="73" customWidth="1"/>
    <col min="7" max="7" width="8.7109375" style="71" customWidth="1"/>
    <col min="8" max="8" width="8.5703125" style="73" customWidth="1"/>
    <col min="9" max="9" width="8.7109375" style="71" customWidth="1"/>
    <col min="10" max="10" width="9" style="73" customWidth="1"/>
    <col min="11" max="11" width="8.42578125" style="71" customWidth="1"/>
    <col min="12" max="12" width="8.42578125" style="73" customWidth="1"/>
    <col min="13" max="13" width="8.5703125" style="71" customWidth="1"/>
    <col min="14" max="14" width="9" style="73" customWidth="1"/>
    <col min="15" max="15" width="8.7109375" style="71" customWidth="1"/>
    <col min="16" max="16" width="9.140625" style="71" customWidth="1"/>
    <col min="17" max="17" width="8.7109375" style="71" customWidth="1"/>
    <col min="18" max="18" width="9.28515625" style="71" customWidth="1"/>
    <col min="19" max="21" width="8.7109375" style="71" customWidth="1"/>
    <col min="22" max="22" width="15.140625" style="72" customWidth="1"/>
    <col min="23" max="16384" width="10.28515625" style="71"/>
  </cols>
  <sheetData>
    <row r="1" spans="1:58" ht="23.25" customHeight="1">
      <c r="A1" s="169" t="s">
        <v>53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</row>
    <row r="2" spans="1:58" ht="22.5" customHeight="1">
      <c r="A2" s="170" t="s">
        <v>52</v>
      </c>
      <c r="B2" s="170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58" s="84" customFormat="1" ht="59.25" customHeight="1">
      <c r="A3" s="88" t="s">
        <v>51</v>
      </c>
      <c r="B3" s="172" t="s">
        <v>50</v>
      </c>
      <c r="C3" s="173"/>
      <c r="D3" s="172" t="s">
        <v>49</v>
      </c>
      <c r="E3" s="172"/>
      <c r="F3" s="172" t="s">
        <v>0</v>
      </c>
      <c r="G3" s="172"/>
      <c r="H3" s="172" t="s">
        <v>1</v>
      </c>
      <c r="I3" s="172"/>
      <c r="J3" s="172" t="s">
        <v>48</v>
      </c>
      <c r="K3" s="172"/>
      <c r="L3" s="172" t="s">
        <v>47</v>
      </c>
      <c r="M3" s="172"/>
      <c r="N3" s="172" t="s">
        <v>46</v>
      </c>
      <c r="O3" s="172"/>
      <c r="P3" s="174" t="s">
        <v>2</v>
      </c>
      <c r="Q3" s="175"/>
      <c r="R3" s="176" t="s">
        <v>45</v>
      </c>
      <c r="S3" s="177"/>
      <c r="T3" s="172" t="s">
        <v>44</v>
      </c>
      <c r="U3" s="172"/>
      <c r="V3" s="86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</row>
    <row r="4" spans="1:58" s="87" customFormat="1" ht="33.75" customHeight="1">
      <c r="A4" s="167" t="s">
        <v>98</v>
      </c>
      <c r="B4" s="163" t="s">
        <v>81</v>
      </c>
      <c r="C4" s="163" t="s">
        <v>82</v>
      </c>
      <c r="D4" s="163" t="s">
        <v>81</v>
      </c>
      <c r="E4" s="163" t="s">
        <v>82</v>
      </c>
      <c r="F4" s="163" t="s">
        <v>81</v>
      </c>
      <c r="G4" s="163" t="s">
        <v>82</v>
      </c>
      <c r="H4" s="163" t="s">
        <v>81</v>
      </c>
      <c r="I4" s="163" t="s">
        <v>82</v>
      </c>
      <c r="J4" s="163" t="s">
        <v>81</v>
      </c>
      <c r="K4" s="163" t="s">
        <v>82</v>
      </c>
      <c r="L4" s="163" t="s">
        <v>81</v>
      </c>
      <c r="M4" s="163" t="s">
        <v>82</v>
      </c>
      <c r="N4" s="163" t="s">
        <v>81</v>
      </c>
      <c r="O4" s="163" t="s">
        <v>82</v>
      </c>
      <c r="P4" s="163" t="s">
        <v>81</v>
      </c>
      <c r="Q4" s="163" t="s">
        <v>82</v>
      </c>
      <c r="R4" s="163" t="s">
        <v>81</v>
      </c>
      <c r="S4" s="163" t="s">
        <v>82</v>
      </c>
      <c r="T4" s="163" t="s">
        <v>81</v>
      </c>
      <c r="U4" s="163" t="s">
        <v>82</v>
      </c>
    </row>
    <row r="5" spans="1:58" s="84" customFormat="1" ht="30" customHeight="1">
      <c r="A5" s="168"/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86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</row>
    <row r="6" spans="1:58" s="80" customFormat="1" ht="34.5" customHeight="1">
      <c r="A6" s="82" t="s">
        <v>43</v>
      </c>
      <c r="B6" s="76">
        <v>19244</v>
      </c>
      <c r="C6" s="76">
        <v>19461</v>
      </c>
      <c r="D6" s="76">
        <v>19038</v>
      </c>
      <c r="E6" s="76">
        <v>18352</v>
      </c>
      <c r="F6" s="76">
        <v>10818</v>
      </c>
      <c r="G6" s="76">
        <v>10259</v>
      </c>
      <c r="H6" s="76">
        <v>17247</v>
      </c>
      <c r="I6" s="76">
        <v>15441</v>
      </c>
      <c r="J6" s="76">
        <v>8560</v>
      </c>
      <c r="K6" s="76">
        <v>7669</v>
      </c>
      <c r="L6" s="76">
        <v>9273</v>
      </c>
      <c r="M6" s="76">
        <v>8310</v>
      </c>
      <c r="N6" s="76">
        <v>1995</v>
      </c>
      <c r="O6" s="76">
        <v>1939</v>
      </c>
      <c r="P6" s="76">
        <v>1387</v>
      </c>
      <c r="Q6" s="76">
        <v>1118</v>
      </c>
      <c r="R6" s="77">
        <v>910</v>
      </c>
      <c r="S6" s="77">
        <v>932</v>
      </c>
      <c r="T6" s="76">
        <f>B6+D6+F6+H6+J6+L6+N6+P6+R6</f>
        <v>88472</v>
      </c>
      <c r="U6" s="76">
        <f>C6+E6+G6+I6+K6+M6+O6+Q6+S6</f>
        <v>83481</v>
      </c>
      <c r="V6" s="75"/>
      <c r="W6" s="75"/>
    </row>
    <row r="7" spans="1:58" s="80" customFormat="1" ht="34.5" customHeight="1">
      <c r="A7" s="83" t="s">
        <v>42</v>
      </c>
      <c r="B7" s="76">
        <v>17082</v>
      </c>
      <c r="C7" s="76">
        <v>17620</v>
      </c>
      <c r="D7" s="76">
        <v>8838</v>
      </c>
      <c r="E7" s="76">
        <v>8036</v>
      </c>
      <c r="F7" s="76">
        <v>9957</v>
      </c>
      <c r="G7" s="76">
        <v>9537</v>
      </c>
      <c r="H7" s="76">
        <v>16010</v>
      </c>
      <c r="I7" s="76">
        <v>14477</v>
      </c>
      <c r="J7" s="76">
        <v>7413</v>
      </c>
      <c r="K7" s="76">
        <v>6864</v>
      </c>
      <c r="L7" s="76">
        <v>7329</v>
      </c>
      <c r="M7" s="76">
        <v>6780</v>
      </c>
      <c r="N7" s="76">
        <v>1902</v>
      </c>
      <c r="O7" s="76">
        <v>1835</v>
      </c>
      <c r="P7" s="76">
        <v>1244</v>
      </c>
      <c r="Q7" s="76">
        <v>1046</v>
      </c>
      <c r="R7" s="77">
        <v>846</v>
      </c>
      <c r="S7" s="77">
        <v>906</v>
      </c>
      <c r="T7" s="76">
        <f t="shared" ref="T7:T12" si="0">B7+D7+F7+H7+J7+L7+N7+P7+R7</f>
        <v>70621</v>
      </c>
      <c r="U7" s="76">
        <f t="shared" ref="U7:U12" si="1">C7+E7+G7+I7+K7+M7+O7+Q7+S7</f>
        <v>67101</v>
      </c>
      <c r="V7" s="75"/>
      <c r="W7" s="75"/>
    </row>
    <row r="8" spans="1:58" s="80" customFormat="1" ht="35.25" customHeight="1">
      <c r="A8" s="83" t="s">
        <v>41</v>
      </c>
      <c r="B8" s="76">
        <v>777</v>
      </c>
      <c r="C8" s="76">
        <v>841</v>
      </c>
      <c r="D8" s="76">
        <v>1137</v>
      </c>
      <c r="E8" s="76">
        <v>1424</v>
      </c>
      <c r="F8" s="76">
        <v>364</v>
      </c>
      <c r="G8" s="76">
        <v>454</v>
      </c>
      <c r="H8" s="76">
        <v>499</v>
      </c>
      <c r="I8" s="76">
        <v>518</v>
      </c>
      <c r="J8" s="76">
        <v>797</v>
      </c>
      <c r="K8" s="76">
        <v>561</v>
      </c>
      <c r="L8" s="76">
        <v>1295</v>
      </c>
      <c r="M8" s="76">
        <v>1109</v>
      </c>
      <c r="N8" s="76">
        <v>42</v>
      </c>
      <c r="O8" s="76">
        <v>70</v>
      </c>
      <c r="P8" s="76">
        <v>77</v>
      </c>
      <c r="Q8" s="76">
        <v>40</v>
      </c>
      <c r="R8" s="77">
        <v>53</v>
      </c>
      <c r="S8" s="77">
        <v>26</v>
      </c>
      <c r="T8" s="76">
        <f t="shared" si="0"/>
        <v>5041</v>
      </c>
      <c r="U8" s="76">
        <f t="shared" si="1"/>
        <v>5043</v>
      </c>
      <c r="V8" s="75"/>
      <c r="W8" s="75"/>
    </row>
    <row r="9" spans="1:58" s="80" customFormat="1" ht="27.75" customHeight="1">
      <c r="A9" s="82" t="s">
        <v>40</v>
      </c>
      <c r="B9" s="76">
        <v>11470</v>
      </c>
      <c r="C9" s="76">
        <v>10787</v>
      </c>
      <c r="D9" s="76">
        <v>7763</v>
      </c>
      <c r="E9" s="76">
        <v>7503</v>
      </c>
      <c r="F9" s="76">
        <v>6129</v>
      </c>
      <c r="G9" s="76">
        <v>6073</v>
      </c>
      <c r="H9" s="76">
        <v>8094</v>
      </c>
      <c r="I9" s="76">
        <v>7052</v>
      </c>
      <c r="J9" s="76">
        <v>7349</v>
      </c>
      <c r="K9" s="76">
        <v>5510</v>
      </c>
      <c r="L9" s="76">
        <v>8794</v>
      </c>
      <c r="M9" s="76">
        <v>7431</v>
      </c>
      <c r="N9" s="76">
        <v>1578</v>
      </c>
      <c r="O9" s="76">
        <v>1390</v>
      </c>
      <c r="P9" s="76">
        <v>1173</v>
      </c>
      <c r="Q9" s="76">
        <v>1403</v>
      </c>
      <c r="R9" s="77">
        <v>834</v>
      </c>
      <c r="S9" s="77">
        <v>871</v>
      </c>
      <c r="T9" s="76">
        <f t="shared" si="0"/>
        <v>53184</v>
      </c>
      <c r="U9" s="76">
        <f t="shared" si="1"/>
        <v>48020</v>
      </c>
      <c r="V9" s="75"/>
      <c r="W9" s="75"/>
    </row>
    <row r="10" spans="1:58" s="80" customFormat="1" ht="32.25">
      <c r="A10" s="81" t="s">
        <v>39</v>
      </c>
      <c r="B10" s="76">
        <v>811</v>
      </c>
      <c r="C10" s="76">
        <v>320</v>
      </c>
      <c r="D10" s="76">
        <v>1778</v>
      </c>
      <c r="E10" s="76">
        <v>1280</v>
      </c>
      <c r="F10" s="76">
        <v>364</v>
      </c>
      <c r="G10" s="76">
        <v>143</v>
      </c>
      <c r="H10" s="76">
        <v>397</v>
      </c>
      <c r="I10" s="76">
        <v>301</v>
      </c>
      <c r="J10" s="76">
        <v>955</v>
      </c>
      <c r="K10" s="76">
        <v>206</v>
      </c>
      <c r="L10" s="76">
        <v>3677</v>
      </c>
      <c r="M10" s="76">
        <v>3108</v>
      </c>
      <c r="N10" s="76">
        <v>7</v>
      </c>
      <c r="O10" s="76">
        <v>6</v>
      </c>
      <c r="P10" s="76">
        <v>58</v>
      </c>
      <c r="Q10" s="76">
        <v>24</v>
      </c>
      <c r="R10" s="77">
        <v>2</v>
      </c>
      <c r="S10" s="77">
        <v>3</v>
      </c>
      <c r="T10" s="76">
        <f t="shared" si="0"/>
        <v>8049</v>
      </c>
      <c r="U10" s="76">
        <f t="shared" si="1"/>
        <v>5391</v>
      </c>
      <c r="V10" s="75"/>
      <c r="W10" s="75"/>
    </row>
    <row r="11" spans="1:58" s="79" customFormat="1" ht="31.5" customHeight="1">
      <c r="A11" s="78" t="s">
        <v>38</v>
      </c>
      <c r="B11" s="76">
        <v>7774</v>
      </c>
      <c r="C11" s="76">
        <v>8674</v>
      </c>
      <c r="D11" s="76">
        <v>11275</v>
      </c>
      <c r="E11" s="76">
        <v>10849</v>
      </c>
      <c r="F11" s="76">
        <v>4689</v>
      </c>
      <c r="G11" s="76">
        <v>4186</v>
      </c>
      <c r="H11" s="76">
        <v>9153</v>
      </c>
      <c r="I11" s="76">
        <v>8389</v>
      </c>
      <c r="J11" s="76">
        <v>1211</v>
      </c>
      <c r="K11" s="76">
        <v>2159</v>
      </c>
      <c r="L11" s="76">
        <v>479</v>
      </c>
      <c r="M11" s="76">
        <v>879</v>
      </c>
      <c r="N11" s="76">
        <v>417</v>
      </c>
      <c r="O11" s="76">
        <v>549</v>
      </c>
      <c r="P11" s="76">
        <v>214</v>
      </c>
      <c r="Q11" s="76">
        <v>-285</v>
      </c>
      <c r="R11" s="77">
        <v>76</v>
      </c>
      <c r="S11" s="77">
        <v>61</v>
      </c>
      <c r="T11" s="76">
        <f t="shared" si="0"/>
        <v>35288</v>
      </c>
      <c r="U11" s="76">
        <f t="shared" si="1"/>
        <v>35461</v>
      </c>
      <c r="V11" s="75"/>
      <c r="W11" s="75"/>
    </row>
    <row r="12" spans="1:58" ht="24.75" customHeight="1">
      <c r="A12" s="78" t="s">
        <v>37</v>
      </c>
      <c r="B12" s="76">
        <v>7774</v>
      </c>
      <c r="C12" s="76">
        <v>8674</v>
      </c>
      <c r="D12" s="76">
        <v>11275</v>
      </c>
      <c r="E12" s="76">
        <v>10849</v>
      </c>
      <c r="F12" s="76">
        <v>4220</v>
      </c>
      <c r="G12" s="76">
        <v>3767</v>
      </c>
      <c r="H12" s="76">
        <v>9153</v>
      </c>
      <c r="I12" s="76">
        <v>8389</v>
      </c>
      <c r="J12" s="76">
        <v>1211</v>
      </c>
      <c r="K12" s="76">
        <v>2159</v>
      </c>
      <c r="L12" s="76">
        <v>478</v>
      </c>
      <c r="M12" s="76">
        <v>879</v>
      </c>
      <c r="N12" s="76">
        <v>417</v>
      </c>
      <c r="O12" s="76">
        <v>549</v>
      </c>
      <c r="P12" s="76">
        <v>214</v>
      </c>
      <c r="Q12" s="76">
        <v>-285</v>
      </c>
      <c r="R12" s="77">
        <v>76</v>
      </c>
      <c r="S12" s="76">
        <v>61</v>
      </c>
      <c r="T12" s="76">
        <f t="shared" si="0"/>
        <v>34818</v>
      </c>
      <c r="U12" s="76">
        <f t="shared" si="1"/>
        <v>35042</v>
      </c>
      <c r="V12" s="75"/>
      <c r="W12" s="75"/>
    </row>
    <row r="13" spans="1:58">
      <c r="C13" s="73"/>
      <c r="E13" s="73"/>
      <c r="G13" s="73"/>
      <c r="I13" s="73"/>
      <c r="K13" s="73"/>
      <c r="M13" s="73"/>
      <c r="O13" s="73"/>
      <c r="P13" s="73"/>
      <c r="Q13" s="73"/>
      <c r="R13" s="73"/>
      <c r="S13" s="73"/>
      <c r="T13" s="73"/>
      <c r="U13" s="73"/>
      <c r="V13" s="74"/>
    </row>
    <row r="14" spans="1:58">
      <c r="A14" s="165" t="s">
        <v>36</v>
      </c>
      <c r="B14" s="166"/>
      <c r="C14" s="166"/>
      <c r="D14" s="166"/>
    </row>
    <row r="15" spans="1:58">
      <c r="A15" s="141" t="s">
        <v>102</v>
      </c>
    </row>
  </sheetData>
  <mergeCells count="34">
    <mergeCell ref="A1:U1"/>
    <mergeCell ref="A2:U2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T4:T5"/>
    <mergeCell ref="O4:O5"/>
    <mergeCell ref="P4:P5"/>
    <mergeCell ref="Q4:Q5"/>
    <mergeCell ref="K4:K5"/>
    <mergeCell ref="L4:L5"/>
    <mergeCell ref="U4:U5"/>
    <mergeCell ref="R4:R5"/>
    <mergeCell ref="A14:D14"/>
    <mergeCell ref="N4:N5"/>
    <mergeCell ref="A4:A5"/>
    <mergeCell ref="B4:B5"/>
    <mergeCell ref="C4:C5"/>
    <mergeCell ref="D4:D5"/>
    <mergeCell ref="E4:E5"/>
    <mergeCell ref="F4:F5"/>
    <mergeCell ref="M4:M5"/>
    <mergeCell ref="S4:S5"/>
    <mergeCell ref="H4:H5"/>
    <mergeCell ref="I4:I5"/>
    <mergeCell ref="J4:J5"/>
    <mergeCell ref="G4:G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6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H14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  <col min="8" max="8" width="10.42578125" bestFit="1" customWidth="1"/>
  </cols>
  <sheetData>
    <row r="1" spans="1:8" ht="40.5" customHeight="1">
      <c r="A1" s="213" t="s">
        <v>100</v>
      </c>
      <c r="B1" s="214"/>
      <c r="C1" s="214"/>
      <c r="D1" s="214"/>
      <c r="E1" s="214"/>
      <c r="F1" s="215"/>
    </row>
    <row r="2" spans="1:8" ht="10.5" customHeight="1">
      <c r="A2" s="148"/>
      <c r="B2" s="149"/>
      <c r="C2" s="149"/>
      <c r="D2" s="149"/>
      <c r="E2" s="149"/>
      <c r="F2" s="150"/>
    </row>
    <row r="3" spans="1:8" ht="40.5" customHeight="1">
      <c r="A3" s="144" t="s">
        <v>103</v>
      </c>
      <c r="B3" s="11" t="s">
        <v>11</v>
      </c>
      <c r="C3" s="11" t="s">
        <v>12</v>
      </c>
      <c r="D3" s="11" t="s">
        <v>4</v>
      </c>
      <c r="E3" s="11" t="s">
        <v>24</v>
      </c>
      <c r="F3" s="55" t="s">
        <v>9</v>
      </c>
    </row>
    <row r="4" spans="1:8" ht="34.5" customHeight="1">
      <c r="A4" s="151" t="s">
        <v>5</v>
      </c>
      <c r="B4" s="137">
        <v>969620</v>
      </c>
      <c r="C4" s="4">
        <v>68585</v>
      </c>
      <c r="D4" s="4">
        <v>148643</v>
      </c>
      <c r="E4" s="4"/>
      <c r="F4" s="4">
        <v>1186848</v>
      </c>
    </row>
    <row r="5" spans="1:8" ht="35.1" customHeight="1">
      <c r="A5" s="151" t="s">
        <v>6</v>
      </c>
      <c r="B5" s="137">
        <v>419746</v>
      </c>
      <c r="C5" s="4">
        <v>41363</v>
      </c>
      <c r="D5" s="4">
        <v>50786</v>
      </c>
      <c r="E5" s="4"/>
      <c r="F5" s="4">
        <v>511895</v>
      </c>
    </row>
    <row r="6" spans="1:8" ht="35.1" customHeight="1">
      <c r="A6" s="151" t="s">
        <v>0</v>
      </c>
      <c r="B6" s="137">
        <v>467789</v>
      </c>
      <c r="C6" s="4">
        <v>33949</v>
      </c>
      <c r="D6" s="4">
        <v>76148</v>
      </c>
      <c r="E6" s="4">
        <v>7036</v>
      </c>
      <c r="F6" s="4">
        <v>584922</v>
      </c>
    </row>
    <row r="7" spans="1:8" ht="35.1" customHeight="1">
      <c r="A7" s="151" t="s">
        <v>1</v>
      </c>
      <c r="B7" s="137">
        <v>736408</v>
      </c>
      <c r="C7" s="4">
        <v>45223</v>
      </c>
      <c r="D7" s="4">
        <v>216084</v>
      </c>
      <c r="E7" s="4"/>
      <c r="F7" s="4">
        <v>997715</v>
      </c>
    </row>
    <row r="8" spans="1:8" ht="35.1" customHeight="1">
      <c r="A8" s="153" t="s">
        <v>34</v>
      </c>
      <c r="B8" s="137">
        <v>312249</v>
      </c>
      <c r="C8" s="4">
        <v>24050</v>
      </c>
      <c r="D8" s="4">
        <v>38724</v>
      </c>
      <c r="E8" s="4"/>
      <c r="F8" s="4">
        <v>375023</v>
      </c>
    </row>
    <row r="9" spans="1:8" ht="35.1" customHeight="1">
      <c r="A9" s="151" t="s">
        <v>18</v>
      </c>
      <c r="B9" s="137">
        <v>334693</v>
      </c>
      <c r="C9" s="4">
        <v>33224</v>
      </c>
      <c r="D9" s="4">
        <v>52722</v>
      </c>
      <c r="E9" s="4"/>
      <c r="F9" s="4">
        <v>420639</v>
      </c>
    </row>
    <row r="10" spans="1:8" ht="35.1" customHeight="1">
      <c r="A10" s="152" t="s">
        <v>8</v>
      </c>
      <c r="B10" s="137">
        <v>166095</v>
      </c>
      <c r="C10" s="4">
        <v>10534</v>
      </c>
      <c r="D10" s="4">
        <v>4241</v>
      </c>
      <c r="E10" s="4"/>
      <c r="F10" s="4">
        <v>180870</v>
      </c>
    </row>
    <row r="11" spans="1:8" ht="35.1" customHeight="1">
      <c r="A11" s="151" t="s">
        <v>2</v>
      </c>
      <c r="B11" s="137">
        <v>63469</v>
      </c>
      <c r="C11" s="4">
        <v>17548</v>
      </c>
      <c r="D11" s="4">
        <v>11083</v>
      </c>
      <c r="E11" s="4"/>
      <c r="F11" s="4">
        <v>92100</v>
      </c>
    </row>
    <row r="12" spans="1:8" ht="35.1" customHeight="1">
      <c r="A12" s="151" t="s">
        <v>23</v>
      </c>
      <c r="B12" s="136">
        <v>66552</v>
      </c>
      <c r="C12" s="4">
        <v>7980</v>
      </c>
      <c r="D12" s="4">
        <v>401</v>
      </c>
      <c r="E12" s="4"/>
      <c r="F12" s="4">
        <v>74933</v>
      </c>
    </row>
    <row r="13" spans="1:8" ht="35.1" customHeight="1">
      <c r="A13" s="156" t="s">
        <v>9</v>
      </c>
      <c r="B13" s="4">
        <v>3536621</v>
      </c>
      <c r="C13" s="4">
        <v>282456</v>
      </c>
      <c r="D13" s="4">
        <v>598832</v>
      </c>
      <c r="E13" s="4">
        <v>7036</v>
      </c>
      <c r="F13" s="4">
        <v>4424945</v>
      </c>
      <c r="H13" s="10"/>
    </row>
    <row r="14" spans="1:8">
      <c r="H14" s="10"/>
    </row>
  </sheetData>
  <mergeCells count="1">
    <mergeCell ref="A1:F1"/>
  </mergeCells>
  <phoneticPr fontId="8" type="noConversion"/>
  <printOptions horizontalCentered="1" verticalCentered="1"/>
  <pageMargins left="0" right="0" top="0.98425196850393704" bottom="0.98425196850393704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BF29"/>
  <sheetViews>
    <sheetView showGridLines="0" zoomScale="90" zoomScaleNormal="90" workbookViewId="0">
      <selection sqref="A1:F1"/>
    </sheetView>
  </sheetViews>
  <sheetFormatPr defaultRowHeight="15.75"/>
  <cols>
    <col min="1" max="1" width="59.42578125" style="24" customWidth="1"/>
    <col min="2" max="5" width="12.7109375" style="24" customWidth="1"/>
    <col min="6" max="6" width="12" style="24" bestFit="1" customWidth="1"/>
    <col min="7" max="8" width="9.42578125" style="24" bestFit="1" customWidth="1"/>
    <col min="9" max="10" width="9.140625" style="24"/>
    <col min="11" max="14" width="9.42578125" style="24" bestFit="1" customWidth="1"/>
    <col min="15" max="16384" width="9.140625" style="24"/>
  </cols>
  <sheetData>
    <row r="1" spans="1:58" ht="52.5" customHeight="1">
      <c r="A1" s="219" t="s">
        <v>89</v>
      </c>
      <c r="B1" s="220"/>
      <c r="C1" s="220"/>
      <c r="D1" s="220"/>
      <c r="E1" s="221"/>
      <c r="F1" s="222"/>
    </row>
    <row r="2" spans="1:58">
      <c r="A2" s="216" t="s">
        <v>10</v>
      </c>
      <c r="B2" s="217"/>
      <c r="C2" s="217"/>
      <c r="D2" s="217"/>
      <c r="E2" s="217"/>
      <c r="F2" s="218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</row>
    <row r="3" spans="1:58" ht="51" customHeight="1">
      <c r="A3" s="144" t="s">
        <v>104</v>
      </c>
      <c r="B3" s="2" t="s">
        <v>11</v>
      </c>
      <c r="C3" s="2" t="s">
        <v>12</v>
      </c>
      <c r="D3" s="2" t="s">
        <v>4</v>
      </c>
      <c r="E3" s="2" t="s">
        <v>24</v>
      </c>
      <c r="F3" s="26" t="s">
        <v>9</v>
      </c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</row>
    <row r="4" spans="1:58" ht="30" customHeight="1">
      <c r="A4" s="157" t="s">
        <v>5</v>
      </c>
      <c r="B4" s="27">
        <v>27.42</v>
      </c>
      <c r="C4" s="147">
        <v>24.29</v>
      </c>
      <c r="D4" s="27">
        <v>24.82</v>
      </c>
      <c r="E4" s="27"/>
      <c r="F4" s="27">
        <v>26.82</v>
      </c>
      <c r="G4" s="28"/>
      <c r="H4" s="29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</row>
    <row r="5" spans="1:58" ht="30" customHeight="1">
      <c r="A5" s="158" t="s">
        <v>6</v>
      </c>
      <c r="B5" s="27">
        <v>11.87</v>
      </c>
      <c r="C5" s="27">
        <v>14.64</v>
      </c>
      <c r="D5" s="27">
        <v>8.48</v>
      </c>
      <c r="E5" s="27"/>
      <c r="F5" s="27">
        <v>11.57</v>
      </c>
      <c r="G5" s="28"/>
      <c r="H5" s="29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</row>
    <row r="6" spans="1:58" ht="30" customHeight="1">
      <c r="A6" s="58" t="s">
        <v>0</v>
      </c>
      <c r="B6" s="27">
        <v>13.23</v>
      </c>
      <c r="C6" s="27">
        <v>12.02</v>
      </c>
      <c r="D6" s="27">
        <v>12.72</v>
      </c>
      <c r="E6" s="27">
        <v>100</v>
      </c>
      <c r="F6" s="27">
        <v>13.22</v>
      </c>
      <c r="G6" s="28"/>
      <c r="H6" s="29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</row>
    <row r="7" spans="1:58" ht="30" customHeight="1">
      <c r="A7" s="58" t="s">
        <v>1</v>
      </c>
      <c r="B7" s="27">
        <v>20.82</v>
      </c>
      <c r="C7" s="27">
        <v>16.010000000000002</v>
      </c>
      <c r="D7" s="27">
        <v>36.08</v>
      </c>
      <c r="E7" s="27"/>
      <c r="F7" s="27">
        <v>22.55</v>
      </c>
      <c r="G7" s="28"/>
      <c r="H7" s="29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</row>
    <row r="8" spans="1:58" ht="30" customHeight="1">
      <c r="A8" s="67" t="s">
        <v>34</v>
      </c>
      <c r="B8" s="27">
        <v>8.83</v>
      </c>
      <c r="C8" s="147">
        <v>8.51</v>
      </c>
      <c r="D8" s="27">
        <v>6.47</v>
      </c>
      <c r="E8" s="27"/>
      <c r="F8" s="27">
        <v>8.4700000000000006</v>
      </c>
      <c r="G8" s="28"/>
      <c r="H8" s="28"/>
      <c r="I8" s="25"/>
    </row>
    <row r="9" spans="1:58" ht="30" customHeight="1">
      <c r="A9" s="58" t="s">
        <v>7</v>
      </c>
      <c r="B9" s="27">
        <v>9.4600000000000009</v>
      </c>
      <c r="C9" s="27">
        <v>11.76</v>
      </c>
      <c r="D9" s="27">
        <v>8.8000000000000007</v>
      </c>
      <c r="E9" s="27"/>
      <c r="F9" s="27">
        <v>9.51</v>
      </c>
      <c r="G9" s="28"/>
      <c r="H9" s="28"/>
      <c r="I9" s="25"/>
    </row>
    <row r="10" spans="1:58" ht="30" customHeight="1">
      <c r="A10" s="155" t="s">
        <v>8</v>
      </c>
      <c r="B10" s="27">
        <v>4.7</v>
      </c>
      <c r="C10" s="27">
        <v>3.73</v>
      </c>
      <c r="D10" s="27">
        <v>0.71</v>
      </c>
      <c r="E10" s="27"/>
      <c r="F10" s="27">
        <v>4.09</v>
      </c>
      <c r="G10" s="28"/>
      <c r="H10" s="28"/>
      <c r="I10" s="25"/>
    </row>
    <row r="11" spans="1:58" ht="30" customHeight="1">
      <c r="A11" s="156" t="s">
        <v>2</v>
      </c>
      <c r="B11" s="27">
        <v>1.79</v>
      </c>
      <c r="C11" s="27">
        <v>6.21</v>
      </c>
      <c r="D11" s="27">
        <v>1.85</v>
      </c>
      <c r="E11" s="27"/>
      <c r="F11" s="27">
        <v>2.08</v>
      </c>
      <c r="G11" s="28"/>
      <c r="H11" s="28"/>
      <c r="I11" s="25"/>
    </row>
    <row r="12" spans="1:58" ht="30" customHeight="1">
      <c r="A12" s="151" t="s">
        <v>23</v>
      </c>
      <c r="B12" s="27">
        <v>1.88</v>
      </c>
      <c r="C12" s="27">
        <v>2.83</v>
      </c>
      <c r="D12" s="27">
        <v>7.0000000000000007E-2</v>
      </c>
      <c r="E12" s="27"/>
      <c r="F12" s="27">
        <v>1.69</v>
      </c>
      <c r="G12" s="28"/>
      <c r="H12" s="28"/>
      <c r="I12" s="25"/>
    </row>
    <row r="13" spans="1:58" ht="30" customHeight="1">
      <c r="A13" s="58" t="s">
        <v>13</v>
      </c>
      <c r="B13" s="27">
        <f>SUM(B4:B12)</f>
        <v>100</v>
      </c>
      <c r="C13" s="27">
        <f t="shared" ref="C13:F13" si="0">SUM(C4:C12)</f>
        <v>100.00000000000001</v>
      </c>
      <c r="D13" s="27">
        <f t="shared" si="0"/>
        <v>99.999999999999972</v>
      </c>
      <c r="E13" s="27">
        <f t="shared" si="0"/>
        <v>100</v>
      </c>
      <c r="F13" s="27">
        <f t="shared" si="0"/>
        <v>100</v>
      </c>
      <c r="G13" s="28"/>
      <c r="H13" s="28"/>
      <c r="I13" s="25"/>
    </row>
    <row r="14" spans="1:58" ht="39" customHeight="1">
      <c r="A14" s="8" t="s">
        <v>14</v>
      </c>
      <c r="B14" s="27">
        <v>79.930000000000007</v>
      </c>
      <c r="C14" s="27">
        <v>6.38</v>
      </c>
      <c r="D14" s="27">
        <v>13.53</v>
      </c>
      <c r="E14" s="27">
        <v>0.16</v>
      </c>
      <c r="F14" s="27">
        <v>100</v>
      </c>
      <c r="G14" s="28"/>
      <c r="H14" s="28"/>
    </row>
    <row r="15" spans="1:58">
      <c r="A15" s="30"/>
      <c r="B15" s="31"/>
      <c r="C15" s="31"/>
      <c r="D15" s="31"/>
      <c r="E15" s="31"/>
      <c r="F15" s="13"/>
      <c r="G15" s="28"/>
      <c r="H15" s="28"/>
    </row>
    <row r="16" spans="1:58">
      <c r="B16" s="32"/>
      <c r="C16" s="32"/>
      <c r="D16" s="32"/>
      <c r="E16" s="32"/>
      <c r="F16" s="33"/>
      <c r="G16" s="13"/>
      <c r="H16" s="28"/>
    </row>
    <row r="17" spans="1:14" s="13" customFormat="1" ht="17.100000000000001" customHeight="1">
      <c r="A17" s="34"/>
      <c r="B17" s="33"/>
      <c r="C17" s="33"/>
      <c r="D17" s="33"/>
      <c r="E17" s="33"/>
      <c r="F17" s="33"/>
      <c r="G17" s="35"/>
      <c r="I17" s="33"/>
      <c r="J17" s="33"/>
      <c r="K17" s="33"/>
    </row>
    <row r="18" spans="1:14">
      <c r="A18" s="34"/>
      <c r="B18" s="36"/>
      <c r="C18" s="36"/>
      <c r="D18" s="36"/>
      <c r="E18" s="36"/>
      <c r="F18" s="33"/>
      <c r="G18" s="35"/>
      <c r="H18" s="25"/>
      <c r="I18" s="33"/>
      <c r="J18" s="33"/>
      <c r="K18" s="33"/>
    </row>
    <row r="19" spans="1:14">
      <c r="A19" s="34"/>
      <c r="B19" s="37"/>
      <c r="C19" s="37"/>
      <c r="D19" s="37"/>
      <c r="E19" s="37"/>
      <c r="F19" s="36"/>
      <c r="G19" s="35"/>
      <c r="H19" s="25"/>
      <c r="I19" s="25"/>
      <c r="J19" s="25"/>
      <c r="K19" s="25"/>
    </row>
    <row r="20" spans="1:14">
      <c r="A20" s="34"/>
      <c r="B20" s="17"/>
      <c r="C20" s="17"/>
      <c r="D20" s="17"/>
      <c r="E20" s="17"/>
      <c r="F20" s="33"/>
      <c r="G20" s="35"/>
      <c r="H20" s="25"/>
      <c r="I20" s="33"/>
      <c r="J20" s="33"/>
      <c r="K20" s="33"/>
    </row>
    <row r="21" spans="1:14">
      <c r="A21" s="34"/>
      <c r="B21" s="17"/>
      <c r="C21" s="17"/>
      <c r="D21" s="17"/>
      <c r="E21" s="17"/>
      <c r="F21" s="33"/>
      <c r="G21" s="35"/>
      <c r="H21" s="25"/>
      <c r="I21" s="33"/>
      <c r="J21" s="33"/>
      <c r="K21" s="33"/>
    </row>
    <row r="22" spans="1:14">
      <c r="A22" s="34"/>
      <c r="B22" s="17"/>
      <c r="C22" s="17"/>
      <c r="D22" s="17"/>
      <c r="E22" s="17"/>
      <c r="F22" s="33"/>
      <c r="G22" s="35"/>
      <c r="H22" s="25"/>
      <c r="I22" s="33"/>
      <c r="J22" s="33"/>
      <c r="K22" s="33"/>
    </row>
    <row r="23" spans="1:14">
      <c r="A23" s="34"/>
      <c r="B23" s="17"/>
      <c r="C23" s="17"/>
      <c r="D23" s="17"/>
      <c r="E23" s="17"/>
      <c r="F23" s="33"/>
      <c r="G23" s="29"/>
      <c r="H23" s="25"/>
      <c r="I23" s="33"/>
      <c r="J23" s="33"/>
      <c r="K23" s="33"/>
    </row>
    <row r="24" spans="1:14">
      <c r="A24" s="34"/>
      <c r="B24" s="17"/>
      <c r="C24" s="17"/>
      <c r="D24" s="17"/>
      <c r="E24" s="17"/>
      <c r="F24" s="33"/>
      <c r="G24" s="33"/>
      <c r="H24" s="25"/>
      <c r="I24" s="33"/>
      <c r="J24" s="33"/>
      <c r="K24" s="33"/>
    </row>
    <row r="25" spans="1:14">
      <c r="A25" s="38"/>
      <c r="B25" s="39"/>
      <c r="C25" s="39"/>
      <c r="D25" s="39"/>
      <c r="E25" s="39"/>
      <c r="F25" s="25"/>
      <c r="G25" s="33"/>
      <c r="H25" s="33"/>
      <c r="I25" s="25"/>
      <c r="J25" s="25"/>
      <c r="K25" s="33"/>
      <c r="L25" s="33"/>
      <c r="M25" s="33"/>
      <c r="N25" s="33"/>
    </row>
    <row r="26" spans="1:14">
      <c r="A26" s="13"/>
      <c r="B26" s="25"/>
      <c r="C26" s="25"/>
      <c r="D26" s="25"/>
      <c r="E26" s="25"/>
      <c r="F26" s="25"/>
      <c r="G26" s="25"/>
      <c r="H26" s="33"/>
      <c r="I26" s="25"/>
      <c r="J26" s="25"/>
      <c r="K26" s="33"/>
      <c r="L26" s="33"/>
      <c r="M26" s="33"/>
      <c r="N26" s="33"/>
    </row>
    <row r="27" spans="1:14">
      <c r="A27" s="13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</row>
    <row r="28" spans="1:14">
      <c r="A28" s="25"/>
      <c r="B28" s="25"/>
      <c r="C28" s="25"/>
      <c r="D28" s="25"/>
      <c r="E28" s="25"/>
      <c r="G28" s="25"/>
      <c r="H28" s="25"/>
      <c r="I28" s="25"/>
      <c r="J28" s="25"/>
      <c r="K28" s="40"/>
      <c r="L28" s="40"/>
      <c r="M28" s="40"/>
      <c r="N28" s="40"/>
    </row>
    <row r="29" spans="1:14">
      <c r="A29" s="25"/>
      <c r="H29" s="25"/>
      <c r="I29" s="25"/>
      <c r="J29" s="25"/>
      <c r="K29" s="25"/>
      <c r="L29" s="25"/>
      <c r="M29" s="25"/>
      <c r="N29" s="25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/>
  <dimension ref="A1:I17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9" ht="53.25" customHeight="1">
      <c r="A1" s="213" t="s">
        <v>88</v>
      </c>
      <c r="B1" s="214"/>
      <c r="C1" s="214"/>
      <c r="D1" s="214"/>
      <c r="E1" s="214"/>
      <c r="F1" s="215"/>
    </row>
    <row r="2" spans="1:9" ht="13.5" customHeight="1">
      <c r="A2" s="148"/>
      <c r="B2" s="149"/>
      <c r="C2" s="149"/>
      <c r="D2" s="149"/>
      <c r="E2" s="149"/>
      <c r="F2" s="150"/>
    </row>
    <row r="3" spans="1:9" ht="50.25" customHeight="1">
      <c r="A3" s="144" t="s">
        <v>105</v>
      </c>
      <c r="B3" s="1" t="s">
        <v>11</v>
      </c>
      <c r="C3" s="1" t="s">
        <v>12</v>
      </c>
      <c r="D3" s="1" t="s">
        <v>4</v>
      </c>
      <c r="E3" s="1" t="s">
        <v>24</v>
      </c>
      <c r="F3" s="23" t="s">
        <v>9</v>
      </c>
    </row>
    <row r="4" spans="1:9" ht="35.1" customHeight="1">
      <c r="A4" s="156" t="s">
        <v>5</v>
      </c>
      <c r="B4" s="5">
        <v>6261</v>
      </c>
      <c r="C4" s="5">
        <v>927</v>
      </c>
      <c r="D4" s="5">
        <v>926</v>
      </c>
      <c r="E4" s="5"/>
      <c r="F4" s="5">
        <v>8114</v>
      </c>
      <c r="I4" s="10"/>
    </row>
    <row r="5" spans="1:9" ht="35.1" customHeight="1">
      <c r="A5" s="156" t="s">
        <v>6</v>
      </c>
      <c r="B5" s="5">
        <v>11386</v>
      </c>
      <c r="C5" s="5">
        <v>1264</v>
      </c>
      <c r="D5" s="5">
        <v>622</v>
      </c>
      <c r="E5" s="5"/>
      <c r="F5" s="5">
        <v>13272</v>
      </c>
      <c r="I5" s="10"/>
    </row>
    <row r="6" spans="1:9" ht="35.1" customHeight="1">
      <c r="A6" s="156" t="s">
        <v>0</v>
      </c>
      <c r="B6" s="5">
        <v>3574</v>
      </c>
      <c r="C6" s="5">
        <v>514</v>
      </c>
      <c r="D6" s="5">
        <v>4380</v>
      </c>
      <c r="E6" s="5">
        <v>295</v>
      </c>
      <c r="F6" s="5">
        <v>8763</v>
      </c>
      <c r="I6" s="10"/>
    </row>
    <row r="7" spans="1:9" ht="35.1" customHeight="1">
      <c r="A7" s="156" t="s">
        <v>1</v>
      </c>
      <c r="B7" s="5">
        <v>7788</v>
      </c>
      <c r="C7" s="5">
        <v>433</v>
      </c>
      <c r="D7" s="5">
        <v>1830</v>
      </c>
      <c r="E7" s="5"/>
      <c r="F7" s="5">
        <v>10051</v>
      </c>
      <c r="I7" s="10"/>
    </row>
    <row r="8" spans="1:9" ht="35.1" customHeight="1">
      <c r="A8" s="159" t="s">
        <v>34</v>
      </c>
      <c r="B8" s="5">
        <v>3035</v>
      </c>
      <c r="C8" s="5">
        <v>555</v>
      </c>
      <c r="D8" s="5">
        <v>799</v>
      </c>
      <c r="E8" s="5"/>
      <c r="F8" s="5">
        <v>4389</v>
      </c>
      <c r="I8" s="10"/>
    </row>
    <row r="9" spans="1:9" ht="35.1" customHeight="1">
      <c r="A9" s="156" t="s">
        <v>18</v>
      </c>
      <c r="B9" s="5">
        <v>4085</v>
      </c>
      <c r="C9" s="5">
        <v>1479</v>
      </c>
      <c r="D9" s="5">
        <v>828</v>
      </c>
      <c r="E9" s="5"/>
      <c r="F9" s="5">
        <v>6392</v>
      </c>
      <c r="I9" s="10"/>
    </row>
    <row r="10" spans="1:9" ht="35.1" customHeight="1">
      <c r="A10" s="155" t="s">
        <v>8</v>
      </c>
      <c r="B10" s="5">
        <v>9618</v>
      </c>
      <c r="C10" s="5">
        <v>806</v>
      </c>
      <c r="D10" s="5">
        <v>13</v>
      </c>
      <c r="E10" s="5"/>
      <c r="F10" s="5">
        <v>10437</v>
      </c>
      <c r="I10" s="10"/>
    </row>
    <row r="11" spans="1:9" ht="35.1" customHeight="1">
      <c r="A11" s="156" t="s">
        <v>2</v>
      </c>
      <c r="B11" s="5">
        <v>2959</v>
      </c>
      <c r="C11" s="5">
        <v>933</v>
      </c>
      <c r="D11" s="5">
        <v>131</v>
      </c>
      <c r="E11" s="5"/>
      <c r="F11" s="5">
        <v>4023</v>
      </c>
      <c r="I11" s="10"/>
    </row>
    <row r="12" spans="1:9" ht="35.1" customHeight="1">
      <c r="A12" s="151" t="s">
        <v>23</v>
      </c>
      <c r="B12" s="5">
        <v>2967</v>
      </c>
      <c r="C12" s="5">
        <v>456</v>
      </c>
      <c r="D12" s="5">
        <v>2</v>
      </c>
      <c r="E12" s="5"/>
      <c r="F12" s="5">
        <v>3425</v>
      </c>
      <c r="I12" s="10"/>
    </row>
    <row r="13" spans="1:9" ht="35.1" customHeight="1">
      <c r="A13" s="156" t="s">
        <v>9</v>
      </c>
      <c r="B13" s="5">
        <v>51673</v>
      </c>
      <c r="C13" s="5">
        <v>7367</v>
      </c>
      <c r="D13" s="5">
        <v>9531</v>
      </c>
      <c r="E13" s="5">
        <v>295</v>
      </c>
      <c r="F13" s="5">
        <v>68866</v>
      </c>
      <c r="I13" s="10"/>
    </row>
    <row r="15" spans="1:9">
      <c r="B15" s="10"/>
      <c r="C15" s="10"/>
      <c r="D15" s="10"/>
      <c r="E15" s="10"/>
      <c r="F15" s="10"/>
    </row>
    <row r="16" spans="1:9">
      <c r="D16" s="10"/>
    </row>
    <row r="17" spans="2:4">
      <c r="B17" s="10"/>
      <c r="D17" s="10"/>
    </row>
  </sheetData>
  <mergeCells count="1">
    <mergeCell ref="A1:F1"/>
  </mergeCells>
  <phoneticPr fontId="8" type="noConversion"/>
  <printOptions horizontalCentered="1" verticalCentered="1"/>
  <pageMargins left="0" right="0" top="0.98425196850393704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H16"/>
  <sheetViews>
    <sheetView showGridLines="0" zoomScale="90" zoomScaleNormal="90" workbookViewId="0">
      <selection sqref="A1:H2"/>
    </sheetView>
  </sheetViews>
  <sheetFormatPr defaultRowHeight="12.75"/>
  <cols>
    <col min="1" max="1" width="54.7109375" customWidth="1"/>
    <col min="2" max="8" width="12.140625" customWidth="1"/>
  </cols>
  <sheetData>
    <row r="1" spans="1:8" ht="33.75" customHeight="1">
      <c r="A1" s="223" t="s">
        <v>19</v>
      </c>
      <c r="B1" s="223"/>
      <c r="C1" s="223"/>
      <c r="D1" s="223"/>
      <c r="E1" s="223"/>
      <c r="F1" s="223"/>
      <c r="G1" s="223"/>
      <c r="H1" s="223"/>
    </row>
    <row r="2" spans="1:8" ht="32.25" customHeight="1">
      <c r="A2" s="223"/>
      <c r="B2" s="223"/>
      <c r="C2" s="223"/>
      <c r="D2" s="223"/>
      <c r="E2" s="223"/>
      <c r="F2" s="223"/>
      <c r="G2" s="223"/>
      <c r="H2" s="223"/>
    </row>
    <row r="3" spans="1:8" ht="28.5" customHeight="1">
      <c r="A3" s="63"/>
      <c r="B3" s="63"/>
      <c r="C3" s="63"/>
      <c r="D3" s="63"/>
      <c r="H3" s="64" t="s">
        <v>3</v>
      </c>
    </row>
    <row r="4" spans="1:8" ht="30" customHeight="1">
      <c r="A4" s="204" t="s">
        <v>97</v>
      </c>
      <c r="B4" s="26">
        <v>2015</v>
      </c>
      <c r="C4" s="224">
        <v>2016</v>
      </c>
      <c r="D4" s="225"/>
      <c r="E4" s="225"/>
      <c r="F4" s="225"/>
      <c r="G4" s="225"/>
      <c r="H4" s="226"/>
    </row>
    <row r="5" spans="1:8" ht="30" customHeight="1">
      <c r="A5" s="205"/>
      <c r="B5" s="26">
        <v>12</v>
      </c>
      <c r="C5" s="26">
        <v>1</v>
      </c>
      <c r="D5" s="26">
        <v>2</v>
      </c>
      <c r="E5" s="26">
        <v>3</v>
      </c>
      <c r="F5" s="26">
        <v>4</v>
      </c>
      <c r="G5" s="26">
        <v>5</v>
      </c>
      <c r="H5" s="26">
        <v>6</v>
      </c>
    </row>
    <row r="6" spans="1:8" ht="30" customHeight="1">
      <c r="A6" s="156" t="s">
        <v>5</v>
      </c>
      <c r="B6" s="53">
        <v>2478550</v>
      </c>
      <c r="C6" s="53">
        <v>2477107</v>
      </c>
      <c r="D6" s="53">
        <v>2475646</v>
      </c>
      <c r="E6" s="53">
        <v>2534276</v>
      </c>
      <c r="F6" s="53">
        <v>2547635</v>
      </c>
      <c r="G6" s="53">
        <v>2579313</v>
      </c>
      <c r="H6" s="53">
        <v>2600580</v>
      </c>
    </row>
    <row r="7" spans="1:8" ht="30" customHeight="1">
      <c r="A7" s="156" t="s">
        <v>6</v>
      </c>
      <c r="B7" s="53">
        <v>1107997</v>
      </c>
      <c r="C7" s="53">
        <v>1116098</v>
      </c>
      <c r="D7" s="53">
        <v>1107075</v>
      </c>
      <c r="E7" s="53">
        <v>1115872</v>
      </c>
      <c r="F7" s="53">
        <v>1132692</v>
      </c>
      <c r="G7" s="53">
        <v>1141437</v>
      </c>
      <c r="H7" s="53">
        <v>1144577</v>
      </c>
    </row>
    <row r="8" spans="1:8" ht="30" customHeight="1">
      <c r="A8" s="156" t="s">
        <v>0</v>
      </c>
      <c r="B8" s="53">
        <v>1245328</v>
      </c>
      <c r="C8" s="53">
        <v>1242784</v>
      </c>
      <c r="D8" s="53">
        <v>1258650</v>
      </c>
      <c r="E8" s="53">
        <v>1287268</v>
      </c>
      <c r="F8" s="53">
        <v>1289061</v>
      </c>
      <c r="G8" s="53">
        <v>1335432</v>
      </c>
      <c r="H8" s="53">
        <v>1345213</v>
      </c>
    </row>
    <row r="9" spans="1:8" ht="30" customHeight="1">
      <c r="A9" s="156" t="s">
        <v>1</v>
      </c>
      <c r="B9" s="53">
        <v>2172937</v>
      </c>
      <c r="C9" s="53">
        <v>2145616</v>
      </c>
      <c r="D9" s="53">
        <v>2163605</v>
      </c>
      <c r="E9" s="53">
        <v>2213373</v>
      </c>
      <c r="F9" s="53">
        <v>2240581</v>
      </c>
      <c r="G9" s="53">
        <v>2273462</v>
      </c>
      <c r="H9" s="53">
        <v>2271746</v>
      </c>
    </row>
    <row r="10" spans="1:8" ht="30" customHeight="1">
      <c r="A10" s="159" t="s">
        <v>34</v>
      </c>
      <c r="B10" s="53">
        <v>971977</v>
      </c>
      <c r="C10" s="53">
        <v>964016</v>
      </c>
      <c r="D10" s="53">
        <v>963799</v>
      </c>
      <c r="E10" s="53">
        <v>987574</v>
      </c>
      <c r="F10" s="53">
        <v>998774</v>
      </c>
      <c r="G10" s="53">
        <v>1011021</v>
      </c>
      <c r="H10" s="53">
        <v>1017367</v>
      </c>
    </row>
    <row r="11" spans="1:8" ht="30" customHeight="1">
      <c r="A11" s="156" t="s">
        <v>20</v>
      </c>
      <c r="B11" s="53">
        <v>940121</v>
      </c>
      <c r="C11" s="53">
        <v>953242</v>
      </c>
      <c r="D11" s="53">
        <v>955630</v>
      </c>
      <c r="E11" s="53">
        <v>960711</v>
      </c>
      <c r="F11" s="53">
        <v>968694</v>
      </c>
      <c r="G11" s="53">
        <v>976961</v>
      </c>
      <c r="H11" s="53">
        <v>981081</v>
      </c>
    </row>
    <row r="12" spans="1:8" ht="30" customHeight="1">
      <c r="A12" s="155" t="s">
        <v>8</v>
      </c>
      <c r="B12" s="53">
        <v>188672</v>
      </c>
      <c r="C12" s="53">
        <v>192330</v>
      </c>
      <c r="D12" s="53">
        <v>192175</v>
      </c>
      <c r="E12" s="53">
        <v>194807</v>
      </c>
      <c r="F12" s="53">
        <v>195581</v>
      </c>
      <c r="G12" s="53">
        <v>196492</v>
      </c>
      <c r="H12" s="53">
        <v>199323</v>
      </c>
    </row>
    <row r="13" spans="1:8" ht="30" customHeight="1">
      <c r="A13" s="156" t="s">
        <v>2</v>
      </c>
      <c r="B13" s="53">
        <v>136288</v>
      </c>
      <c r="C13" s="53">
        <v>138304</v>
      </c>
      <c r="D13" s="53">
        <v>138257</v>
      </c>
      <c r="E13" s="53">
        <v>138511</v>
      </c>
      <c r="F13" s="53">
        <v>139204</v>
      </c>
      <c r="G13" s="53">
        <v>141682</v>
      </c>
      <c r="H13" s="53">
        <v>143478</v>
      </c>
    </row>
    <row r="14" spans="1:8" ht="30" customHeight="1">
      <c r="A14" s="151" t="s">
        <v>23</v>
      </c>
      <c r="B14" s="53">
        <v>96112</v>
      </c>
      <c r="C14" s="53">
        <v>97394</v>
      </c>
      <c r="D14" s="53">
        <v>101024</v>
      </c>
      <c r="E14" s="53">
        <v>102616</v>
      </c>
      <c r="F14" s="53">
        <v>103433</v>
      </c>
      <c r="G14" s="53">
        <v>105029</v>
      </c>
      <c r="H14" s="53">
        <v>106378</v>
      </c>
    </row>
    <row r="15" spans="1:8" ht="30" customHeight="1">
      <c r="A15" s="160" t="s">
        <v>9</v>
      </c>
      <c r="B15" s="53">
        <v>9337982</v>
      </c>
      <c r="C15" s="53">
        <v>9326891</v>
      </c>
      <c r="D15" s="53">
        <v>9355861</v>
      </c>
      <c r="E15" s="53">
        <v>9535008</v>
      </c>
      <c r="F15" s="53">
        <v>9615655</v>
      </c>
      <c r="G15" s="53">
        <v>9760829</v>
      </c>
      <c r="H15" s="53">
        <v>9809743</v>
      </c>
    </row>
    <row r="16" spans="1:8" ht="30" customHeight="1">
      <c r="A16" s="42"/>
      <c r="B16" s="41"/>
    </row>
  </sheetData>
  <mergeCells count="3">
    <mergeCell ref="A4:A5"/>
    <mergeCell ref="A1:H2"/>
    <mergeCell ref="C4:H4"/>
  </mergeCells>
  <phoneticPr fontId="8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64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/>
  <dimension ref="A1:H27"/>
  <sheetViews>
    <sheetView showGridLines="0" zoomScale="90" zoomScaleNormal="90" workbookViewId="0">
      <selection sqref="A1:H1"/>
    </sheetView>
  </sheetViews>
  <sheetFormatPr defaultRowHeight="12.75"/>
  <cols>
    <col min="1" max="1" width="55.85546875" customWidth="1"/>
    <col min="2" max="8" width="12.28515625" customWidth="1"/>
  </cols>
  <sheetData>
    <row r="1" spans="1:8" ht="62.25" customHeight="1">
      <c r="A1" s="200" t="s">
        <v>93</v>
      </c>
      <c r="B1" s="200"/>
      <c r="C1" s="200"/>
      <c r="D1" s="200"/>
      <c r="E1" s="200"/>
      <c r="F1" s="200"/>
      <c r="G1" s="200"/>
      <c r="H1" s="200"/>
    </row>
    <row r="2" spans="1:8" ht="19.5" customHeight="1">
      <c r="A2" s="65"/>
      <c r="B2" s="65"/>
      <c r="C2" s="65"/>
      <c r="D2" s="65"/>
      <c r="H2" s="70" t="s">
        <v>10</v>
      </c>
    </row>
    <row r="3" spans="1:8" ht="30" customHeight="1">
      <c r="A3" s="227" t="s">
        <v>106</v>
      </c>
      <c r="B3" s="1">
        <v>2015</v>
      </c>
      <c r="C3" s="229">
        <v>2016</v>
      </c>
      <c r="D3" s="230"/>
      <c r="E3" s="230"/>
      <c r="F3" s="230"/>
      <c r="G3" s="230"/>
      <c r="H3" s="231"/>
    </row>
    <row r="4" spans="1:8" ht="30" customHeight="1">
      <c r="A4" s="228"/>
      <c r="B4" s="1">
        <v>12</v>
      </c>
      <c r="C4" s="1">
        <v>1</v>
      </c>
      <c r="D4" s="1">
        <v>2</v>
      </c>
      <c r="E4" s="1">
        <v>3</v>
      </c>
      <c r="F4" s="1">
        <v>4</v>
      </c>
      <c r="G4" s="1">
        <v>5</v>
      </c>
      <c r="H4" s="1">
        <v>6</v>
      </c>
    </row>
    <row r="5" spans="1:8" ht="30" customHeight="1">
      <c r="A5" s="161" t="s">
        <v>5</v>
      </c>
      <c r="B5" s="7">
        <v>26.53</v>
      </c>
      <c r="C5" s="7">
        <v>26.57</v>
      </c>
      <c r="D5" s="7">
        <v>26.47</v>
      </c>
      <c r="E5" s="7">
        <v>26.58</v>
      </c>
      <c r="F5" s="7">
        <v>26.49</v>
      </c>
      <c r="G5" s="7">
        <v>26.43</v>
      </c>
      <c r="H5" s="7">
        <v>26.51</v>
      </c>
    </row>
    <row r="6" spans="1:8" ht="30" customHeight="1">
      <c r="A6" s="161" t="s">
        <v>6</v>
      </c>
      <c r="B6" s="7">
        <v>11.87</v>
      </c>
      <c r="C6" s="7">
        <v>11.97</v>
      </c>
      <c r="D6" s="7">
        <v>11.83</v>
      </c>
      <c r="E6" s="7">
        <v>11.7</v>
      </c>
      <c r="F6" s="7">
        <v>11.78</v>
      </c>
      <c r="G6" s="7">
        <v>11.69</v>
      </c>
      <c r="H6" s="7">
        <v>11.67</v>
      </c>
    </row>
    <row r="7" spans="1:8" ht="30" customHeight="1">
      <c r="A7" s="161" t="s">
        <v>0</v>
      </c>
      <c r="B7" s="7">
        <v>13.34</v>
      </c>
      <c r="C7" s="7">
        <v>13.32</v>
      </c>
      <c r="D7" s="7">
        <v>13.45</v>
      </c>
      <c r="E7" s="7">
        <v>13.5</v>
      </c>
      <c r="F7" s="7">
        <v>13.41</v>
      </c>
      <c r="G7" s="7">
        <v>13.68</v>
      </c>
      <c r="H7" s="7">
        <v>13.71</v>
      </c>
    </row>
    <row r="8" spans="1:8" ht="30" customHeight="1">
      <c r="A8" s="161" t="s">
        <v>21</v>
      </c>
      <c r="B8" s="7">
        <v>23.27</v>
      </c>
      <c r="C8" s="7">
        <v>23</v>
      </c>
      <c r="D8" s="7">
        <v>23.13</v>
      </c>
      <c r="E8" s="7">
        <v>23.21</v>
      </c>
      <c r="F8" s="7">
        <v>23.3</v>
      </c>
      <c r="G8" s="7">
        <v>23.29</v>
      </c>
      <c r="H8" s="7">
        <v>23.16</v>
      </c>
    </row>
    <row r="9" spans="1:8" ht="30" customHeight="1">
      <c r="A9" s="162" t="s">
        <v>34</v>
      </c>
      <c r="B9" s="7">
        <v>10.41</v>
      </c>
      <c r="C9" s="7">
        <v>10.34</v>
      </c>
      <c r="D9" s="7">
        <v>10.3</v>
      </c>
      <c r="E9" s="7">
        <v>10.36</v>
      </c>
      <c r="F9" s="7">
        <v>10.39</v>
      </c>
      <c r="G9" s="7">
        <v>10.36</v>
      </c>
      <c r="H9" s="7">
        <v>10.37</v>
      </c>
    </row>
    <row r="10" spans="1:8" ht="30" customHeight="1">
      <c r="A10" s="161" t="s">
        <v>7</v>
      </c>
      <c r="B10" s="7">
        <v>10.07</v>
      </c>
      <c r="C10" s="7">
        <v>10.220000000000001</v>
      </c>
      <c r="D10" s="7">
        <v>10.210000000000001</v>
      </c>
      <c r="E10" s="7">
        <v>10.08</v>
      </c>
      <c r="F10" s="7">
        <v>10.07</v>
      </c>
      <c r="G10" s="7">
        <v>10.01</v>
      </c>
      <c r="H10" s="7">
        <v>10</v>
      </c>
    </row>
    <row r="11" spans="1:8" ht="30" customHeight="1">
      <c r="A11" s="155" t="s">
        <v>8</v>
      </c>
      <c r="B11" s="7">
        <v>2.02</v>
      </c>
      <c r="C11" s="7">
        <v>2.06</v>
      </c>
      <c r="D11" s="7">
        <v>2.0499999999999998</v>
      </c>
      <c r="E11" s="7">
        <v>2.04</v>
      </c>
      <c r="F11" s="7">
        <v>2.0299999999999998</v>
      </c>
      <c r="G11" s="7">
        <v>2.0099999999999998</v>
      </c>
      <c r="H11" s="7">
        <v>2.0299999999999998</v>
      </c>
    </row>
    <row r="12" spans="1:8" ht="30" customHeight="1">
      <c r="A12" s="156" t="s">
        <v>2</v>
      </c>
      <c r="B12" s="7">
        <v>1.46</v>
      </c>
      <c r="C12" s="7">
        <v>1.48</v>
      </c>
      <c r="D12" s="7">
        <v>1.48</v>
      </c>
      <c r="E12" s="7">
        <v>1.45</v>
      </c>
      <c r="F12" s="7">
        <v>1.45</v>
      </c>
      <c r="G12" s="7">
        <v>1.45</v>
      </c>
      <c r="H12" s="7">
        <v>1.46</v>
      </c>
    </row>
    <row r="13" spans="1:8" ht="30" customHeight="1">
      <c r="A13" s="151" t="s">
        <v>23</v>
      </c>
      <c r="B13" s="7">
        <v>1.03</v>
      </c>
      <c r="C13" s="7">
        <v>1.04</v>
      </c>
      <c r="D13" s="7">
        <v>1.08</v>
      </c>
      <c r="E13" s="7">
        <v>1.08</v>
      </c>
      <c r="F13" s="7">
        <v>1.08</v>
      </c>
      <c r="G13" s="7">
        <v>1.08</v>
      </c>
      <c r="H13" s="7">
        <v>1.0900000000000001</v>
      </c>
    </row>
    <row r="14" spans="1:8" ht="30" customHeight="1">
      <c r="A14" s="161" t="s">
        <v>9</v>
      </c>
      <c r="B14" s="7">
        <f>SUM(B5:B13)</f>
        <v>99.999999999999972</v>
      </c>
      <c r="C14" s="7">
        <f t="shared" ref="C14:H14" si="0">SUM(C5:C13)</f>
        <v>100.00000000000001</v>
      </c>
      <c r="D14" s="7">
        <f t="shared" si="0"/>
        <v>99.999999999999986</v>
      </c>
      <c r="E14" s="7">
        <f t="shared" si="0"/>
        <v>100.00000000000001</v>
      </c>
      <c r="F14" s="7">
        <f t="shared" si="0"/>
        <v>100</v>
      </c>
      <c r="G14" s="7">
        <f t="shared" si="0"/>
        <v>100.00000000000001</v>
      </c>
      <c r="H14" s="7">
        <f t="shared" si="0"/>
        <v>100</v>
      </c>
    </row>
    <row r="15" spans="1:8" ht="15.75">
      <c r="A15" s="18"/>
    </row>
    <row r="16" spans="1:8" ht="15.75">
      <c r="A16" s="18"/>
      <c r="B16" s="33"/>
      <c r="C16" s="33"/>
      <c r="D16" s="33"/>
      <c r="E16" s="33"/>
      <c r="F16" s="33"/>
      <c r="G16" s="33"/>
      <c r="H16" s="33"/>
    </row>
    <row r="17" spans="2:8" ht="15.75">
      <c r="B17" s="33"/>
      <c r="C17" s="33"/>
      <c r="D17" s="33"/>
      <c r="E17" s="33"/>
      <c r="F17" s="33"/>
      <c r="G17" s="33"/>
      <c r="H17" s="33"/>
    </row>
    <row r="18" spans="2:8" ht="15.75">
      <c r="B18" s="33"/>
      <c r="C18" s="33"/>
      <c r="D18" s="33"/>
      <c r="E18" s="33"/>
      <c r="F18" s="33"/>
      <c r="G18" s="33"/>
      <c r="H18" s="33"/>
    </row>
    <row r="19" spans="2:8" ht="15.75">
      <c r="B19" s="33"/>
      <c r="C19" s="33"/>
      <c r="D19" s="33"/>
      <c r="E19" s="33"/>
      <c r="F19" s="33"/>
      <c r="G19" s="33"/>
      <c r="H19" s="33"/>
    </row>
    <row r="20" spans="2:8" ht="15.75">
      <c r="B20" s="33"/>
      <c r="C20" s="33"/>
      <c r="D20" s="33"/>
      <c r="E20" s="33"/>
      <c r="F20" s="33"/>
      <c r="G20" s="33"/>
      <c r="H20" s="33"/>
    </row>
    <row r="21" spans="2:8" ht="15.75">
      <c r="B21" s="33"/>
      <c r="C21" s="33"/>
      <c r="D21" s="33"/>
      <c r="E21" s="33"/>
      <c r="F21" s="33"/>
      <c r="G21" s="33"/>
      <c r="H21" s="33"/>
    </row>
    <row r="22" spans="2:8" ht="15.75">
      <c r="B22" s="33"/>
      <c r="C22" s="33"/>
      <c r="D22" s="33"/>
      <c r="E22" s="33"/>
      <c r="F22" s="33"/>
      <c r="G22" s="33"/>
      <c r="H22" s="33"/>
    </row>
    <row r="23" spans="2:8" ht="15.75">
      <c r="B23" s="33"/>
      <c r="C23" s="33"/>
      <c r="D23" s="33"/>
      <c r="E23" s="33"/>
      <c r="F23" s="33"/>
      <c r="G23" s="33"/>
      <c r="H23" s="33"/>
    </row>
    <row r="24" spans="2:8" ht="15.75">
      <c r="B24" s="33"/>
      <c r="C24" s="33"/>
      <c r="D24" s="33"/>
      <c r="E24" s="33"/>
      <c r="F24" s="33"/>
      <c r="G24" s="33"/>
      <c r="H24" s="33"/>
    </row>
    <row r="25" spans="2:8" ht="15.75">
      <c r="B25" s="33"/>
      <c r="C25" s="33"/>
      <c r="D25" s="33"/>
      <c r="E25" s="33"/>
      <c r="F25" s="33"/>
      <c r="G25" s="33"/>
      <c r="H25" s="33"/>
    </row>
    <row r="26" spans="2:8" ht="15.75">
      <c r="B26" s="33"/>
      <c r="C26" s="33"/>
      <c r="D26" s="33"/>
      <c r="E26" s="33"/>
      <c r="F26" s="33"/>
      <c r="G26" s="33"/>
      <c r="H26" s="33"/>
    </row>
    <row r="27" spans="2:8" ht="15.75">
      <c r="B27" s="33"/>
      <c r="C27" s="33"/>
      <c r="D27" s="33"/>
      <c r="E27" s="33"/>
      <c r="F27" s="33"/>
      <c r="G27" s="33"/>
      <c r="H27" s="33"/>
    </row>
  </sheetData>
  <mergeCells count="3">
    <mergeCell ref="A3:A4"/>
    <mergeCell ref="C3:H3"/>
    <mergeCell ref="A1:H1"/>
  </mergeCells>
  <phoneticPr fontId="8" type="noConversion"/>
  <printOptions horizontalCentered="1" verticalCentered="1"/>
  <pageMargins left="0" right="0" top="0.98425196850393704" bottom="0.98425196850393704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/>
  <dimension ref="A1:F13"/>
  <sheetViews>
    <sheetView showGridLines="0" zoomScale="90" zoomScaleNormal="90" workbookViewId="0">
      <selection sqref="A1:F1"/>
    </sheetView>
  </sheetViews>
  <sheetFormatPr defaultRowHeight="12.75"/>
  <cols>
    <col min="1" max="1" width="55.28515625" customWidth="1"/>
    <col min="2" max="5" width="10.7109375" customWidth="1"/>
    <col min="6" max="6" width="12.7109375" customWidth="1"/>
  </cols>
  <sheetData>
    <row r="1" spans="1:6" ht="48" customHeight="1">
      <c r="A1" s="200" t="s">
        <v>94</v>
      </c>
      <c r="B1" s="232"/>
      <c r="C1" s="232"/>
      <c r="D1" s="232"/>
      <c r="E1" s="232"/>
      <c r="F1" s="215"/>
    </row>
    <row r="2" spans="1:6" ht="13.5">
      <c r="A2" s="233" t="s">
        <v>3</v>
      </c>
      <c r="B2" s="234"/>
      <c r="C2" s="234"/>
      <c r="D2" s="234"/>
      <c r="E2" s="234"/>
      <c r="F2" s="235"/>
    </row>
    <row r="3" spans="1:6" ht="51" customHeight="1">
      <c r="A3" s="144" t="s">
        <v>105</v>
      </c>
      <c r="B3" s="2" t="s">
        <v>11</v>
      </c>
      <c r="C3" s="2" t="s">
        <v>12</v>
      </c>
      <c r="D3" s="2" t="s">
        <v>4</v>
      </c>
      <c r="E3" s="2" t="s">
        <v>24</v>
      </c>
      <c r="F3" s="11" t="s">
        <v>9</v>
      </c>
    </row>
    <row r="4" spans="1:6" ht="30" customHeight="1">
      <c r="A4" s="43" t="s">
        <v>5</v>
      </c>
      <c r="B4" s="9">
        <v>2253724</v>
      </c>
      <c r="C4" s="9">
        <v>215129</v>
      </c>
      <c r="D4" s="9">
        <v>131727</v>
      </c>
      <c r="E4" s="9"/>
      <c r="F4" s="9">
        <v>2600580</v>
      </c>
    </row>
    <row r="5" spans="1:6" ht="30" customHeight="1">
      <c r="A5" s="43" t="s">
        <v>6</v>
      </c>
      <c r="B5" s="9">
        <v>923439</v>
      </c>
      <c r="C5" s="9">
        <v>153589</v>
      </c>
      <c r="D5" s="9">
        <v>67549</v>
      </c>
      <c r="E5" s="9"/>
      <c r="F5" s="9">
        <v>1144577</v>
      </c>
    </row>
    <row r="6" spans="1:6" ht="30" customHeight="1">
      <c r="A6" s="43" t="s">
        <v>0</v>
      </c>
      <c r="B6" s="9">
        <v>1154266</v>
      </c>
      <c r="C6" s="9">
        <v>112220</v>
      </c>
      <c r="D6" s="9">
        <v>68124</v>
      </c>
      <c r="E6" s="9">
        <v>10603</v>
      </c>
      <c r="F6" s="9">
        <v>1345213</v>
      </c>
    </row>
    <row r="7" spans="1:6" ht="30" customHeight="1">
      <c r="A7" s="43" t="s">
        <v>1</v>
      </c>
      <c r="B7" s="9">
        <v>1736595</v>
      </c>
      <c r="C7" s="9">
        <v>153068</v>
      </c>
      <c r="D7" s="9">
        <v>382083</v>
      </c>
      <c r="E7" s="9"/>
      <c r="F7" s="9">
        <v>2271746</v>
      </c>
    </row>
    <row r="8" spans="1:6" ht="30" customHeight="1">
      <c r="A8" s="69" t="s">
        <v>34</v>
      </c>
      <c r="B8" s="9">
        <v>845212</v>
      </c>
      <c r="C8" s="9">
        <v>62247</v>
      </c>
      <c r="D8" s="9">
        <v>109908</v>
      </c>
      <c r="E8" s="9"/>
      <c r="F8" s="9">
        <v>1017367</v>
      </c>
    </row>
    <row r="9" spans="1:6" ht="30" customHeight="1">
      <c r="A9" s="43" t="s">
        <v>7</v>
      </c>
      <c r="B9" s="9">
        <v>811447</v>
      </c>
      <c r="C9" s="9">
        <v>99346</v>
      </c>
      <c r="D9" s="9">
        <v>70288</v>
      </c>
      <c r="E9" s="9"/>
      <c r="F9" s="9">
        <v>981081</v>
      </c>
    </row>
    <row r="10" spans="1:6" ht="30" customHeight="1">
      <c r="A10" s="6" t="s">
        <v>8</v>
      </c>
      <c r="B10" s="9">
        <v>184692</v>
      </c>
      <c r="C10" s="9">
        <v>11857</v>
      </c>
      <c r="D10" s="9">
        <v>2774</v>
      </c>
      <c r="E10" s="9"/>
      <c r="F10" s="9">
        <v>199323</v>
      </c>
    </row>
    <row r="11" spans="1:6" ht="30" customHeight="1">
      <c r="A11" s="3" t="s">
        <v>2</v>
      </c>
      <c r="B11" s="9">
        <v>91528</v>
      </c>
      <c r="C11" s="9">
        <v>41687</v>
      </c>
      <c r="D11" s="9">
        <v>10263</v>
      </c>
      <c r="E11" s="9"/>
      <c r="F11" s="9">
        <v>143478</v>
      </c>
    </row>
    <row r="12" spans="1:6" ht="30" customHeight="1">
      <c r="A12" s="52" t="s">
        <v>23</v>
      </c>
      <c r="B12" s="9">
        <v>89194</v>
      </c>
      <c r="C12" s="9">
        <v>16447</v>
      </c>
      <c r="D12" s="9">
        <v>737</v>
      </c>
      <c r="E12" s="9"/>
      <c r="F12" s="9">
        <v>106378</v>
      </c>
    </row>
    <row r="13" spans="1:6" ht="30" customHeight="1">
      <c r="A13" s="43" t="s">
        <v>9</v>
      </c>
      <c r="B13" s="9">
        <v>8090097</v>
      </c>
      <c r="C13" s="9">
        <v>865590</v>
      </c>
      <c r="D13" s="9">
        <v>843453</v>
      </c>
      <c r="E13" s="9">
        <v>10603</v>
      </c>
      <c r="F13" s="9">
        <v>9809743</v>
      </c>
    </row>
  </sheetData>
  <mergeCells count="2">
    <mergeCell ref="A1:F1"/>
    <mergeCell ref="A2:F2"/>
  </mergeCells>
  <phoneticPr fontId="8" type="noConversion"/>
  <printOptions horizontalCentered="1" verticalCentered="1"/>
  <pageMargins left="0" right="0" top="0.98425196850393704" bottom="0.98425196850393704" header="0.31496062992125984" footer="0.19685039370078741"/>
  <pageSetup paperSize="9" scale="80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/>
  <dimension ref="A1:P33"/>
  <sheetViews>
    <sheetView showGridLines="0" zoomScale="90" zoomScaleNormal="90" workbookViewId="0">
      <selection sqref="A1:F1"/>
    </sheetView>
  </sheetViews>
  <sheetFormatPr defaultRowHeight="13.5" customHeight="1"/>
  <cols>
    <col min="1" max="1" width="56.85546875" style="18" bestFit="1" customWidth="1"/>
    <col min="2" max="6" width="10.7109375" style="13" customWidth="1"/>
    <col min="7" max="8" width="9.140625" style="13"/>
    <col min="9" max="10" width="9.85546875" style="13" bestFit="1" customWidth="1"/>
    <col min="11" max="11" width="11.7109375" style="13" bestFit="1" customWidth="1"/>
    <col min="12" max="12" width="11.28515625" style="13" bestFit="1" customWidth="1"/>
    <col min="13" max="16384" width="9.140625" style="13"/>
  </cols>
  <sheetData>
    <row r="1" spans="1:16" ht="37.5" customHeight="1">
      <c r="A1" s="200" t="s">
        <v>95</v>
      </c>
      <c r="B1" s="236"/>
      <c r="C1" s="236"/>
      <c r="D1" s="236"/>
      <c r="E1" s="236"/>
      <c r="F1" s="237"/>
    </row>
    <row r="2" spans="1:16" ht="14.25" customHeight="1">
      <c r="A2" s="238" t="s">
        <v>10</v>
      </c>
      <c r="B2" s="234"/>
      <c r="C2" s="234"/>
      <c r="D2" s="234"/>
      <c r="E2" s="234"/>
      <c r="F2" s="235"/>
    </row>
    <row r="3" spans="1:16" ht="57" customHeight="1">
      <c r="A3" s="144" t="s">
        <v>101</v>
      </c>
      <c r="B3" s="2" t="s">
        <v>11</v>
      </c>
      <c r="C3" s="2" t="s">
        <v>12</v>
      </c>
      <c r="D3" s="2" t="s">
        <v>4</v>
      </c>
      <c r="E3" s="2" t="s">
        <v>24</v>
      </c>
      <c r="F3" s="26" t="s">
        <v>9</v>
      </c>
    </row>
    <row r="4" spans="1:16" ht="30" customHeight="1">
      <c r="A4" s="3" t="s">
        <v>5</v>
      </c>
      <c r="B4" s="12">
        <v>27.86</v>
      </c>
      <c r="C4" s="12">
        <v>24.86</v>
      </c>
      <c r="D4" s="12">
        <v>15.62</v>
      </c>
      <c r="E4" s="12"/>
      <c r="F4" s="12">
        <v>26.51</v>
      </c>
      <c r="G4" s="44"/>
      <c r="H4" s="146"/>
      <c r="I4" s="146"/>
      <c r="L4" s="49"/>
      <c r="M4" s="49"/>
      <c r="N4" s="49"/>
      <c r="O4" s="49"/>
      <c r="P4" s="49"/>
    </row>
    <row r="5" spans="1:16" ht="30" customHeight="1">
      <c r="A5" s="3" t="s">
        <v>6</v>
      </c>
      <c r="B5" s="12">
        <v>11.41</v>
      </c>
      <c r="C5" s="12">
        <v>17.739999999999998</v>
      </c>
      <c r="D5" s="12">
        <v>8.01</v>
      </c>
      <c r="E5" s="12"/>
      <c r="F5" s="12">
        <v>11.67</v>
      </c>
      <c r="G5" s="44"/>
      <c r="H5" s="146"/>
      <c r="I5" s="146"/>
      <c r="L5" s="49"/>
      <c r="M5" s="49"/>
      <c r="N5" s="49"/>
      <c r="O5" s="49"/>
      <c r="P5" s="49"/>
    </row>
    <row r="6" spans="1:16" ht="30" customHeight="1">
      <c r="A6" s="3" t="s">
        <v>0</v>
      </c>
      <c r="B6" s="12">
        <v>14.27</v>
      </c>
      <c r="C6" s="12">
        <v>12.96</v>
      </c>
      <c r="D6" s="12">
        <v>8.08</v>
      </c>
      <c r="E6" s="12">
        <v>100</v>
      </c>
      <c r="F6" s="12">
        <v>13.71</v>
      </c>
      <c r="G6" s="44"/>
      <c r="H6" s="146"/>
      <c r="I6" s="146"/>
      <c r="L6" s="49"/>
      <c r="M6" s="49"/>
      <c r="N6" s="49"/>
      <c r="O6" s="49"/>
      <c r="P6" s="49"/>
    </row>
    <row r="7" spans="1:16" ht="30" customHeight="1">
      <c r="A7" s="3" t="s">
        <v>22</v>
      </c>
      <c r="B7" s="12">
        <v>21.47</v>
      </c>
      <c r="C7" s="12">
        <v>17.68</v>
      </c>
      <c r="D7" s="12">
        <v>45.29</v>
      </c>
      <c r="E7" s="12"/>
      <c r="F7" s="12">
        <v>23.16</v>
      </c>
      <c r="G7" s="44"/>
      <c r="H7" s="146"/>
      <c r="I7" s="146"/>
      <c r="L7" s="49"/>
      <c r="M7" s="49"/>
      <c r="N7" s="49"/>
      <c r="O7" s="49"/>
      <c r="P7" s="49"/>
    </row>
    <row r="8" spans="1:16" ht="30" customHeight="1">
      <c r="A8" s="68" t="s">
        <v>34</v>
      </c>
      <c r="B8" s="12">
        <v>10.45</v>
      </c>
      <c r="C8" s="12">
        <v>7.19</v>
      </c>
      <c r="D8" s="12">
        <v>13.03</v>
      </c>
      <c r="E8" s="12"/>
      <c r="F8" s="12">
        <v>10.37</v>
      </c>
      <c r="G8" s="44"/>
      <c r="H8" s="146"/>
      <c r="I8" s="146"/>
      <c r="L8" s="49"/>
      <c r="M8" s="49"/>
      <c r="N8" s="49"/>
      <c r="O8" s="49"/>
      <c r="P8" s="49"/>
    </row>
    <row r="9" spans="1:16" ht="30" customHeight="1">
      <c r="A9" s="3" t="s">
        <v>20</v>
      </c>
      <c r="B9" s="12">
        <v>10.029999999999999</v>
      </c>
      <c r="C9" s="12">
        <v>11.48</v>
      </c>
      <c r="D9" s="12">
        <v>8.33</v>
      </c>
      <c r="E9" s="12"/>
      <c r="F9" s="12">
        <v>10</v>
      </c>
      <c r="G9" s="44"/>
      <c r="H9" s="146"/>
      <c r="I9" s="146"/>
      <c r="L9" s="49"/>
      <c r="M9" s="49"/>
      <c r="N9" s="49"/>
      <c r="O9" s="49"/>
      <c r="P9" s="49"/>
    </row>
    <row r="10" spans="1:16" ht="30" customHeight="1">
      <c r="A10" s="6" t="s">
        <v>8</v>
      </c>
      <c r="B10" s="12">
        <v>2.2799999999999998</v>
      </c>
      <c r="C10" s="12">
        <v>1.37</v>
      </c>
      <c r="D10" s="12">
        <v>0.33</v>
      </c>
      <c r="E10" s="12"/>
      <c r="F10" s="12">
        <v>2.0299999999999998</v>
      </c>
      <c r="G10" s="46"/>
      <c r="H10" s="146"/>
      <c r="I10" s="146"/>
      <c r="L10" s="49"/>
      <c r="M10" s="49"/>
      <c r="N10" s="49"/>
      <c r="O10" s="49"/>
      <c r="P10" s="49"/>
    </row>
    <row r="11" spans="1:16" ht="30" customHeight="1">
      <c r="A11" s="3" t="s">
        <v>2</v>
      </c>
      <c r="B11" s="12">
        <v>1.1299999999999999</v>
      </c>
      <c r="C11" s="12">
        <v>4.82</v>
      </c>
      <c r="D11" s="12">
        <v>1.22</v>
      </c>
      <c r="E11" s="12"/>
      <c r="F11" s="12">
        <v>1.46</v>
      </c>
      <c r="G11" s="46"/>
      <c r="H11" s="146"/>
      <c r="I11" s="146"/>
      <c r="L11" s="49"/>
      <c r="M11" s="49"/>
      <c r="N11" s="49"/>
      <c r="O11" s="49"/>
      <c r="P11" s="49"/>
    </row>
    <row r="12" spans="1:16" ht="30" customHeight="1">
      <c r="A12" s="52" t="s">
        <v>23</v>
      </c>
      <c r="B12" s="12">
        <v>1.1000000000000001</v>
      </c>
      <c r="C12" s="12">
        <v>1.9</v>
      </c>
      <c r="D12" s="12">
        <v>0.09</v>
      </c>
      <c r="E12" s="12"/>
      <c r="F12" s="12">
        <v>1.0900000000000001</v>
      </c>
      <c r="G12" s="46"/>
      <c r="H12" s="146"/>
      <c r="I12" s="146"/>
      <c r="L12" s="49"/>
      <c r="M12" s="49"/>
      <c r="N12" s="49"/>
      <c r="O12" s="49"/>
      <c r="P12" s="49"/>
    </row>
    <row r="13" spans="1:16" ht="30" customHeight="1">
      <c r="A13" s="8" t="s">
        <v>9</v>
      </c>
      <c r="B13" s="12">
        <f>SUM(B4:B12)</f>
        <v>99.999999999999986</v>
      </c>
      <c r="C13" s="12">
        <f t="shared" ref="C13:F13" si="0">SUM(C4:C12)</f>
        <v>100</v>
      </c>
      <c r="D13" s="12">
        <f t="shared" si="0"/>
        <v>100</v>
      </c>
      <c r="E13" s="12">
        <f t="shared" si="0"/>
        <v>100</v>
      </c>
      <c r="F13" s="12">
        <f t="shared" si="0"/>
        <v>100</v>
      </c>
      <c r="G13" s="44"/>
      <c r="H13" s="45"/>
      <c r="I13" s="45"/>
      <c r="L13" s="49"/>
      <c r="M13" s="49"/>
      <c r="N13" s="49"/>
      <c r="O13" s="49"/>
      <c r="P13" s="49"/>
    </row>
    <row r="14" spans="1:16" ht="36.75" customHeight="1">
      <c r="A14" s="8" t="s">
        <v>14</v>
      </c>
      <c r="B14" s="12">
        <v>82.470019856789307</v>
      </c>
      <c r="C14" s="12">
        <v>8.8237785638217012</v>
      </c>
      <c r="D14" s="12">
        <v>8.5981151595918455</v>
      </c>
      <c r="E14" s="12">
        <v>0.10808641979713435</v>
      </c>
      <c r="F14" s="12">
        <v>100</v>
      </c>
      <c r="G14" s="44"/>
      <c r="H14" s="45"/>
      <c r="I14" s="45"/>
    </row>
    <row r="15" spans="1:16" ht="21" customHeight="1">
      <c r="B15" s="33"/>
      <c r="C15" s="33"/>
      <c r="D15" s="33"/>
      <c r="E15" s="33"/>
      <c r="F15" s="33"/>
    </row>
    <row r="16" spans="1:16" ht="13.5" customHeight="1">
      <c r="A16" s="13"/>
      <c r="B16" s="47"/>
      <c r="C16" s="47"/>
      <c r="D16" s="47"/>
      <c r="E16" s="47"/>
    </row>
    <row r="17" spans="1:7" ht="17.100000000000001" customHeight="1">
      <c r="A17" s="13"/>
      <c r="B17" s="48"/>
      <c r="C17" s="48"/>
      <c r="D17" s="48"/>
      <c r="E17" s="48"/>
    </row>
    <row r="18" spans="1:7" ht="13.5" customHeight="1">
      <c r="A18" s="13"/>
      <c r="B18" s="33"/>
      <c r="C18" s="33"/>
      <c r="D18" s="33"/>
      <c r="E18" s="33"/>
      <c r="F18" s="33"/>
    </row>
    <row r="19" spans="1:7" ht="13.5" customHeight="1">
      <c r="A19" s="13"/>
      <c r="B19" s="33"/>
      <c r="C19" s="33"/>
      <c r="D19" s="33"/>
      <c r="E19" s="33"/>
      <c r="F19" s="33"/>
    </row>
    <row r="20" spans="1:7" ht="13.5" customHeight="1">
      <c r="A20" s="13"/>
      <c r="B20" s="33"/>
      <c r="C20" s="33"/>
      <c r="D20" s="33"/>
      <c r="E20" s="33"/>
      <c r="F20" s="33"/>
    </row>
    <row r="21" spans="1:7" ht="13.5" customHeight="1">
      <c r="A21" s="13"/>
      <c r="B21" s="33"/>
      <c r="C21" s="33"/>
      <c r="D21" s="33"/>
      <c r="E21" s="33"/>
      <c r="F21" s="33"/>
    </row>
    <row r="22" spans="1:7" ht="13.5" customHeight="1">
      <c r="B22" s="33"/>
      <c r="C22" s="33"/>
      <c r="D22" s="33"/>
      <c r="E22" s="33"/>
      <c r="F22" s="33"/>
    </row>
    <row r="23" spans="1:7" ht="13.5" customHeight="1">
      <c r="B23" s="33"/>
      <c r="C23" s="33"/>
      <c r="D23" s="33"/>
      <c r="E23" s="33"/>
      <c r="F23" s="33"/>
    </row>
    <row r="24" spans="1:7" ht="13.5" customHeight="1">
      <c r="B24" s="33"/>
      <c r="C24" s="33"/>
      <c r="D24" s="33"/>
      <c r="E24" s="33"/>
      <c r="F24" s="33"/>
      <c r="G24" s="39"/>
    </row>
    <row r="25" spans="1:7" ht="13.5" customHeight="1">
      <c r="B25" s="33"/>
      <c r="C25" s="33"/>
      <c r="D25" s="33"/>
      <c r="E25" s="33"/>
      <c r="F25" s="33"/>
      <c r="G25" s="39"/>
    </row>
    <row r="26" spans="1:7" ht="13.5" customHeight="1">
      <c r="B26" s="39"/>
      <c r="C26" s="39"/>
      <c r="D26" s="39"/>
      <c r="E26" s="39"/>
      <c r="G26" s="39"/>
    </row>
    <row r="27" spans="1:7" ht="13.5" customHeight="1">
      <c r="B27" s="39"/>
      <c r="C27" s="39"/>
      <c r="D27" s="39"/>
      <c r="E27" s="39"/>
      <c r="G27" s="39"/>
    </row>
    <row r="28" spans="1:7" ht="13.5" customHeight="1">
      <c r="B28" s="39"/>
      <c r="C28" s="39"/>
      <c r="D28" s="39"/>
      <c r="E28" s="39"/>
      <c r="G28" s="39"/>
    </row>
    <row r="29" spans="1:7" ht="13.5" customHeight="1">
      <c r="B29" s="39"/>
      <c r="C29" s="39"/>
      <c r="D29" s="39"/>
      <c r="E29" s="39"/>
      <c r="G29" s="39"/>
    </row>
    <row r="30" spans="1:7" ht="13.5" customHeight="1">
      <c r="B30" s="39"/>
      <c r="C30" s="39"/>
      <c r="D30" s="39"/>
      <c r="E30" s="39"/>
      <c r="G30" s="39"/>
    </row>
    <row r="31" spans="1:7" ht="13.5" customHeight="1">
      <c r="B31" s="39"/>
      <c r="C31" s="39"/>
      <c r="D31" s="39"/>
      <c r="E31" s="39"/>
      <c r="G31" s="39"/>
    </row>
    <row r="32" spans="1:7" ht="13.5" customHeight="1">
      <c r="B32" s="39"/>
      <c r="C32" s="39"/>
      <c r="D32" s="39"/>
      <c r="E32" s="39"/>
      <c r="G32" s="50"/>
    </row>
    <row r="33" spans="2:5" ht="13.5" customHeight="1">
      <c r="B33" s="39"/>
      <c r="C33" s="39"/>
      <c r="D33" s="39"/>
      <c r="E33" s="39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scale="80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P21"/>
  <sheetViews>
    <sheetView showGridLines="0" zoomScale="80" zoomScaleNormal="80" workbookViewId="0">
      <selection sqref="A1:M1"/>
    </sheetView>
  </sheetViews>
  <sheetFormatPr defaultRowHeight="12.75"/>
  <cols>
    <col min="1" max="1" width="57.140625" style="89" customWidth="1"/>
    <col min="2" max="2" width="13.42578125" style="89" bestFit="1" customWidth="1"/>
    <col min="3" max="3" width="13.42578125" style="89" customWidth="1"/>
    <col min="4" max="6" width="13.42578125" style="89" bestFit="1" customWidth="1"/>
    <col min="7" max="7" width="13.42578125" style="89" customWidth="1"/>
    <col min="8" max="9" width="13.42578125" style="89" bestFit="1" customWidth="1"/>
    <col min="10" max="13" width="13.42578125" style="89" customWidth="1"/>
    <col min="14" max="14" width="10.28515625" style="89" customWidth="1"/>
    <col min="15" max="15" width="13.140625" style="89" customWidth="1"/>
    <col min="16" max="16" width="11" style="89" customWidth="1"/>
    <col min="17" max="16384" width="9.140625" style="89"/>
  </cols>
  <sheetData>
    <row r="1" spans="1:16" ht="51" customHeight="1">
      <c r="A1" s="178" t="s">
        <v>61</v>
      </c>
      <c r="B1" s="178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80"/>
    </row>
    <row r="2" spans="1:16" ht="22.5" customHeight="1">
      <c r="A2" s="170" t="s">
        <v>3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</row>
    <row r="3" spans="1:16" ht="33" customHeight="1">
      <c r="A3" s="167" t="s">
        <v>60</v>
      </c>
      <c r="B3" s="172" t="s">
        <v>59</v>
      </c>
      <c r="C3" s="172"/>
      <c r="D3" s="172" t="s">
        <v>58</v>
      </c>
      <c r="E3" s="172"/>
      <c r="F3" s="172" t="s">
        <v>57</v>
      </c>
      <c r="G3" s="172"/>
      <c r="H3" s="172" t="s">
        <v>4</v>
      </c>
      <c r="I3" s="172"/>
      <c r="J3" s="174" t="s">
        <v>24</v>
      </c>
      <c r="K3" s="175"/>
      <c r="L3" s="172" t="s">
        <v>56</v>
      </c>
      <c r="M3" s="172"/>
    </row>
    <row r="4" spans="1:16" ht="37.5" customHeight="1">
      <c r="A4" s="182"/>
      <c r="B4" s="97" t="s">
        <v>83</v>
      </c>
      <c r="C4" s="97" t="s">
        <v>84</v>
      </c>
      <c r="D4" s="97" t="s">
        <v>83</v>
      </c>
      <c r="E4" s="97" t="s">
        <v>84</v>
      </c>
      <c r="F4" s="97" t="s">
        <v>83</v>
      </c>
      <c r="G4" s="97" t="s">
        <v>84</v>
      </c>
      <c r="H4" s="97" t="s">
        <v>83</v>
      </c>
      <c r="I4" s="97" t="s">
        <v>84</v>
      </c>
      <c r="J4" s="97" t="s">
        <v>83</v>
      </c>
      <c r="K4" s="97" t="s">
        <v>84</v>
      </c>
      <c r="L4" s="97" t="s">
        <v>83</v>
      </c>
      <c r="M4" s="97" t="s">
        <v>84</v>
      </c>
    </row>
    <row r="5" spans="1:16" ht="35.1" customHeight="1">
      <c r="A5" s="94" t="s">
        <v>5</v>
      </c>
      <c r="B5" s="95">
        <v>59797</v>
      </c>
      <c r="C5" s="95">
        <v>65507</v>
      </c>
      <c r="D5" s="95">
        <v>2026690</v>
      </c>
      <c r="E5" s="95">
        <v>2266708</v>
      </c>
      <c r="F5" s="95">
        <v>205803</v>
      </c>
      <c r="G5" s="95">
        <v>216090</v>
      </c>
      <c r="H5" s="95">
        <v>130298</v>
      </c>
      <c r="I5" s="95">
        <v>132254</v>
      </c>
      <c r="J5" s="93" t="s">
        <v>54</v>
      </c>
      <c r="K5" s="93" t="s">
        <v>54</v>
      </c>
      <c r="L5" s="95">
        <v>2362791</v>
      </c>
      <c r="M5" s="95">
        <v>2615052</v>
      </c>
      <c r="N5" s="92"/>
      <c r="O5" s="140"/>
      <c r="P5" s="140"/>
    </row>
    <row r="6" spans="1:16" ht="35.1" customHeight="1">
      <c r="A6" s="94" t="s">
        <v>6</v>
      </c>
      <c r="B6" s="95">
        <v>41649</v>
      </c>
      <c r="C6" s="95">
        <v>46623</v>
      </c>
      <c r="D6" s="95">
        <v>829444</v>
      </c>
      <c r="E6" s="95">
        <v>936549</v>
      </c>
      <c r="F6" s="95">
        <v>142247</v>
      </c>
      <c r="G6" s="95">
        <v>153816</v>
      </c>
      <c r="H6" s="95">
        <v>65646</v>
      </c>
      <c r="I6" s="95">
        <v>67592</v>
      </c>
      <c r="J6" s="93" t="s">
        <v>54</v>
      </c>
      <c r="K6" s="93" t="s">
        <v>54</v>
      </c>
      <c r="L6" s="95">
        <v>1037337</v>
      </c>
      <c r="M6" s="95">
        <v>1157957</v>
      </c>
      <c r="N6" s="92"/>
      <c r="O6" s="140"/>
      <c r="P6" s="140"/>
    </row>
    <row r="7" spans="1:16" ht="35.1" customHeight="1">
      <c r="A7" s="94" t="s">
        <v>55</v>
      </c>
      <c r="B7" s="95">
        <v>44332</v>
      </c>
      <c r="C7" s="95">
        <v>54162</v>
      </c>
      <c r="D7" s="95">
        <v>990627</v>
      </c>
      <c r="E7" s="95">
        <v>1159743</v>
      </c>
      <c r="F7" s="95">
        <v>98526</v>
      </c>
      <c r="G7" s="95">
        <v>112730</v>
      </c>
      <c r="H7" s="95">
        <v>59731</v>
      </c>
      <c r="I7" s="95">
        <v>68338</v>
      </c>
      <c r="J7" s="95">
        <v>9462</v>
      </c>
      <c r="K7" s="95">
        <v>10634</v>
      </c>
      <c r="L7" s="95">
        <v>1158346</v>
      </c>
      <c r="M7" s="95">
        <v>1351445</v>
      </c>
      <c r="N7" s="92"/>
      <c r="O7" s="140"/>
      <c r="P7" s="140"/>
    </row>
    <row r="8" spans="1:16" ht="35.1" customHeight="1">
      <c r="A8" s="94" t="s">
        <v>1</v>
      </c>
      <c r="B8" s="95">
        <v>39841</v>
      </c>
      <c r="C8" s="95">
        <v>40397</v>
      </c>
      <c r="D8" s="95">
        <v>1553349</v>
      </c>
      <c r="E8" s="95">
        <v>1741668</v>
      </c>
      <c r="F8" s="95">
        <v>143434</v>
      </c>
      <c r="G8" s="95">
        <v>153475</v>
      </c>
      <c r="H8" s="95">
        <v>360663</v>
      </c>
      <c r="I8" s="95">
        <v>382606</v>
      </c>
      <c r="J8" s="93" t="s">
        <v>54</v>
      </c>
      <c r="K8" s="93" t="s">
        <v>54</v>
      </c>
      <c r="L8" s="95">
        <v>2057446</v>
      </c>
      <c r="M8" s="95">
        <v>2277749</v>
      </c>
      <c r="N8" s="92"/>
      <c r="O8" s="140"/>
      <c r="P8" s="140"/>
    </row>
    <row r="9" spans="1:16" ht="35.1" customHeight="1">
      <c r="A9" s="94" t="s">
        <v>48</v>
      </c>
      <c r="B9" s="95">
        <v>24826</v>
      </c>
      <c r="C9" s="95">
        <v>26428</v>
      </c>
      <c r="D9" s="95">
        <v>764567</v>
      </c>
      <c r="E9" s="95">
        <v>847152</v>
      </c>
      <c r="F9" s="95">
        <v>56920</v>
      </c>
      <c r="G9" s="95">
        <v>62368</v>
      </c>
      <c r="H9" s="95">
        <v>101263</v>
      </c>
      <c r="I9" s="95">
        <v>109986</v>
      </c>
      <c r="J9" s="93" t="s">
        <v>54</v>
      </c>
      <c r="K9" s="93" t="s">
        <v>54</v>
      </c>
      <c r="L9" s="95">
        <v>922750</v>
      </c>
      <c r="M9" s="95">
        <v>1019506</v>
      </c>
      <c r="N9" s="92"/>
      <c r="O9" s="140"/>
      <c r="P9" s="140"/>
    </row>
    <row r="10" spans="1:16" ht="35.1" customHeight="1">
      <c r="A10" s="94" t="s">
        <v>7</v>
      </c>
      <c r="B10" s="95">
        <v>32377</v>
      </c>
      <c r="C10" s="95">
        <v>36451</v>
      </c>
      <c r="D10" s="95">
        <v>720054</v>
      </c>
      <c r="E10" s="95">
        <v>814321</v>
      </c>
      <c r="F10" s="95">
        <v>91291</v>
      </c>
      <c r="G10" s="95">
        <v>99529</v>
      </c>
      <c r="H10" s="95">
        <v>66285</v>
      </c>
      <c r="I10" s="95">
        <v>70353</v>
      </c>
      <c r="J10" s="93" t="s">
        <v>54</v>
      </c>
      <c r="K10" s="93" t="s">
        <v>54</v>
      </c>
      <c r="L10" s="95">
        <v>877630</v>
      </c>
      <c r="M10" s="95">
        <v>984203</v>
      </c>
      <c r="N10" s="92"/>
      <c r="O10" s="140"/>
      <c r="P10" s="140"/>
    </row>
    <row r="11" spans="1:16" ht="35.1" customHeight="1">
      <c r="A11" s="96" t="s">
        <v>8</v>
      </c>
      <c r="B11" s="95">
        <v>5644</v>
      </c>
      <c r="C11" s="95">
        <v>6667</v>
      </c>
      <c r="D11" s="95">
        <v>163256</v>
      </c>
      <c r="E11" s="95">
        <v>185070</v>
      </c>
      <c r="F11" s="95">
        <v>10211</v>
      </c>
      <c r="G11" s="95">
        <v>11876</v>
      </c>
      <c r="H11" s="95">
        <v>2968</v>
      </c>
      <c r="I11" s="93">
        <v>2775</v>
      </c>
      <c r="J11" s="93" t="s">
        <v>54</v>
      </c>
      <c r="K11" s="93" t="s">
        <v>54</v>
      </c>
      <c r="L11" s="95">
        <v>176435</v>
      </c>
      <c r="M11" s="95">
        <v>199721</v>
      </c>
      <c r="N11" s="92"/>
      <c r="O11" s="140"/>
      <c r="P11" s="140"/>
    </row>
    <row r="12" spans="1:16" ht="35.1" customHeight="1">
      <c r="A12" s="94" t="s">
        <v>2</v>
      </c>
      <c r="B12" s="95">
        <v>4927</v>
      </c>
      <c r="C12" s="95">
        <v>4849</v>
      </c>
      <c r="D12" s="95">
        <v>79081</v>
      </c>
      <c r="E12" s="93">
        <v>91739</v>
      </c>
      <c r="F12" s="95">
        <v>39741</v>
      </c>
      <c r="G12" s="93">
        <v>41780</v>
      </c>
      <c r="H12" s="95">
        <v>10110</v>
      </c>
      <c r="I12" s="93">
        <v>10272</v>
      </c>
      <c r="J12" s="93" t="s">
        <v>54</v>
      </c>
      <c r="K12" s="93" t="s">
        <v>54</v>
      </c>
      <c r="L12" s="95">
        <v>128932</v>
      </c>
      <c r="M12" s="95">
        <v>143791</v>
      </c>
      <c r="N12" s="92"/>
      <c r="O12" s="140"/>
      <c r="P12" s="140"/>
    </row>
    <row r="13" spans="1:16" ht="35.1" customHeight="1">
      <c r="A13" s="94" t="s">
        <v>23</v>
      </c>
      <c r="B13" s="95">
        <v>4030</v>
      </c>
      <c r="C13" s="95">
        <v>4730</v>
      </c>
      <c r="D13" s="93">
        <v>70635</v>
      </c>
      <c r="E13" s="93">
        <v>89362</v>
      </c>
      <c r="F13" s="93">
        <v>12552</v>
      </c>
      <c r="G13" s="93">
        <v>16482</v>
      </c>
      <c r="H13" s="93">
        <v>833</v>
      </c>
      <c r="I13" s="93">
        <v>737</v>
      </c>
      <c r="J13" s="93" t="s">
        <v>54</v>
      </c>
      <c r="K13" s="93" t="s">
        <v>54</v>
      </c>
      <c r="L13" s="95">
        <v>84020</v>
      </c>
      <c r="M13" s="95">
        <v>106581</v>
      </c>
      <c r="N13" s="92"/>
      <c r="O13" s="140"/>
      <c r="P13" s="140"/>
    </row>
    <row r="14" spans="1:16" ht="35.1" customHeight="1">
      <c r="A14" s="94" t="s">
        <v>9</v>
      </c>
      <c r="B14" s="93">
        <f>SUM(B5:B13)</f>
        <v>257423</v>
      </c>
      <c r="C14" s="139">
        <f t="shared" ref="C14:I14" si="0">SUM(C5:C13)</f>
        <v>285814</v>
      </c>
      <c r="D14" s="139">
        <f t="shared" si="0"/>
        <v>7197703</v>
      </c>
      <c r="E14" s="139">
        <f t="shared" si="0"/>
        <v>8132312</v>
      </c>
      <c r="F14" s="139">
        <f t="shared" si="0"/>
        <v>800725</v>
      </c>
      <c r="G14" s="139">
        <f t="shared" si="0"/>
        <v>868146</v>
      </c>
      <c r="H14" s="139">
        <f t="shared" si="0"/>
        <v>797797</v>
      </c>
      <c r="I14" s="139">
        <f t="shared" si="0"/>
        <v>844913</v>
      </c>
      <c r="J14" s="93">
        <v>9462</v>
      </c>
      <c r="K14" s="93">
        <v>10634</v>
      </c>
      <c r="L14" s="139">
        <f t="shared" ref="L14:M14" si="1">SUM(L5:L13)</f>
        <v>8805687</v>
      </c>
      <c r="M14" s="139">
        <f t="shared" si="1"/>
        <v>9856005</v>
      </c>
      <c r="O14" s="92"/>
    </row>
    <row r="15" spans="1:16">
      <c r="C15" s="92"/>
    </row>
    <row r="16" spans="1:16"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</row>
    <row r="18" spans="2:10">
      <c r="B18" s="140"/>
    </row>
    <row r="19" spans="2:10" s="91" customFormat="1"/>
    <row r="21" spans="2:10">
      <c r="E21" s="90"/>
      <c r="F21" s="90"/>
      <c r="G21" s="90"/>
      <c r="H21" s="90"/>
      <c r="J21" s="90"/>
    </row>
  </sheetData>
  <mergeCells count="9">
    <mergeCell ref="L3:M3"/>
    <mergeCell ref="A1:M1"/>
    <mergeCell ref="A2:M2"/>
    <mergeCell ref="A3:A4"/>
    <mergeCell ref="B3:C3"/>
    <mergeCell ref="D3:E3"/>
    <mergeCell ref="F3:G3"/>
    <mergeCell ref="H3:I3"/>
    <mergeCell ref="J3:K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5"/>
  <sheetViews>
    <sheetView showGridLines="0" zoomScale="90" zoomScaleNormal="90" workbookViewId="0">
      <selection sqref="A1:F2"/>
    </sheetView>
  </sheetViews>
  <sheetFormatPr defaultRowHeight="12.75"/>
  <cols>
    <col min="1" max="1" width="54.85546875" style="98" customWidth="1"/>
    <col min="2" max="6" width="12.7109375" style="89" customWidth="1"/>
    <col min="7" max="8" width="10.42578125" style="98" bestFit="1" customWidth="1"/>
    <col min="9" max="10" width="11.5703125" style="98" bestFit="1" customWidth="1"/>
    <col min="11" max="12" width="10.42578125" style="98" bestFit="1" customWidth="1"/>
    <col min="13" max="16384" width="9.140625" style="98"/>
  </cols>
  <sheetData>
    <row r="1" spans="1:13">
      <c r="A1" s="178" t="s">
        <v>87</v>
      </c>
      <c r="B1" s="179"/>
      <c r="C1" s="179"/>
      <c r="D1" s="179"/>
      <c r="E1" s="179"/>
      <c r="F1" s="180"/>
    </row>
    <row r="2" spans="1:13" ht="30.75" customHeight="1">
      <c r="A2" s="183"/>
      <c r="B2" s="183"/>
      <c r="C2" s="183"/>
      <c r="D2" s="183"/>
      <c r="E2" s="183"/>
      <c r="F2" s="180"/>
    </row>
    <row r="3" spans="1:13">
      <c r="A3" s="184" t="s">
        <v>10</v>
      </c>
      <c r="B3" s="185"/>
      <c r="C3" s="185"/>
      <c r="D3" s="185"/>
      <c r="E3" s="185"/>
      <c r="F3" s="185"/>
    </row>
    <row r="4" spans="1:13" ht="60" customHeight="1">
      <c r="A4" s="135" t="s">
        <v>79</v>
      </c>
      <c r="B4" s="109" t="s">
        <v>11</v>
      </c>
      <c r="C4" s="109" t="s">
        <v>12</v>
      </c>
      <c r="D4" s="109" t="s">
        <v>4</v>
      </c>
      <c r="E4" s="109" t="s">
        <v>24</v>
      </c>
      <c r="F4" s="109" t="s">
        <v>9</v>
      </c>
    </row>
    <row r="5" spans="1:13" ht="35.1" customHeight="1">
      <c r="A5" s="107" t="s">
        <v>5</v>
      </c>
      <c r="B5" s="104">
        <v>27.87</v>
      </c>
      <c r="C5" s="104">
        <v>24.89</v>
      </c>
      <c r="D5" s="104">
        <v>15.65</v>
      </c>
      <c r="E5" s="106" t="s">
        <v>54</v>
      </c>
      <c r="F5" s="104">
        <v>26.53</v>
      </c>
      <c r="I5" s="100"/>
      <c r="J5" s="100"/>
      <c r="K5" s="100"/>
      <c r="L5" s="100"/>
      <c r="M5" s="100"/>
    </row>
    <row r="6" spans="1:13" ht="35.1" customHeight="1">
      <c r="A6" s="107" t="s">
        <v>6</v>
      </c>
      <c r="B6" s="104">
        <v>11.52</v>
      </c>
      <c r="C6" s="104">
        <v>17.72</v>
      </c>
      <c r="D6" s="104">
        <v>8</v>
      </c>
      <c r="E6" s="106" t="s">
        <v>54</v>
      </c>
      <c r="F6" s="104">
        <v>11.75</v>
      </c>
      <c r="I6" s="100"/>
      <c r="J6" s="100"/>
      <c r="K6" s="100"/>
      <c r="L6" s="100"/>
      <c r="M6" s="100"/>
    </row>
    <row r="7" spans="1:13" ht="35.1" customHeight="1">
      <c r="A7" s="107" t="s">
        <v>55</v>
      </c>
      <c r="B7" s="104">
        <v>14.26</v>
      </c>
      <c r="C7" s="104">
        <v>12.99</v>
      </c>
      <c r="D7" s="104">
        <v>8.09</v>
      </c>
      <c r="E7" s="104">
        <v>100</v>
      </c>
      <c r="F7" s="104">
        <v>13.71</v>
      </c>
      <c r="I7" s="100"/>
      <c r="J7" s="100"/>
      <c r="K7" s="100"/>
      <c r="L7" s="100"/>
      <c r="M7" s="100"/>
    </row>
    <row r="8" spans="1:13" ht="35.1" customHeight="1">
      <c r="A8" s="107" t="s">
        <v>1</v>
      </c>
      <c r="B8" s="104">
        <v>21.42</v>
      </c>
      <c r="C8" s="104">
        <v>17.68</v>
      </c>
      <c r="D8" s="104">
        <v>45.28</v>
      </c>
      <c r="E8" s="106" t="s">
        <v>54</v>
      </c>
      <c r="F8" s="104">
        <v>23.11</v>
      </c>
      <c r="I8" s="100"/>
      <c r="J8" s="100"/>
      <c r="K8" s="100"/>
      <c r="L8" s="100"/>
      <c r="M8" s="100"/>
    </row>
    <row r="9" spans="1:13" ht="35.1" customHeight="1">
      <c r="A9" s="107" t="s">
        <v>48</v>
      </c>
      <c r="B9" s="104">
        <v>10.42</v>
      </c>
      <c r="C9" s="104">
        <v>7.18</v>
      </c>
      <c r="D9" s="104">
        <v>13.02</v>
      </c>
      <c r="E9" s="106" t="s">
        <v>54</v>
      </c>
      <c r="F9" s="104">
        <v>10.34</v>
      </c>
      <c r="I9" s="100"/>
      <c r="J9" s="100"/>
      <c r="K9" s="100"/>
      <c r="L9" s="100"/>
      <c r="M9" s="100"/>
    </row>
    <row r="10" spans="1:13" ht="35.1" customHeight="1">
      <c r="A10" s="107" t="s">
        <v>7</v>
      </c>
      <c r="B10" s="104">
        <v>10.01</v>
      </c>
      <c r="C10" s="104">
        <v>11.46</v>
      </c>
      <c r="D10" s="104">
        <v>8.33</v>
      </c>
      <c r="E10" s="106" t="s">
        <v>54</v>
      </c>
      <c r="F10" s="104">
        <v>9.99</v>
      </c>
      <c r="I10" s="100"/>
      <c r="J10" s="100"/>
      <c r="K10" s="100"/>
      <c r="L10" s="100"/>
      <c r="M10" s="100"/>
    </row>
    <row r="11" spans="1:13" ht="35.1" customHeight="1">
      <c r="A11" s="108" t="s">
        <v>8</v>
      </c>
      <c r="B11" s="104">
        <v>2.27</v>
      </c>
      <c r="C11" s="104">
        <v>1.37</v>
      </c>
      <c r="D11" s="104">
        <v>0.33</v>
      </c>
      <c r="E11" s="106" t="s">
        <v>54</v>
      </c>
      <c r="F11" s="104">
        <v>2.0299999999999998</v>
      </c>
      <c r="I11" s="100"/>
      <c r="J11" s="100"/>
      <c r="K11" s="100"/>
      <c r="L11" s="100"/>
      <c r="M11" s="100"/>
    </row>
    <row r="12" spans="1:13" ht="35.1" customHeight="1">
      <c r="A12" s="107" t="s">
        <v>2</v>
      </c>
      <c r="B12" s="104">
        <v>1.1299999999999999</v>
      </c>
      <c r="C12" s="104">
        <v>4.8099999999999996</v>
      </c>
      <c r="D12" s="104">
        <v>1.21</v>
      </c>
      <c r="E12" s="106" t="s">
        <v>54</v>
      </c>
      <c r="F12" s="104">
        <v>1.46</v>
      </c>
      <c r="I12" s="100"/>
      <c r="J12" s="100"/>
      <c r="K12" s="100"/>
      <c r="L12" s="100"/>
      <c r="M12" s="100"/>
    </row>
    <row r="13" spans="1:13" ht="35.1" customHeight="1">
      <c r="A13" s="94" t="s">
        <v>23</v>
      </c>
      <c r="B13" s="104">
        <v>1.1000000000000001</v>
      </c>
      <c r="C13" s="104">
        <v>1.9</v>
      </c>
      <c r="D13" s="104">
        <v>0.09</v>
      </c>
      <c r="E13" s="106" t="s">
        <v>54</v>
      </c>
      <c r="F13" s="104">
        <v>1.08</v>
      </c>
      <c r="I13" s="100"/>
      <c r="J13" s="100"/>
      <c r="K13" s="100"/>
      <c r="L13" s="100"/>
      <c r="M13" s="100"/>
    </row>
    <row r="14" spans="1:13" ht="35.1" customHeight="1">
      <c r="A14" s="105" t="s">
        <v>13</v>
      </c>
      <c r="B14" s="104">
        <v>100</v>
      </c>
      <c r="C14" s="104">
        <v>100</v>
      </c>
      <c r="D14" s="104">
        <v>100</v>
      </c>
      <c r="E14" s="104">
        <v>100</v>
      </c>
      <c r="F14" s="104">
        <v>100.00000000000001</v>
      </c>
      <c r="I14" s="100"/>
      <c r="J14" s="100"/>
      <c r="K14" s="100"/>
      <c r="L14" s="100"/>
      <c r="M14" s="100"/>
    </row>
    <row r="15" spans="1:13" ht="35.1" customHeight="1">
      <c r="A15" s="103" t="s">
        <v>62</v>
      </c>
      <c r="B15" s="102">
        <v>82.51</v>
      </c>
      <c r="C15" s="102">
        <v>8.81</v>
      </c>
      <c r="D15" s="102">
        <v>8.57</v>
      </c>
      <c r="E15" s="102">
        <v>0.11</v>
      </c>
      <c r="F15" s="102">
        <v>100</v>
      </c>
      <c r="G15" s="101"/>
      <c r="I15" s="100"/>
      <c r="J15" s="100"/>
      <c r="K15" s="100"/>
      <c r="L15" s="100"/>
      <c r="M15" s="100"/>
    </row>
    <row r="17" spans="2:12">
      <c r="B17" s="99"/>
      <c r="C17" s="99"/>
      <c r="D17" s="99"/>
      <c r="E17" s="99"/>
      <c r="G17" s="99"/>
    </row>
    <row r="18" spans="2:12">
      <c r="B18" s="90"/>
      <c r="C18" s="142"/>
      <c r="D18" s="142"/>
      <c r="E18" s="142"/>
      <c r="F18" s="142"/>
      <c r="G18" s="142"/>
      <c r="H18" s="142"/>
    </row>
    <row r="19" spans="2:12"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</row>
    <row r="20" spans="2:12">
      <c r="B20" s="138"/>
      <c r="C20" s="138"/>
      <c r="D20" s="138"/>
      <c r="E20" s="138"/>
      <c r="F20" s="138"/>
      <c r="G20" s="138"/>
      <c r="H20" s="138"/>
      <c r="I20" s="138"/>
      <c r="J20" s="138"/>
      <c r="K20" s="138"/>
      <c r="L20" s="138"/>
    </row>
    <row r="21" spans="2:12">
      <c r="B21" s="138"/>
      <c r="C21" s="138"/>
      <c r="D21" s="138"/>
      <c r="E21" s="138"/>
      <c r="F21" s="138"/>
      <c r="G21" s="138"/>
      <c r="H21" s="138"/>
      <c r="I21" s="138"/>
      <c r="J21" s="138"/>
      <c r="K21" s="138"/>
      <c r="L21" s="138"/>
    </row>
    <row r="22" spans="2:12">
      <c r="B22" s="138"/>
      <c r="C22" s="138"/>
      <c r="D22" s="138"/>
      <c r="E22" s="138"/>
      <c r="F22" s="138"/>
      <c r="G22" s="138"/>
      <c r="H22" s="138"/>
      <c r="I22" s="138"/>
      <c r="J22" s="138"/>
      <c r="K22" s="138"/>
      <c r="L22" s="138"/>
    </row>
    <row r="23" spans="2:12">
      <c r="B23" s="138"/>
      <c r="C23" s="138"/>
      <c r="D23" s="138"/>
      <c r="E23" s="138"/>
      <c r="F23" s="138"/>
      <c r="G23" s="138"/>
      <c r="H23" s="138"/>
      <c r="I23" s="138"/>
      <c r="J23" s="138"/>
      <c r="K23" s="138"/>
      <c r="L23" s="138"/>
    </row>
    <row r="24" spans="2:12">
      <c r="B24" s="138"/>
      <c r="C24" s="138"/>
      <c r="D24" s="138"/>
      <c r="E24" s="138"/>
      <c r="F24" s="138"/>
      <c r="G24" s="138"/>
      <c r="H24" s="138"/>
      <c r="I24" s="138"/>
      <c r="J24" s="138"/>
      <c r="K24" s="138"/>
      <c r="L24" s="138"/>
    </row>
    <row r="25" spans="2:12">
      <c r="B25" s="138"/>
      <c r="C25" s="138"/>
      <c r="D25" s="138"/>
      <c r="E25" s="138"/>
      <c r="F25" s="138"/>
      <c r="G25" s="138"/>
      <c r="H25" s="138"/>
      <c r="I25" s="138"/>
      <c r="J25" s="138"/>
      <c r="K25" s="138"/>
      <c r="L25" s="138"/>
    </row>
    <row r="26" spans="2:12">
      <c r="B26" s="138"/>
      <c r="C26" s="138"/>
      <c r="D26" s="138"/>
      <c r="E26" s="138"/>
      <c r="F26" s="138"/>
      <c r="G26" s="138"/>
      <c r="H26" s="138"/>
      <c r="I26" s="138"/>
      <c r="J26" s="138"/>
      <c r="K26" s="138"/>
      <c r="L26" s="138"/>
    </row>
    <row r="27" spans="2:12"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</row>
    <row r="28" spans="2:12">
      <c r="B28" s="138"/>
    </row>
    <row r="29" spans="2:12">
      <c r="B29" s="138"/>
    </row>
    <row r="30" spans="2:12">
      <c r="B30" s="138"/>
    </row>
    <row r="31" spans="2:12">
      <c r="B31" s="138"/>
    </row>
    <row r="32" spans="2:12">
      <c r="B32" s="138"/>
    </row>
    <row r="33" spans="2:2">
      <c r="B33" s="138"/>
    </row>
    <row r="34" spans="2:2">
      <c r="B34" s="138"/>
    </row>
    <row r="35" spans="2:2">
      <c r="B35" s="138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3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1"/>
  <sheetViews>
    <sheetView showGridLines="0" workbookViewId="0">
      <selection sqref="A1:I1"/>
    </sheetView>
  </sheetViews>
  <sheetFormatPr defaultRowHeight="12.75"/>
  <cols>
    <col min="1" max="1" width="56.140625" style="89" bestFit="1" customWidth="1"/>
    <col min="2" max="5" width="13.7109375" style="89" bestFit="1" customWidth="1"/>
    <col min="6" max="7" width="13.7109375" style="89" customWidth="1"/>
    <col min="8" max="9" width="13.7109375" style="89" bestFit="1" customWidth="1"/>
    <col min="10" max="16384" width="9.140625" style="89"/>
  </cols>
  <sheetData>
    <row r="1" spans="1:13" ht="52.5" customHeight="1">
      <c r="A1" s="178" t="s">
        <v>64</v>
      </c>
      <c r="B1" s="178"/>
      <c r="C1" s="178"/>
      <c r="D1" s="179"/>
      <c r="E1" s="179"/>
      <c r="F1" s="179"/>
      <c r="G1" s="179"/>
      <c r="H1" s="179"/>
      <c r="I1" s="179"/>
    </row>
    <row r="2" spans="1:13" ht="15.75" customHeight="1">
      <c r="A2" s="170" t="s">
        <v>3</v>
      </c>
      <c r="B2" s="181"/>
      <c r="C2" s="181"/>
      <c r="D2" s="181"/>
      <c r="E2" s="181"/>
      <c r="F2" s="181"/>
      <c r="G2" s="181"/>
      <c r="H2" s="181"/>
      <c r="I2" s="181"/>
    </row>
    <row r="3" spans="1:13" ht="30" customHeight="1">
      <c r="A3" s="186" t="s">
        <v>99</v>
      </c>
      <c r="B3" s="172" t="s">
        <v>58</v>
      </c>
      <c r="C3" s="172"/>
      <c r="D3" s="172" t="s">
        <v>57</v>
      </c>
      <c r="E3" s="172"/>
      <c r="F3" s="172" t="s">
        <v>63</v>
      </c>
      <c r="G3" s="172"/>
      <c r="H3" s="172" t="s">
        <v>24</v>
      </c>
      <c r="I3" s="172"/>
    </row>
    <row r="4" spans="1:13" ht="50.25" customHeight="1">
      <c r="A4" s="187"/>
      <c r="B4" s="123" t="s">
        <v>85</v>
      </c>
      <c r="C4" s="123" t="s">
        <v>86</v>
      </c>
      <c r="D4" s="123" t="s">
        <v>85</v>
      </c>
      <c r="E4" s="123" t="s">
        <v>86</v>
      </c>
      <c r="F4" s="123" t="s">
        <v>85</v>
      </c>
      <c r="G4" s="123" t="s">
        <v>86</v>
      </c>
      <c r="H4" s="123" t="s">
        <v>85</v>
      </c>
      <c r="I4" s="123" t="s">
        <v>86</v>
      </c>
    </row>
    <row r="5" spans="1:13" ht="24.95" customHeight="1">
      <c r="A5" s="94" t="s">
        <v>5</v>
      </c>
      <c r="B5" s="118">
        <v>15439</v>
      </c>
      <c r="C5" s="118">
        <v>15929</v>
      </c>
      <c r="D5" s="118">
        <v>1484</v>
      </c>
      <c r="E5" s="118">
        <v>1428</v>
      </c>
      <c r="F5" s="118">
        <v>159</v>
      </c>
      <c r="G5" s="118">
        <v>263</v>
      </c>
      <c r="H5" s="106" t="s">
        <v>54</v>
      </c>
      <c r="I5" s="106" t="s">
        <v>54</v>
      </c>
      <c r="K5" s="140"/>
      <c r="L5" s="120"/>
      <c r="M5" s="122"/>
    </row>
    <row r="6" spans="1:13" ht="24.95" customHeight="1">
      <c r="A6" s="94" t="s">
        <v>6</v>
      </c>
      <c r="B6" s="118">
        <v>7498</v>
      </c>
      <c r="C6" s="118">
        <v>6892</v>
      </c>
      <c r="D6" s="118">
        <v>1184</v>
      </c>
      <c r="E6" s="118">
        <v>1094</v>
      </c>
      <c r="F6" s="118">
        <v>156</v>
      </c>
      <c r="G6" s="118">
        <v>50</v>
      </c>
      <c r="H6" s="106" t="s">
        <v>54</v>
      </c>
      <c r="I6" s="106" t="s">
        <v>54</v>
      </c>
      <c r="K6" s="140"/>
      <c r="L6" s="121"/>
      <c r="M6" s="121"/>
    </row>
    <row r="7" spans="1:13" ht="24.95" customHeight="1">
      <c r="A7" s="94" t="s">
        <v>0</v>
      </c>
      <c r="B7" s="118">
        <v>8639</v>
      </c>
      <c r="C7" s="118">
        <v>8418</v>
      </c>
      <c r="D7" s="118">
        <v>821</v>
      </c>
      <c r="E7" s="118">
        <v>788</v>
      </c>
      <c r="F7" s="118">
        <v>459</v>
      </c>
      <c r="G7" s="118">
        <v>299</v>
      </c>
      <c r="H7" s="118">
        <v>38</v>
      </c>
      <c r="I7" s="118">
        <v>32</v>
      </c>
      <c r="K7" s="140"/>
      <c r="L7" s="121"/>
      <c r="M7" s="121"/>
    </row>
    <row r="8" spans="1:13" ht="24.95" customHeight="1">
      <c r="A8" s="94" t="s">
        <v>1</v>
      </c>
      <c r="B8" s="118">
        <v>13833</v>
      </c>
      <c r="C8" s="118">
        <v>12925</v>
      </c>
      <c r="D8" s="118">
        <v>1146</v>
      </c>
      <c r="E8" s="118">
        <v>1038</v>
      </c>
      <c r="F8" s="118">
        <v>1031</v>
      </c>
      <c r="G8" s="118">
        <v>514</v>
      </c>
      <c r="H8" s="106" t="s">
        <v>54</v>
      </c>
      <c r="I8" s="106" t="s">
        <v>54</v>
      </c>
      <c r="K8" s="140"/>
      <c r="L8" s="120"/>
      <c r="M8" s="120"/>
    </row>
    <row r="9" spans="1:13" ht="24.95" customHeight="1">
      <c r="A9" s="94" t="s">
        <v>48</v>
      </c>
      <c r="B9" s="118">
        <v>6642</v>
      </c>
      <c r="C9" s="118">
        <v>6208</v>
      </c>
      <c r="D9" s="118">
        <v>494</v>
      </c>
      <c r="E9" s="118">
        <v>457</v>
      </c>
      <c r="F9" s="118">
        <v>277</v>
      </c>
      <c r="G9" s="118">
        <v>199</v>
      </c>
      <c r="H9" s="106" t="s">
        <v>54</v>
      </c>
      <c r="I9" s="106" t="s">
        <v>54</v>
      </c>
      <c r="K9" s="140"/>
      <c r="L9" s="119"/>
      <c r="M9" s="119"/>
    </row>
    <row r="10" spans="1:13" ht="24.95" customHeight="1">
      <c r="A10" s="94" t="s">
        <v>7</v>
      </c>
      <c r="B10" s="118">
        <v>6388</v>
      </c>
      <c r="C10" s="118">
        <v>5962</v>
      </c>
      <c r="D10" s="118">
        <v>759</v>
      </c>
      <c r="E10" s="118">
        <v>723</v>
      </c>
      <c r="F10" s="118">
        <v>182</v>
      </c>
      <c r="G10" s="118">
        <v>95</v>
      </c>
      <c r="H10" s="106" t="s">
        <v>54</v>
      </c>
      <c r="I10" s="106" t="s">
        <v>54</v>
      </c>
      <c r="K10" s="140"/>
      <c r="L10" s="92"/>
    </row>
    <row r="11" spans="1:13" ht="24.95" customHeight="1">
      <c r="A11" s="96" t="s">
        <v>8</v>
      </c>
      <c r="B11" s="118">
        <v>1780</v>
      </c>
      <c r="C11" s="118">
        <v>1713</v>
      </c>
      <c r="D11" s="118">
        <v>115</v>
      </c>
      <c r="E11" s="118">
        <v>121</v>
      </c>
      <c r="F11" s="118">
        <v>7</v>
      </c>
      <c r="G11" s="118">
        <v>1</v>
      </c>
      <c r="H11" s="106" t="s">
        <v>54</v>
      </c>
      <c r="I11" s="106" t="s">
        <v>54</v>
      </c>
      <c r="K11" s="140"/>
      <c r="L11" s="92"/>
    </row>
    <row r="12" spans="1:13" ht="24.75" customHeight="1">
      <c r="A12" s="94" t="s">
        <v>2</v>
      </c>
      <c r="B12" s="118">
        <v>776</v>
      </c>
      <c r="C12" s="118">
        <v>708</v>
      </c>
      <c r="D12" s="118">
        <v>383</v>
      </c>
      <c r="E12" s="118">
        <v>322</v>
      </c>
      <c r="F12" s="118">
        <v>85</v>
      </c>
      <c r="G12" s="118">
        <v>16</v>
      </c>
      <c r="H12" s="106" t="s">
        <v>54</v>
      </c>
      <c r="I12" s="106" t="s">
        <v>54</v>
      </c>
      <c r="K12" s="140"/>
      <c r="L12" s="92"/>
    </row>
    <row r="13" spans="1:13" ht="24.95" customHeight="1">
      <c r="A13" s="94" t="s">
        <v>23</v>
      </c>
      <c r="B13" s="118">
        <v>723</v>
      </c>
      <c r="C13" s="118">
        <v>767</v>
      </c>
      <c r="D13" s="118">
        <v>120</v>
      </c>
      <c r="E13" s="118">
        <v>138</v>
      </c>
      <c r="F13" s="118">
        <v>3</v>
      </c>
      <c r="G13" s="118">
        <v>1</v>
      </c>
      <c r="H13" s="106" t="s">
        <v>54</v>
      </c>
      <c r="I13" s="106" t="s">
        <v>54</v>
      </c>
      <c r="K13" s="140"/>
      <c r="L13" s="92"/>
    </row>
    <row r="14" spans="1:13" ht="24.95" customHeight="1">
      <c r="A14" s="94" t="s">
        <v>9</v>
      </c>
      <c r="B14" s="118">
        <f t="shared" ref="B14:I14" si="0">SUM(B5:B13)</f>
        <v>61718</v>
      </c>
      <c r="C14" s="118">
        <f t="shared" si="0"/>
        <v>59522</v>
      </c>
      <c r="D14" s="118">
        <f t="shared" si="0"/>
        <v>6506</v>
      </c>
      <c r="E14" s="118">
        <f t="shared" si="0"/>
        <v>6109</v>
      </c>
      <c r="F14" s="118">
        <f t="shared" si="0"/>
        <v>2359</v>
      </c>
      <c r="G14" s="118">
        <f t="shared" si="0"/>
        <v>1438</v>
      </c>
      <c r="H14" s="118">
        <f t="shared" si="0"/>
        <v>38</v>
      </c>
      <c r="I14" s="118">
        <f t="shared" si="0"/>
        <v>32</v>
      </c>
      <c r="K14" s="140"/>
      <c r="L14" s="92"/>
    </row>
    <row r="15" spans="1:13">
      <c r="K15" s="140"/>
    </row>
    <row r="16" spans="1:13">
      <c r="B16" s="92"/>
      <c r="C16" s="92"/>
      <c r="D16" s="92"/>
      <c r="E16" s="92"/>
      <c r="F16" s="92"/>
      <c r="G16" s="92"/>
      <c r="H16" s="92"/>
      <c r="I16" s="92"/>
    </row>
    <row r="17" spans="1:11">
      <c r="B17" s="92"/>
      <c r="C17" s="92"/>
      <c r="D17" s="92"/>
      <c r="E17" s="92"/>
      <c r="F17" s="92"/>
      <c r="G17" s="92"/>
      <c r="H17" s="92"/>
      <c r="I17" s="92"/>
    </row>
    <row r="18" spans="1:11" ht="15">
      <c r="B18" s="111"/>
      <c r="C18" s="111"/>
      <c r="D18" s="111"/>
      <c r="E18" s="111"/>
      <c r="F18" s="111"/>
      <c r="G18" s="111"/>
      <c r="H18" s="117"/>
      <c r="I18" s="117"/>
      <c r="J18" s="111"/>
      <c r="K18" s="111"/>
    </row>
    <row r="19" spans="1:11" ht="15.75">
      <c r="A19" s="116"/>
      <c r="C19" s="115"/>
      <c r="D19" s="115"/>
      <c r="E19" s="115"/>
      <c r="F19" s="115"/>
      <c r="G19" s="115"/>
      <c r="H19" s="115"/>
      <c r="I19" s="114"/>
    </row>
    <row r="20" spans="1:11" ht="15.75">
      <c r="A20" s="113"/>
      <c r="C20" s="112"/>
      <c r="D20" s="112"/>
      <c r="E20" s="112"/>
      <c r="F20" s="112"/>
      <c r="G20" s="112"/>
      <c r="H20" s="112"/>
      <c r="I20" s="112"/>
    </row>
    <row r="22" spans="1:11" ht="15">
      <c r="B22" s="111"/>
      <c r="C22" s="111"/>
      <c r="D22" s="111"/>
      <c r="E22" s="111"/>
      <c r="F22" s="111"/>
      <c r="G22" s="111"/>
    </row>
    <row r="23" spans="1:11" ht="15">
      <c r="B23" s="111"/>
      <c r="C23" s="111"/>
      <c r="D23" s="111"/>
      <c r="E23" s="111"/>
      <c r="F23" s="111"/>
      <c r="G23" s="111"/>
    </row>
    <row r="24" spans="1:11" ht="15">
      <c r="B24" s="111"/>
      <c r="C24" s="111"/>
      <c r="D24" s="111"/>
      <c r="E24" s="111"/>
      <c r="F24" s="111"/>
      <c r="G24" s="111"/>
    </row>
    <row r="25" spans="1:11" ht="15">
      <c r="B25" s="111"/>
      <c r="C25" s="111"/>
      <c r="D25" s="111"/>
      <c r="E25" s="111"/>
      <c r="F25" s="111"/>
      <c r="G25" s="111"/>
    </row>
    <row r="26" spans="1:11" ht="15">
      <c r="B26" s="111"/>
      <c r="C26" s="111"/>
      <c r="D26" s="111"/>
      <c r="E26" s="111"/>
      <c r="F26" s="111"/>
      <c r="G26" s="111"/>
    </row>
    <row r="27" spans="1:11" ht="15">
      <c r="B27" s="111"/>
      <c r="C27" s="111"/>
      <c r="D27" s="111"/>
      <c r="E27" s="111"/>
      <c r="F27" s="111"/>
      <c r="G27" s="111"/>
    </row>
    <row r="28" spans="1:11" ht="15">
      <c r="B28" s="111"/>
      <c r="C28" s="111"/>
      <c r="D28" s="111"/>
      <c r="E28" s="111"/>
      <c r="F28" s="111"/>
      <c r="G28" s="111"/>
    </row>
    <row r="29" spans="1:11" ht="15">
      <c r="B29" s="111"/>
      <c r="C29" s="111"/>
      <c r="D29" s="111"/>
      <c r="E29" s="111"/>
      <c r="F29" s="111"/>
      <c r="G29" s="111"/>
    </row>
    <row r="30" spans="1:11" ht="15">
      <c r="B30" s="111"/>
      <c r="C30" s="111"/>
      <c r="D30" s="111"/>
      <c r="E30" s="111"/>
      <c r="F30" s="111"/>
      <c r="G30" s="111"/>
    </row>
    <row r="31" spans="1:11" ht="15.75">
      <c r="B31" s="110"/>
      <c r="C31" s="110"/>
      <c r="D31" s="110"/>
      <c r="E31" s="110"/>
      <c r="F31" s="110"/>
      <c r="G31" s="110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7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8"/>
  <sheetViews>
    <sheetView showGridLines="0" workbookViewId="0">
      <selection sqref="A1:I1"/>
    </sheetView>
  </sheetViews>
  <sheetFormatPr defaultRowHeight="12.75"/>
  <cols>
    <col min="1" max="1" width="55.7109375" style="89" customWidth="1"/>
    <col min="2" max="5" width="13.42578125" style="89" bestFit="1" customWidth="1"/>
    <col min="6" max="7" width="13.42578125" style="89" customWidth="1"/>
    <col min="8" max="9" width="13.42578125" style="89" bestFit="1" customWidth="1"/>
    <col min="10" max="16384" width="9.140625" style="89"/>
  </cols>
  <sheetData>
    <row r="1" spans="1:19" ht="47.25" customHeight="1">
      <c r="A1" s="178" t="s">
        <v>66</v>
      </c>
      <c r="B1" s="178"/>
      <c r="C1" s="178"/>
      <c r="D1" s="179"/>
      <c r="E1" s="179"/>
      <c r="F1" s="179"/>
      <c r="G1" s="179"/>
      <c r="H1" s="179"/>
      <c r="I1" s="179"/>
    </row>
    <row r="2" spans="1:19" ht="13.5">
      <c r="A2" s="170" t="s">
        <v>10</v>
      </c>
      <c r="B2" s="181"/>
      <c r="C2" s="181"/>
      <c r="D2" s="181"/>
      <c r="E2" s="181"/>
      <c r="F2" s="181"/>
      <c r="G2" s="181"/>
      <c r="H2" s="181"/>
      <c r="I2" s="181"/>
    </row>
    <row r="3" spans="1:19" ht="30" customHeight="1">
      <c r="A3" s="186" t="s">
        <v>80</v>
      </c>
      <c r="B3" s="174" t="s">
        <v>58</v>
      </c>
      <c r="C3" s="188"/>
      <c r="D3" s="174" t="s">
        <v>57</v>
      </c>
      <c r="E3" s="188"/>
      <c r="F3" s="174" t="s">
        <v>63</v>
      </c>
      <c r="G3" s="175"/>
      <c r="H3" s="174" t="s">
        <v>65</v>
      </c>
      <c r="I3" s="175"/>
    </row>
    <row r="4" spans="1:19" ht="41.25" customHeight="1">
      <c r="A4" s="187"/>
      <c r="B4" s="125" t="str">
        <f>'Таблица № 2.2-ПОД'!B4:B4</f>
        <v>I полугодие 2015</v>
      </c>
      <c r="C4" s="125" t="str">
        <f>'Таблица № 2.2-ПОД'!C4:C4</f>
        <v>I полугодие 2016</v>
      </c>
      <c r="D4" s="125" t="str">
        <f>'Таблица № 2.2-ПОД'!D4:D4</f>
        <v>I полугодие 2015</v>
      </c>
      <c r="E4" s="125" t="str">
        <f>'Таблица № 2.2-ПОД'!E4:E4</f>
        <v>I полугодие 2016</v>
      </c>
      <c r="F4" s="125" t="str">
        <f>'Таблица № 2.2-ПОД'!F4:F4</f>
        <v>I полугодие 2015</v>
      </c>
      <c r="G4" s="125" t="str">
        <f>'Таблица № 2.2-ПОД'!G4:G4</f>
        <v>I полугодие 2016</v>
      </c>
      <c r="H4" s="125" t="str">
        <f>'Таблица № 2.2-ПОД'!H4:H4</f>
        <v>I полугодие 2015</v>
      </c>
      <c r="I4" s="125" t="str">
        <f>'Таблица № 2.2-ПОД'!I4:I4</f>
        <v>I полугодие 2016</v>
      </c>
    </row>
    <row r="5" spans="1:19" ht="24.95" customHeight="1">
      <c r="A5" s="94" t="s">
        <v>5</v>
      </c>
      <c r="B5" s="124">
        <v>25.02</v>
      </c>
      <c r="C5" s="124">
        <v>26.76</v>
      </c>
      <c r="D5" s="124">
        <v>22.81</v>
      </c>
      <c r="E5" s="124">
        <v>23.38</v>
      </c>
      <c r="F5" s="124">
        <v>6.74</v>
      </c>
      <c r="G5" s="124">
        <v>18.29</v>
      </c>
      <c r="H5" s="106" t="s">
        <v>54</v>
      </c>
      <c r="I5" s="106" t="s">
        <v>54</v>
      </c>
      <c r="L5" s="145"/>
      <c r="M5" s="145"/>
      <c r="N5" s="145"/>
      <c r="O5" s="145"/>
      <c r="P5" s="145"/>
      <c r="Q5" s="145"/>
      <c r="R5" s="145"/>
      <c r="S5" s="145"/>
    </row>
    <row r="6" spans="1:19" ht="24.95" customHeight="1">
      <c r="A6" s="94" t="s">
        <v>6</v>
      </c>
      <c r="B6" s="124">
        <v>12.15</v>
      </c>
      <c r="C6" s="124">
        <v>11.58</v>
      </c>
      <c r="D6" s="124">
        <v>18.2</v>
      </c>
      <c r="E6" s="124">
        <v>17.91</v>
      </c>
      <c r="F6" s="124">
        <v>6.61</v>
      </c>
      <c r="G6" s="124">
        <v>3.48</v>
      </c>
      <c r="H6" s="106" t="s">
        <v>54</v>
      </c>
      <c r="I6" s="106" t="s">
        <v>54</v>
      </c>
      <c r="L6" s="145"/>
      <c r="M6" s="145"/>
      <c r="N6" s="145"/>
      <c r="O6" s="145"/>
      <c r="P6" s="145"/>
      <c r="Q6" s="145"/>
      <c r="R6" s="145"/>
      <c r="S6" s="145"/>
    </row>
    <row r="7" spans="1:19" ht="24.95" customHeight="1">
      <c r="A7" s="94" t="s">
        <v>0</v>
      </c>
      <c r="B7" s="124">
        <v>14</v>
      </c>
      <c r="C7" s="124">
        <v>14.14</v>
      </c>
      <c r="D7" s="124">
        <v>12.62</v>
      </c>
      <c r="E7" s="124">
        <v>12.9</v>
      </c>
      <c r="F7" s="124">
        <v>19.46</v>
      </c>
      <c r="G7" s="124">
        <v>20.79</v>
      </c>
      <c r="H7" s="124">
        <v>100</v>
      </c>
      <c r="I7" s="124">
        <v>100</v>
      </c>
      <c r="L7" s="145"/>
      <c r="M7" s="145"/>
      <c r="N7" s="145"/>
      <c r="O7" s="145"/>
      <c r="P7" s="145"/>
      <c r="Q7" s="145"/>
      <c r="R7" s="145"/>
      <c r="S7" s="145"/>
    </row>
    <row r="8" spans="1:19" ht="24.95" customHeight="1">
      <c r="A8" s="94" t="s">
        <v>1</v>
      </c>
      <c r="B8" s="124">
        <v>22.41</v>
      </c>
      <c r="C8" s="124">
        <v>21.71</v>
      </c>
      <c r="D8" s="124">
        <v>17.61</v>
      </c>
      <c r="E8" s="124">
        <v>16.989999999999998</v>
      </c>
      <c r="F8" s="124">
        <v>43.7</v>
      </c>
      <c r="G8" s="124">
        <v>35.74</v>
      </c>
      <c r="H8" s="106" t="s">
        <v>54</v>
      </c>
      <c r="I8" s="106" t="s">
        <v>54</v>
      </c>
      <c r="L8" s="145"/>
      <c r="M8" s="145"/>
      <c r="N8" s="145"/>
      <c r="O8" s="145"/>
      <c r="P8" s="145"/>
      <c r="Q8" s="145"/>
      <c r="R8" s="145"/>
      <c r="S8" s="145"/>
    </row>
    <row r="9" spans="1:19" ht="24.95" customHeight="1">
      <c r="A9" s="94" t="s">
        <v>48</v>
      </c>
      <c r="B9" s="124">
        <v>10.76</v>
      </c>
      <c r="C9" s="124">
        <v>10.43</v>
      </c>
      <c r="D9" s="124">
        <v>7.59</v>
      </c>
      <c r="E9" s="124">
        <v>7.48</v>
      </c>
      <c r="F9" s="124">
        <v>11.74</v>
      </c>
      <c r="G9" s="124">
        <v>13.84</v>
      </c>
      <c r="H9" s="106" t="s">
        <v>54</v>
      </c>
      <c r="I9" s="106" t="s">
        <v>54</v>
      </c>
      <c r="L9" s="145"/>
      <c r="M9" s="145"/>
      <c r="N9" s="145"/>
      <c r="O9" s="145"/>
      <c r="P9" s="145"/>
      <c r="Q9" s="145"/>
      <c r="R9" s="145"/>
      <c r="S9" s="145"/>
    </row>
    <row r="10" spans="1:19" ht="24.95" customHeight="1">
      <c r="A10" s="94" t="s">
        <v>7</v>
      </c>
      <c r="B10" s="124">
        <v>10.35</v>
      </c>
      <c r="C10" s="124">
        <v>10.02</v>
      </c>
      <c r="D10" s="124">
        <v>11.67</v>
      </c>
      <c r="E10" s="124">
        <v>11.83</v>
      </c>
      <c r="F10" s="124">
        <v>7.72</v>
      </c>
      <c r="G10" s="124">
        <v>6.61</v>
      </c>
      <c r="H10" s="106" t="s">
        <v>54</v>
      </c>
      <c r="I10" s="106" t="s">
        <v>54</v>
      </c>
      <c r="L10" s="145"/>
      <c r="M10" s="145"/>
      <c r="N10" s="145"/>
      <c r="O10" s="145"/>
      <c r="P10" s="145"/>
      <c r="Q10" s="145"/>
      <c r="R10" s="145"/>
      <c r="S10" s="145"/>
    </row>
    <row r="11" spans="1:19" ht="24.95" customHeight="1">
      <c r="A11" s="96" t="s">
        <v>8</v>
      </c>
      <c r="B11" s="124">
        <v>2.88</v>
      </c>
      <c r="C11" s="124">
        <v>2.88</v>
      </c>
      <c r="D11" s="124">
        <v>1.77</v>
      </c>
      <c r="E11" s="124">
        <v>1.98</v>
      </c>
      <c r="F11" s="124">
        <v>0.3</v>
      </c>
      <c r="G11" s="124">
        <v>7.0000000000000007E-2</v>
      </c>
      <c r="H11" s="106" t="s">
        <v>54</v>
      </c>
      <c r="I11" s="106" t="s">
        <v>54</v>
      </c>
      <c r="L11" s="145"/>
      <c r="M11" s="145"/>
      <c r="N11" s="145"/>
      <c r="O11" s="145"/>
      <c r="P11" s="145"/>
      <c r="Q11" s="145"/>
      <c r="R11" s="145"/>
      <c r="S11" s="145"/>
    </row>
    <row r="12" spans="1:19" ht="24.95" customHeight="1">
      <c r="A12" s="94" t="s">
        <v>2</v>
      </c>
      <c r="B12" s="124">
        <v>1.26</v>
      </c>
      <c r="C12" s="124">
        <v>1.19</v>
      </c>
      <c r="D12" s="124">
        <v>5.89</v>
      </c>
      <c r="E12" s="124">
        <v>5.27</v>
      </c>
      <c r="F12" s="124">
        <v>3.6</v>
      </c>
      <c r="G12" s="124">
        <v>1.1100000000000001</v>
      </c>
      <c r="H12" s="106" t="s">
        <v>54</v>
      </c>
      <c r="I12" s="106" t="s">
        <v>54</v>
      </c>
      <c r="L12" s="145"/>
      <c r="M12" s="145"/>
      <c r="N12" s="145"/>
      <c r="O12" s="145"/>
      <c r="P12" s="145"/>
      <c r="Q12" s="145"/>
      <c r="R12" s="145"/>
      <c r="S12" s="145"/>
    </row>
    <row r="13" spans="1:19" ht="24.95" customHeight="1">
      <c r="A13" s="94" t="s">
        <v>23</v>
      </c>
      <c r="B13" s="124">
        <v>1.17</v>
      </c>
      <c r="C13" s="124">
        <v>1.29</v>
      </c>
      <c r="D13" s="124">
        <v>1.84</v>
      </c>
      <c r="E13" s="124">
        <v>2.2599999999999998</v>
      </c>
      <c r="F13" s="124">
        <v>0.13</v>
      </c>
      <c r="G13" s="124">
        <v>7.0000000000000007E-2</v>
      </c>
      <c r="H13" s="106" t="s">
        <v>54</v>
      </c>
      <c r="I13" s="106" t="s">
        <v>54</v>
      </c>
      <c r="L13" s="145"/>
      <c r="M13" s="145"/>
      <c r="N13" s="145"/>
      <c r="O13" s="145"/>
      <c r="P13" s="145"/>
      <c r="Q13" s="145"/>
      <c r="R13" s="145"/>
      <c r="S13" s="145"/>
    </row>
    <row r="14" spans="1:19" ht="24.95" customHeight="1">
      <c r="A14" s="94" t="s">
        <v>9</v>
      </c>
      <c r="B14" s="124">
        <f>SUM(B5:B13)</f>
        <v>100</v>
      </c>
      <c r="C14" s="124">
        <f t="shared" ref="C14:G14" si="0">SUM(C5:C13)</f>
        <v>100</v>
      </c>
      <c r="D14" s="124">
        <f t="shared" si="0"/>
        <v>100</v>
      </c>
      <c r="E14" s="124">
        <f t="shared" si="0"/>
        <v>100</v>
      </c>
      <c r="F14" s="124">
        <f t="shared" si="0"/>
        <v>99.999999999999986</v>
      </c>
      <c r="G14" s="124">
        <f t="shared" si="0"/>
        <v>100</v>
      </c>
      <c r="H14" s="124">
        <v>100</v>
      </c>
      <c r="I14" s="124">
        <v>100</v>
      </c>
      <c r="L14" s="145"/>
      <c r="M14" s="145"/>
      <c r="N14" s="145"/>
      <c r="O14" s="145"/>
      <c r="P14" s="145"/>
      <c r="Q14" s="145"/>
      <c r="R14" s="145"/>
      <c r="S14" s="145"/>
    </row>
    <row r="17" spans="2:9">
      <c r="B17" s="90"/>
      <c r="C17" s="142"/>
      <c r="D17" s="142"/>
      <c r="E17" s="142"/>
      <c r="F17" s="142"/>
      <c r="G17" s="142"/>
      <c r="H17" s="142"/>
      <c r="I17" s="142"/>
    </row>
    <row r="18" spans="2:9">
      <c r="B18" s="142"/>
      <c r="C18" s="142"/>
      <c r="D18" s="142"/>
      <c r="E18" s="142"/>
      <c r="F18" s="142"/>
      <c r="G18" s="142"/>
      <c r="H18" s="142"/>
      <c r="I18" s="142"/>
    </row>
    <row r="19" spans="2:9">
      <c r="B19" s="142"/>
      <c r="C19" s="142"/>
      <c r="D19" s="142"/>
      <c r="E19" s="142"/>
      <c r="F19" s="142"/>
      <c r="G19" s="142"/>
      <c r="H19" s="142"/>
      <c r="I19" s="142"/>
    </row>
    <row r="20" spans="2:9">
      <c r="B20" s="142"/>
      <c r="C20" s="142"/>
      <c r="D20" s="142"/>
      <c r="E20" s="142"/>
      <c r="F20" s="142"/>
      <c r="G20" s="142"/>
      <c r="H20" s="142"/>
      <c r="I20" s="142"/>
    </row>
    <row r="21" spans="2:9">
      <c r="B21" s="142"/>
      <c r="C21" s="142"/>
      <c r="D21" s="142"/>
      <c r="E21" s="142"/>
      <c r="F21" s="142"/>
      <c r="G21" s="142"/>
      <c r="H21" s="142"/>
      <c r="I21" s="142"/>
    </row>
    <row r="22" spans="2:9">
      <c r="B22" s="142"/>
      <c r="C22" s="142"/>
      <c r="D22" s="142"/>
      <c r="E22" s="142"/>
      <c r="F22" s="142"/>
      <c r="G22" s="142"/>
      <c r="H22" s="142"/>
      <c r="I22" s="142"/>
    </row>
    <row r="23" spans="2:9">
      <c r="B23" s="142"/>
      <c r="C23" s="142"/>
      <c r="D23" s="142"/>
      <c r="E23" s="142"/>
      <c r="F23" s="142"/>
      <c r="G23" s="142"/>
      <c r="H23" s="142"/>
      <c r="I23" s="142"/>
    </row>
    <row r="24" spans="2:9">
      <c r="B24" s="142"/>
      <c r="C24" s="142"/>
      <c r="D24" s="142"/>
      <c r="E24" s="142"/>
      <c r="F24" s="142"/>
      <c r="G24" s="142"/>
      <c r="H24" s="142"/>
      <c r="I24" s="142"/>
    </row>
    <row r="25" spans="2:9">
      <c r="B25" s="142"/>
      <c r="C25" s="142"/>
      <c r="D25" s="142"/>
      <c r="E25" s="142"/>
      <c r="F25" s="142"/>
      <c r="G25" s="142"/>
      <c r="H25" s="142"/>
      <c r="I25" s="142"/>
    </row>
    <row r="26" spans="2:9">
      <c r="B26" s="90"/>
      <c r="C26" s="90"/>
      <c r="D26" s="90"/>
      <c r="E26" s="90"/>
      <c r="F26" s="90"/>
      <c r="G26" s="90"/>
      <c r="H26" s="90"/>
      <c r="I26" s="90"/>
    </row>
    <row r="27" spans="2:9">
      <c r="B27" s="90"/>
      <c r="C27" s="90"/>
      <c r="D27" s="90"/>
      <c r="E27" s="90"/>
      <c r="F27" s="90"/>
      <c r="G27" s="90"/>
      <c r="H27" s="90"/>
      <c r="I27" s="90"/>
    </row>
    <row r="28" spans="2:9">
      <c r="B28" s="90"/>
      <c r="C28" s="90"/>
      <c r="D28" s="90"/>
      <c r="E28" s="90"/>
      <c r="F28" s="90"/>
      <c r="G28" s="90"/>
      <c r="H28" s="90"/>
      <c r="I28" s="90"/>
    </row>
    <row r="29" spans="2:9">
      <c r="B29" s="90"/>
      <c r="C29" s="90"/>
      <c r="D29" s="90"/>
      <c r="E29" s="90"/>
      <c r="F29" s="90"/>
      <c r="G29" s="90"/>
      <c r="H29" s="90"/>
      <c r="I29" s="90"/>
    </row>
    <row r="30" spans="2:9">
      <c r="B30" s="90"/>
      <c r="C30" s="90"/>
      <c r="D30" s="90"/>
      <c r="E30" s="90"/>
      <c r="F30" s="90"/>
      <c r="G30" s="90"/>
      <c r="H30" s="90"/>
      <c r="I30" s="90"/>
    </row>
    <row r="31" spans="2:9">
      <c r="B31" s="90"/>
      <c r="C31" s="90"/>
      <c r="D31" s="90"/>
      <c r="E31" s="90"/>
      <c r="F31" s="90"/>
      <c r="G31" s="90"/>
    </row>
    <row r="32" spans="2:9">
      <c r="B32" s="90"/>
      <c r="C32" s="90"/>
      <c r="D32" s="90"/>
      <c r="E32" s="90"/>
      <c r="F32" s="90"/>
      <c r="G32" s="90"/>
    </row>
    <row r="33" spans="2:7">
      <c r="B33" s="90"/>
      <c r="C33" s="90"/>
      <c r="D33" s="90"/>
      <c r="E33" s="90"/>
      <c r="F33" s="90"/>
      <c r="G33" s="90"/>
    </row>
    <row r="34" spans="2:7">
      <c r="B34" s="90"/>
      <c r="C34" s="90"/>
      <c r="D34" s="90"/>
      <c r="E34" s="90"/>
      <c r="F34" s="90"/>
      <c r="G34" s="90"/>
    </row>
    <row r="35" spans="2:7">
      <c r="B35" s="90"/>
      <c r="C35" s="90"/>
      <c r="D35" s="90"/>
      <c r="E35" s="90"/>
      <c r="F35" s="90"/>
      <c r="G35" s="90"/>
    </row>
    <row r="36" spans="2:7">
      <c r="B36" s="90"/>
      <c r="C36" s="90"/>
      <c r="D36" s="90"/>
      <c r="E36" s="90"/>
      <c r="F36" s="90"/>
      <c r="G36" s="90"/>
    </row>
    <row r="37" spans="2:7">
      <c r="B37" s="90"/>
      <c r="C37" s="90"/>
      <c r="D37" s="90"/>
      <c r="E37" s="90"/>
      <c r="F37" s="90"/>
      <c r="G37" s="90"/>
    </row>
    <row r="38" spans="2:7">
      <c r="B38" s="90"/>
      <c r="C38" s="90"/>
      <c r="D38" s="90"/>
      <c r="E38" s="90"/>
      <c r="F38" s="90"/>
      <c r="G38" s="90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8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K20"/>
  <sheetViews>
    <sheetView showGridLines="0" zoomScale="90" zoomScaleNormal="90" workbookViewId="0">
      <selection sqref="A1:AG1"/>
    </sheetView>
  </sheetViews>
  <sheetFormatPr defaultRowHeight="15"/>
  <cols>
    <col min="1" max="1" width="48.7109375" style="126" customWidth="1"/>
    <col min="2" max="2" width="8" style="126" customWidth="1"/>
    <col min="3" max="4" width="6.7109375" style="126" customWidth="1"/>
    <col min="5" max="5" width="7.85546875" style="126" customWidth="1"/>
    <col min="6" max="7" width="6.7109375" style="126" customWidth="1"/>
    <col min="8" max="8" width="7.85546875" style="126" customWidth="1"/>
    <col min="9" max="10" width="6.7109375" style="126" customWidth="1"/>
    <col min="11" max="11" width="9.5703125" style="126" bestFit="1" customWidth="1"/>
    <col min="12" max="12" width="8.28515625" style="126" bestFit="1" customWidth="1"/>
    <col min="13" max="14" width="6.7109375" style="126" customWidth="1"/>
    <col min="15" max="15" width="7.7109375" style="126" customWidth="1"/>
    <col min="16" max="17" width="6.7109375" style="126" customWidth="1"/>
    <col min="18" max="18" width="8.85546875" style="126" customWidth="1"/>
    <col min="19" max="29" width="6.7109375" style="126" customWidth="1"/>
    <col min="30" max="30" width="9.42578125" style="126" bestFit="1" customWidth="1"/>
    <col min="31" max="31" width="8.140625" style="126" customWidth="1"/>
    <col min="32" max="32" width="8.5703125" style="126" customWidth="1"/>
    <col min="33" max="33" width="9.42578125" style="126" customWidth="1"/>
    <col min="34" max="16384" width="9.140625" style="126"/>
  </cols>
  <sheetData>
    <row r="1" spans="1:245" ht="23.25" customHeight="1">
      <c r="A1" s="169" t="s">
        <v>90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</row>
    <row r="2" spans="1:245" ht="15" customHeight="1">
      <c r="A2" s="170" t="s">
        <v>3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70"/>
      <c r="AF2" s="170"/>
      <c r="AG2" s="170"/>
    </row>
    <row r="3" spans="1:245" s="134" customFormat="1" ht="59.25" customHeight="1">
      <c r="A3" s="189" t="s">
        <v>74</v>
      </c>
      <c r="B3" s="174" t="s">
        <v>50</v>
      </c>
      <c r="C3" s="191"/>
      <c r="D3" s="192"/>
      <c r="E3" s="174" t="s">
        <v>73</v>
      </c>
      <c r="F3" s="188"/>
      <c r="G3" s="193"/>
      <c r="H3" s="174" t="s">
        <v>72</v>
      </c>
      <c r="I3" s="188"/>
      <c r="J3" s="188"/>
      <c r="K3" s="175"/>
      <c r="L3" s="174" t="s">
        <v>1</v>
      </c>
      <c r="M3" s="188"/>
      <c r="N3" s="194"/>
      <c r="O3" s="174" t="s">
        <v>48</v>
      </c>
      <c r="P3" s="188"/>
      <c r="Q3" s="195"/>
      <c r="R3" s="174" t="s">
        <v>71</v>
      </c>
      <c r="S3" s="188"/>
      <c r="T3" s="194"/>
      <c r="U3" s="174" t="s">
        <v>8</v>
      </c>
      <c r="V3" s="188"/>
      <c r="W3" s="196"/>
      <c r="X3" s="174" t="s">
        <v>2</v>
      </c>
      <c r="Y3" s="188"/>
      <c r="Z3" s="175"/>
      <c r="AA3" s="174" t="s">
        <v>45</v>
      </c>
      <c r="AB3" s="188"/>
      <c r="AC3" s="175"/>
      <c r="AD3" s="174" t="s">
        <v>13</v>
      </c>
      <c r="AE3" s="188"/>
      <c r="AF3" s="188"/>
      <c r="AG3" s="175"/>
    </row>
    <row r="4" spans="1:245" ht="15.75">
      <c r="A4" s="190"/>
      <c r="B4" s="133" t="s">
        <v>11</v>
      </c>
      <c r="C4" s="133" t="s">
        <v>12</v>
      </c>
      <c r="D4" s="133" t="s">
        <v>4</v>
      </c>
      <c r="E4" s="133" t="s">
        <v>11</v>
      </c>
      <c r="F4" s="133" t="s">
        <v>12</v>
      </c>
      <c r="G4" s="133" t="s">
        <v>4</v>
      </c>
      <c r="H4" s="133" t="s">
        <v>11</v>
      </c>
      <c r="I4" s="133" t="s">
        <v>12</v>
      </c>
      <c r="J4" s="133" t="s">
        <v>4</v>
      </c>
      <c r="K4" s="133" t="s">
        <v>24</v>
      </c>
      <c r="L4" s="133" t="s">
        <v>11</v>
      </c>
      <c r="M4" s="133" t="s">
        <v>12</v>
      </c>
      <c r="N4" s="133" t="s">
        <v>4</v>
      </c>
      <c r="O4" s="133" t="s">
        <v>11</v>
      </c>
      <c r="P4" s="133" t="s">
        <v>12</v>
      </c>
      <c r="Q4" s="133" t="s">
        <v>4</v>
      </c>
      <c r="R4" s="133" t="s">
        <v>11</v>
      </c>
      <c r="S4" s="133" t="s">
        <v>12</v>
      </c>
      <c r="T4" s="133" t="s">
        <v>4</v>
      </c>
      <c r="U4" s="133" t="s">
        <v>11</v>
      </c>
      <c r="V4" s="133" t="s">
        <v>12</v>
      </c>
      <c r="W4" s="133" t="s">
        <v>4</v>
      </c>
      <c r="X4" s="133" t="s">
        <v>11</v>
      </c>
      <c r="Y4" s="133" t="s">
        <v>12</v>
      </c>
      <c r="Z4" s="133" t="s">
        <v>4</v>
      </c>
      <c r="AA4" s="133" t="s">
        <v>11</v>
      </c>
      <c r="AB4" s="133" t="s">
        <v>12</v>
      </c>
      <c r="AC4" s="133" t="s">
        <v>4</v>
      </c>
      <c r="AD4" s="133" t="s">
        <v>11</v>
      </c>
      <c r="AE4" s="133" t="s">
        <v>12</v>
      </c>
      <c r="AF4" s="133" t="s">
        <v>4</v>
      </c>
      <c r="AG4" s="133" t="s">
        <v>24</v>
      </c>
    </row>
    <row r="5" spans="1:245" s="130" customFormat="1" ht="39.75" customHeight="1">
      <c r="A5" s="131" t="s">
        <v>70</v>
      </c>
      <c r="B5" s="93">
        <v>6216</v>
      </c>
      <c r="C5" s="93">
        <v>489</v>
      </c>
      <c r="D5" s="93">
        <v>108</v>
      </c>
      <c r="E5" s="93">
        <v>2883</v>
      </c>
      <c r="F5" s="93">
        <v>419</v>
      </c>
      <c r="G5" s="93">
        <v>39</v>
      </c>
      <c r="H5" s="93">
        <v>3537</v>
      </c>
      <c r="I5" s="93">
        <v>311</v>
      </c>
      <c r="J5" s="93">
        <v>239</v>
      </c>
      <c r="K5" s="93">
        <v>29</v>
      </c>
      <c r="L5" s="93">
        <v>5465</v>
      </c>
      <c r="M5" s="93">
        <v>374</v>
      </c>
      <c r="N5" s="93">
        <v>472</v>
      </c>
      <c r="O5" s="93">
        <v>2570</v>
      </c>
      <c r="P5" s="93">
        <v>188</v>
      </c>
      <c r="Q5" s="93">
        <v>173</v>
      </c>
      <c r="R5" s="93">
        <v>2433</v>
      </c>
      <c r="S5" s="93">
        <v>288</v>
      </c>
      <c r="T5" s="93">
        <v>85</v>
      </c>
      <c r="U5" s="93">
        <v>912</v>
      </c>
      <c r="V5" s="93">
        <v>70</v>
      </c>
      <c r="W5" s="93">
        <v>1</v>
      </c>
      <c r="X5" s="93">
        <v>316</v>
      </c>
      <c r="Y5" s="93">
        <v>138</v>
      </c>
      <c r="Z5" s="93">
        <v>6</v>
      </c>
      <c r="AA5" s="93">
        <v>388</v>
      </c>
      <c r="AB5" s="93">
        <v>68</v>
      </c>
      <c r="AC5" s="93">
        <v>1</v>
      </c>
      <c r="AD5" s="93">
        <f>B5+E5+H5+L5+O5+R5+U5+X5+AA5</f>
        <v>24720</v>
      </c>
      <c r="AE5" s="93">
        <f t="shared" ref="AE5:AF7" si="0">C5+F5+I5+M5+P5+S5+V5+Y5+AB5</f>
        <v>2345</v>
      </c>
      <c r="AF5" s="93">
        <f t="shared" si="0"/>
        <v>1124</v>
      </c>
      <c r="AG5" s="93">
        <f>K5</f>
        <v>29</v>
      </c>
      <c r="AH5" s="126"/>
      <c r="AI5" s="126"/>
      <c r="AJ5" s="126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  <c r="HL5" s="80"/>
      <c r="HM5" s="80"/>
      <c r="HN5" s="80"/>
      <c r="HO5" s="80"/>
      <c r="HP5" s="80"/>
      <c r="HQ5" s="80"/>
      <c r="HR5" s="80"/>
      <c r="HS5" s="80"/>
      <c r="HT5" s="80"/>
      <c r="HU5" s="80"/>
      <c r="HV5" s="80"/>
      <c r="HW5" s="80"/>
      <c r="HX5" s="80"/>
      <c r="HY5" s="80"/>
      <c r="HZ5" s="80"/>
      <c r="IA5" s="80"/>
      <c r="IB5" s="80"/>
      <c r="IC5" s="80"/>
      <c r="ID5" s="80"/>
      <c r="IE5" s="80"/>
      <c r="IF5" s="80"/>
      <c r="IG5" s="80"/>
      <c r="IH5" s="80"/>
      <c r="II5" s="80"/>
      <c r="IJ5" s="80"/>
      <c r="IK5" s="80"/>
    </row>
    <row r="6" spans="1:245" s="130" customFormat="1" ht="39.75" customHeight="1">
      <c r="A6" s="131" t="s">
        <v>69</v>
      </c>
      <c r="B6" s="93">
        <v>9712</v>
      </c>
      <c r="C6" s="93">
        <v>939</v>
      </c>
      <c r="D6" s="93">
        <v>136</v>
      </c>
      <c r="E6" s="93">
        <v>4009</v>
      </c>
      <c r="F6" s="93">
        <v>675</v>
      </c>
      <c r="G6" s="93">
        <v>0</v>
      </c>
      <c r="H6" s="93">
        <v>4881</v>
      </c>
      <c r="I6" s="93">
        <v>477</v>
      </c>
      <c r="J6" s="93">
        <v>0</v>
      </c>
      <c r="K6" s="93">
        <v>0</v>
      </c>
      <c r="L6" s="93">
        <v>7460</v>
      </c>
      <c r="M6" s="93">
        <v>664</v>
      </c>
      <c r="N6" s="93">
        <v>0</v>
      </c>
      <c r="O6" s="93">
        <v>3638</v>
      </c>
      <c r="P6" s="93">
        <v>269</v>
      </c>
      <c r="Q6" s="93">
        <v>18</v>
      </c>
      <c r="R6" s="93">
        <v>3529</v>
      </c>
      <c r="S6" s="93">
        <v>435</v>
      </c>
      <c r="T6" s="93">
        <v>0</v>
      </c>
      <c r="U6" s="93">
        <v>801</v>
      </c>
      <c r="V6" s="93">
        <v>51</v>
      </c>
      <c r="W6" s="93">
        <v>0</v>
      </c>
      <c r="X6" s="93">
        <v>392</v>
      </c>
      <c r="Y6" s="93">
        <v>184</v>
      </c>
      <c r="Z6" s="93">
        <v>9</v>
      </c>
      <c r="AA6" s="93">
        <v>379</v>
      </c>
      <c r="AB6" s="93">
        <v>70</v>
      </c>
      <c r="AC6" s="93">
        <v>0</v>
      </c>
      <c r="AD6" s="93">
        <f t="shared" ref="AD6:AD7" si="1">B6+E6+H6+L6+O6+R6+U6+X6+AA6</f>
        <v>34801</v>
      </c>
      <c r="AE6" s="93">
        <f t="shared" si="0"/>
        <v>3764</v>
      </c>
      <c r="AF6" s="93">
        <f t="shared" si="0"/>
        <v>163</v>
      </c>
      <c r="AG6" s="93">
        <f>K6</f>
        <v>0</v>
      </c>
      <c r="AH6" s="126"/>
      <c r="AI6" s="126"/>
      <c r="AJ6" s="126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  <c r="EM6" s="80"/>
      <c r="EN6" s="80"/>
      <c r="EO6" s="80"/>
      <c r="EP6" s="80"/>
      <c r="EQ6" s="80"/>
      <c r="ER6" s="80"/>
      <c r="ES6" s="80"/>
      <c r="ET6" s="80"/>
      <c r="EU6" s="80"/>
      <c r="EV6" s="80"/>
      <c r="EW6" s="80"/>
      <c r="EX6" s="80"/>
      <c r="EY6" s="80"/>
      <c r="EZ6" s="80"/>
      <c r="FA6" s="80"/>
      <c r="FB6" s="80"/>
      <c r="FC6" s="80"/>
      <c r="FD6" s="80"/>
      <c r="FE6" s="80"/>
      <c r="FF6" s="80"/>
      <c r="FG6" s="80"/>
      <c r="FH6" s="80"/>
      <c r="FI6" s="80"/>
      <c r="FJ6" s="80"/>
      <c r="FK6" s="80"/>
      <c r="FL6" s="80"/>
      <c r="FM6" s="80"/>
      <c r="FN6" s="80"/>
      <c r="FO6" s="80"/>
      <c r="FP6" s="80"/>
      <c r="FQ6" s="80"/>
      <c r="FR6" s="80"/>
      <c r="FS6" s="80"/>
      <c r="FT6" s="80"/>
      <c r="FU6" s="80"/>
      <c r="FV6" s="80"/>
      <c r="FW6" s="80"/>
      <c r="FX6" s="80"/>
      <c r="FY6" s="80"/>
      <c r="FZ6" s="80"/>
      <c r="GA6" s="80"/>
      <c r="GB6" s="80"/>
      <c r="GC6" s="80"/>
      <c r="GD6" s="80"/>
      <c r="GE6" s="80"/>
      <c r="GF6" s="80"/>
      <c r="GG6" s="80"/>
      <c r="GH6" s="80"/>
      <c r="GI6" s="80"/>
      <c r="GJ6" s="80"/>
      <c r="GK6" s="80"/>
      <c r="GL6" s="80"/>
      <c r="GM6" s="80"/>
      <c r="GN6" s="80"/>
      <c r="GO6" s="80"/>
      <c r="GP6" s="80"/>
      <c r="GQ6" s="80"/>
      <c r="GR6" s="80"/>
      <c r="GS6" s="80"/>
      <c r="GT6" s="80"/>
      <c r="GU6" s="80"/>
      <c r="GV6" s="80"/>
      <c r="GW6" s="80"/>
      <c r="GX6" s="80"/>
      <c r="GY6" s="80"/>
      <c r="GZ6" s="80"/>
      <c r="HA6" s="80"/>
      <c r="HB6" s="80"/>
      <c r="HC6" s="80"/>
      <c r="HD6" s="80"/>
      <c r="HE6" s="80"/>
      <c r="HF6" s="80"/>
      <c r="HG6" s="80"/>
      <c r="HH6" s="80"/>
      <c r="HI6" s="80"/>
      <c r="HJ6" s="80"/>
      <c r="HK6" s="80"/>
      <c r="HL6" s="80"/>
      <c r="HM6" s="80"/>
      <c r="HN6" s="80"/>
      <c r="HO6" s="80"/>
      <c r="HP6" s="80"/>
      <c r="HQ6" s="80"/>
      <c r="HR6" s="80"/>
      <c r="HS6" s="80"/>
      <c r="HT6" s="80"/>
      <c r="HU6" s="80"/>
      <c r="HV6" s="80"/>
      <c r="HW6" s="80"/>
      <c r="HX6" s="80"/>
      <c r="HY6" s="80"/>
      <c r="HZ6" s="80"/>
      <c r="IA6" s="80"/>
      <c r="IB6" s="80"/>
      <c r="IC6" s="80"/>
      <c r="ID6" s="80"/>
      <c r="IE6" s="80"/>
      <c r="IF6" s="80"/>
      <c r="IG6" s="80"/>
      <c r="IH6" s="80"/>
      <c r="II6" s="80"/>
      <c r="IJ6" s="80"/>
      <c r="IK6" s="80"/>
    </row>
    <row r="7" spans="1:245" ht="37.5" customHeight="1">
      <c r="A7" s="131" t="s">
        <v>68</v>
      </c>
      <c r="B7" s="93">
        <v>1</v>
      </c>
      <c r="C7" s="93">
        <v>0</v>
      </c>
      <c r="D7" s="93">
        <v>19</v>
      </c>
      <c r="E7" s="93">
        <v>0</v>
      </c>
      <c r="F7" s="93">
        <v>0</v>
      </c>
      <c r="G7" s="93">
        <v>11</v>
      </c>
      <c r="H7" s="93">
        <v>0</v>
      </c>
      <c r="I7" s="93">
        <v>0</v>
      </c>
      <c r="J7" s="93">
        <v>60</v>
      </c>
      <c r="K7" s="93">
        <v>3</v>
      </c>
      <c r="L7" s="93">
        <v>0</v>
      </c>
      <c r="M7" s="93">
        <v>0</v>
      </c>
      <c r="N7" s="93">
        <v>42</v>
      </c>
      <c r="O7" s="93">
        <v>0</v>
      </c>
      <c r="P7" s="93">
        <v>0</v>
      </c>
      <c r="Q7" s="93">
        <v>8</v>
      </c>
      <c r="R7" s="93">
        <v>0</v>
      </c>
      <c r="S7" s="93">
        <v>0</v>
      </c>
      <c r="T7" s="93">
        <v>10</v>
      </c>
      <c r="U7" s="93">
        <v>0</v>
      </c>
      <c r="V7" s="93">
        <v>0</v>
      </c>
      <c r="W7" s="93">
        <v>0</v>
      </c>
      <c r="X7" s="93">
        <v>0</v>
      </c>
      <c r="Y7" s="93">
        <v>0</v>
      </c>
      <c r="Z7" s="93">
        <v>1</v>
      </c>
      <c r="AA7" s="93">
        <v>0</v>
      </c>
      <c r="AB7" s="93">
        <v>0</v>
      </c>
      <c r="AC7" s="93">
        <v>0</v>
      </c>
      <c r="AD7" s="93">
        <f t="shared" si="1"/>
        <v>1</v>
      </c>
      <c r="AE7" s="93">
        <f t="shared" si="0"/>
        <v>0</v>
      </c>
      <c r="AF7" s="93">
        <f t="shared" si="0"/>
        <v>151</v>
      </c>
      <c r="AG7" s="93">
        <f>K7</f>
        <v>3</v>
      </c>
      <c r="AK7" s="132"/>
      <c r="AL7" s="132"/>
      <c r="AM7" s="132"/>
      <c r="AN7" s="132"/>
      <c r="AO7" s="132"/>
      <c r="AP7" s="132"/>
      <c r="AQ7" s="132"/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2"/>
      <c r="BE7" s="132"/>
      <c r="BF7" s="132"/>
      <c r="BG7" s="132"/>
      <c r="BH7" s="132"/>
      <c r="BI7" s="132"/>
      <c r="BJ7" s="132"/>
      <c r="BK7" s="132"/>
      <c r="BL7" s="132"/>
      <c r="BM7" s="132"/>
      <c r="BN7" s="132"/>
      <c r="BO7" s="132"/>
      <c r="BP7" s="132"/>
      <c r="BQ7" s="132"/>
      <c r="BR7" s="132"/>
      <c r="BS7" s="132"/>
      <c r="BT7" s="132"/>
      <c r="BU7" s="132"/>
      <c r="BV7" s="132"/>
      <c r="BW7" s="132"/>
      <c r="BX7" s="132"/>
      <c r="BY7" s="132"/>
      <c r="BZ7" s="132"/>
      <c r="CA7" s="132"/>
      <c r="CB7" s="132"/>
      <c r="CC7" s="132"/>
      <c r="CD7" s="132"/>
      <c r="CE7" s="132"/>
      <c r="CF7" s="132"/>
      <c r="CG7" s="132"/>
      <c r="CH7" s="132"/>
      <c r="CI7" s="132"/>
      <c r="CJ7" s="132"/>
      <c r="CK7" s="132"/>
      <c r="CL7" s="132"/>
      <c r="CM7" s="132"/>
      <c r="CN7" s="132"/>
      <c r="CO7" s="132"/>
      <c r="CP7" s="132"/>
      <c r="CQ7" s="132"/>
      <c r="CR7" s="132"/>
      <c r="CS7" s="132"/>
      <c r="CT7" s="132"/>
      <c r="CU7" s="132"/>
      <c r="CV7" s="132"/>
      <c r="CW7" s="132"/>
      <c r="CX7" s="132"/>
      <c r="CY7" s="132"/>
      <c r="CZ7" s="132"/>
      <c r="DA7" s="132"/>
      <c r="DB7" s="132"/>
      <c r="DC7" s="132"/>
      <c r="DD7" s="132"/>
      <c r="DE7" s="132"/>
      <c r="DF7" s="132"/>
      <c r="DG7" s="132"/>
      <c r="DH7" s="132"/>
      <c r="DI7" s="132"/>
      <c r="DJ7" s="132"/>
      <c r="DK7" s="132"/>
      <c r="DL7" s="132"/>
      <c r="DM7" s="132"/>
      <c r="DN7" s="132"/>
      <c r="DO7" s="132"/>
      <c r="DP7" s="132"/>
      <c r="DQ7" s="132"/>
      <c r="DR7" s="132"/>
      <c r="DS7" s="132"/>
      <c r="DT7" s="132"/>
      <c r="DU7" s="132"/>
      <c r="DV7" s="132"/>
      <c r="DW7" s="132"/>
      <c r="DX7" s="132"/>
      <c r="DY7" s="132"/>
      <c r="DZ7" s="132"/>
      <c r="EA7" s="132"/>
      <c r="EB7" s="132"/>
      <c r="EC7" s="132"/>
      <c r="ED7" s="132"/>
      <c r="EE7" s="132"/>
      <c r="EF7" s="132"/>
      <c r="EG7" s="132"/>
      <c r="EH7" s="132"/>
      <c r="EI7" s="132"/>
      <c r="EJ7" s="132"/>
      <c r="EK7" s="132"/>
      <c r="EL7" s="132"/>
      <c r="EM7" s="132"/>
      <c r="EN7" s="132"/>
      <c r="EO7" s="132"/>
      <c r="EP7" s="132"/>
      <c r="EQ7" s="132"/>
      <c r="ER7" s="132"/>
      <c r="ES7" s="132"/>
      <c r="ET7" s="132"/>
      <c r="EU7" s="132"/>
      <c r="EV7" s="132"/>
      <c r="EW7" s="132"/>
      <c r="EX7" s="132"/>
      <c r="EY7" s="132"/>
      <c r="EZ7" s="132"/>
      <c r="FA7" s="132"/>
      <c r="FB7" s="132"/>
      <c r="FC7" s="132"/>
      <c r="FD7" s="132"/>
      <c r="FE7" s="132"/>
      <c r="FF7" s="132"/>
      <c r="FG7" s="132"/>
      <c r="FH7" s="132"/>
      <c r="FI7" s="132"/>
      <c r="FJ7" s="132"/>
      <c r="FK7" s="132"/>
      <c r="FL7" s="132"/>
      <c r="FM7" s="132"/>
      <c r="FN7" s="132"/>
      <c r="FO7" s="132"/>
      <c r="FP7" s="132"/>
      <c r="FQ7" s="132"/>
      <c r="FR7" s="132"/>
      <c r="FS7" s="132"/>
      <c r="FT7" s="132"/>
      <c r="FU7" s="132"/>
      <c r="FV7" s="132"/>
      <c r="FW7" s="132"/>
      <c r="FX7" s="132"/>
      <c r="FY7" s="132"/>
      <c r="FZ7" s="132"/>
      <c r="GA7" s="132"/>
      <c r="GB7" s="132"/>
      <c r="GC7" s="132"/>
      <c r="GD7" s="132"/>
      <c r="GE7" s="132"/>
      <c r="GF7" s="132"/>
      <c r="GG7" s="132"/>
      <c r="GH7" s="132"/>
      <c r="GI7" s="132"/>
      <c r="GJ7" s="132"/>
      <c r="GK7" s="132"/>
      <c r="GL7" s="132"/>
      <c r="GM7" s="132"/>
      <c r="GN7" s="132"/>
      <c r="GO7" s="132"/>
      <c r="GP7" s="132"/>
      <c r="GQ7" s="132"/>
      <c r="GR7" s="132"/>
      <c r="GS7" s="132"/>
      <c r="GT7" s="132"/>
      <c r="GU7" s="132"/>
      <c r="GV7" s="132"/>
      <c r="GW7" s="132"/>
      <c r="GX7" s="132"/>
      <c r="GY7" s="132"/>
      <c r="GZ7" s="132"/>
      <c r="HA7" s="132"/>
      <c r="HB7" s="132"/>
      <c r="HC7" s="132"/>
      <c r="HD7" s="132"/>
      <c r="HE7" s="132"/>
      <c r="HF7" s="132"/>
      <c r="HG7" s="132"/>
      <c r="HH7" s="132"/>
      <c r="HI7" s="132"/>
      <c r="HJ7" s="132"/>
      <c r="HK7" s="132"/>
      <c r="HL7" s="132"/>
      <c r="HM7" s="132"/>
      <c r="HN7" s="132"/>
      <c r="HO7" s="132"/>
      <c r="HP7" s="132"/>
      <c r="HQ7" s="132"/>
      <c r="HR7" s="132"/>
      <c r="HS7" s="132"/>
      <c r="HT7" s="132"/>
      <c r="HU7" s="132"/>
      <c r="HV7" s="132"/>
      <c r="HW7" s="132"/>
      <c r="HX7" s="132"/>
      <c r="HY7" s="132"/>
      <c r="HZ7" s="132"/>
      <c r="IA7" s="132"/>
      <c r="IB7" s="132"/>
      <c r="IC7" s="132"/>
      <c r="ID7" s="132"/>
      <c r="IE7" s="132"/>
      <c r="IF7" s="132"/>
      <c r="IG7" s="132"/>
      <c r="IH7" s="132"/>
      <c r="II7" s="132"/>
      <c r="IJ7" s="132"/>
      <c r="IK7" s="132"/>
    </row>
    <row r="8" spans="1:245" s="130" customFormat="1" ht="39" customHeight="1">
      <c r="A8" s="131" t="s">
        <v>67</v>
      </c>
      <c r="B8" s="93">
        <f t="shared" ref="B8:AG8" si="2">SUM(B5:B7)</f>
        <v>15929</v>
      </c>
      <c r="C8" s="93">
        <f t="shared" si="2"/>
        <v>1428</v>
      </c>
      <c r="D8" s="93">
        <f t="shared" si="2"/>
        <v>263</v>
      </c>
      <c r="E8" s="93">
        <f t="shared" si="2"/>
        <v>6892</v>
      </c>
      <c r="F8" s="93">
        <f t="shared" si="2"/>
        <v>1094</v>
      </c>
      <c r="G8" s="93">
        <f t="shared" si="2"/>
        <v>50</v>
      </c>
      <c r="H8" s="93">
        <f t="shared" si="2"/>
        <v>8418</v>
      </c>
      <c r="I8" s="93">
        <f t="shared" si="2"/>
        <v>788</v>
      </c>
      <c r="J8" s="93">
        <f t="shared" si="2"/>
        <v>299</v>
      </c>
      <c r="K8" s="93">
        <f t="shared" si="2"/>
        <v>32</v>
      </c>
      <c r="L8" s="93">
        <f t="shared" si="2"/>
        <v>12925</v>
      </c>
      <c r="M8" s="93">
        <f t="shared" si="2"/>
        <v>1038</v>
      </c>
      <c r="N8" s="93">
        <f t="shared" si="2"/>
        <v>514</v>
      </c>
      <c r="O8" s="93">
        <f t="shared" si="2"/>
        <v>6208</v>
      </c>
      <c r="P8" s="93">
        <f t="shared" si="2"/>
        <v>457</v>
      </c>
      <c r="Q8" s="93">
        <f t="shared" si="2"/>
        <v>199</v>
      </c>
      <c r="R8" s="93">
        <f t="shared" si="2"/>
        <v>5962</v>
      </c>
      <c r="S8" s="93">
        <f t="shared" si="2"/>
        <v>723</v>
      </c>
      <c r="T8" s="93">
        <f t="shared" si="2"/>
        <v>95</v>
      </c>
      <c r="U8" s="93">
        <f t="shared" si="2"/>
        <v>1713</v>
      </c>
      <c r="V8" s="93">
        <f t="shared" si="2"/>
        <v>121</v>
      </c>
      <c r="W8" s="93">
        <f t="shared" si="2"/>
        <v>1</v>
      </c>
      <c r="X8" s="93">
        <f t="shared" si="2"/>
        <v>708</v>
      </c>
      <c r="Y8" s="93">
        <f t="shared" si="2"/>
        <v>322</v>
      </c>
      <c r="Z8" s="93">
        <f t="shared" si="2"/>
        <v>16</v>
      </c>
      <c r="AA8" s="93">
        <f t="shared" si="2"/>
        <v>767</v>
      </c>
      <c r="AB8" s="93">
        <f t="shared" si="2"/>
        <v>138</v>
      </c>
      <c r="AC8" s="93">
        <f t="shared" si="2"/>
        <v>1</v>
      </c>
      <c r="AD8" s="93">
        <f t="shared" si="2"/>
        <v>59522</v>
      </c>
      <c r="AE8" s="93">
        <f t="shared" si="2"/>
        <v>6109</v>
      </c>
      <c r="AF8" s="93">
        <f t="shared" si="2"/>
        <v>1438</v>
      </c>
      <c r="AG8" s="93">
        <f t="shared" si="2"/>
        <v>32</v>
      </c>
      <c r="AH8" s="126"/>
      <c r="AI8" s="126"/>
      <c r="AJ8" s="126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  <c r="EM8" s="80"/>
      <c r="EN8" s="80"/>
      <c r="EO8" s="80"/>
      <c r="EP8" s="80"/>
      <c r="EQ8" s="80"/>
      <c r="ER8" s="80"/>
      <c r="ES8" s="80"/>
      <c r="ET8" s="80"/>
      <c r="EU8" s="80"/>
      <c r="EV8" s="80"/>
      <c r="EW8" s="80"/>
      <c r="EX8" s="80"/>
      <c r="EY8" s="80"/>
      <c r="EZ8" s="80"/>
      <c r="FA8" s="80"/>
      <c r="FB8" s="80"/>
      <c r="FC8" s="80"/>
      <c r="FD8" s="80"/>
      <c r="FE8" s="80"/>
      <c r="FF8" s="80"/>
      <c r="FG8" s="80"/>
      <c r="FH8" s="80"/>
      <c r="FI8" s="80"/>
      <c r="FJ8" s="80"/>
      <c r="FK8" s="80"/>
      <c r="FL8" s="80"/>
      <c r="FM8" s="80"/>
      <c r="FN8" s="80"/>
      <c r="FO8" s="80"/>
      <c r="FP8" s="80"/>
      <c r="FQ8" s="80"/>
      <c r="FR8" s="80"/>
      <c r="FS8" s="80"/>
      <c r="FT8" s="80"/>
      <c r="FU8" s="80"/>
      <c r="FV8" s="80"/>
      <c r="FW8" s="80"/>
      <c r="FX8" s="80"/>
      <c r="FY8" s="80"/>
      <c r="FZ8" s="80"/>
      <c r="GA8" s="80"/>
      <c r="GB8" s="80"/>
      <c r="GC8" s="80"/>
      <c r="GD8" s="80"/>
      <c r="GE8" s="80"/>
      <c r="GF8" s="80"/>
      <c r="GG8" s="80"/>
      <c r="GH8" s="80"/>
      <c r="GI8" s="80"/>
      <c r="GJ8" s="80"/>
      <c r="GK8" s="80"/>
      <c r="GL8" s="80"/>
      <c r="GM8" s="80"/>
      <c r="GN8" s="80"/>
      <c r="GO8" s="80"/>
      <c r="GP8" s="80"/>
      <c r="GQ8" s="80"/>
      <c r="GR8" s="80"/>
      <c r="GS8" s="80"/>
      <c r="GT8" s="80"/>
      <c r="GU8" s="80"/>
      <c r="GV8" s="80"/>
      <c r="GW8" s="80"/>
      <c r="GX8" s="80"/>
      <c r="GY8" s="80"/>
      <c r="GZ8" s="80"/>
      <c r="HA8" s="80"/>
      <c r="HB8" s="80"/>
      <c r="HC8" s="80"/>
      <c r="HD8" s="80"/>
      <c r="HE8" s="80"/>
      <c r="HF8" s="80"/>
      <c r="HG8" s="80"/>
      <c r="HH8" s="80"/>
      <c r="HI8" s="80"/>
      <c r="HJ8" s="80"/>
      <c r="HK8" s="80"/>
      <c r="HL8" s="80"/>
      <c r="HM8" s="80"/>
      <c r="HN8" s="80"/>
      <c r="HO8" s="80"/>
      <c r="HP8" s="80"/>
      <c r="HQ8" s="80"/>
      <c r="HR8" s="80"/>
      <c r="HS8" s="80"/>
      <c r="HT8" s="80"/>
      <c r="HU8" s="80"/>
      <c r="HV8" s="80"/>
      <c r="HW8" s="80"/>
      <c r="HX8" s="80"/>
      <c r="HY8" s="80"/>
      <c r="HZ8" s="80"/>
      <c r="IA8" s="80"/>
      <c r="IB8" s="80"/>
      <c r="IC8" s="80"/>
      <c r="ID8" s="80"/>
      <c r="IE8" s="80"/>
      <c r="IF8" s="80"/>
      <c r="IG8" s="80"/>
      <c r="IH8" s="80"/>
      <c r="II8" s="80"/>
      <c r="IJ8" s="80"/>
      <c r="IK8" s="80"/>
    </row>
    <row r="9" spans="1:245" s="129" customFormat="1" ht="15" customHeight="1"/>
    <row r="10" spans="1:245" s="129" customFormat="1" ht="15" customHeight="1"/>
    <row r="11" spans="1:245">
      <c r="E11" s="128"/>
      <c r="H11" s="128"/>
      <c r="K11" s="128"/>
      <c r="O11" s="127"/>
      <c r="P11" s="127"/>
    </row>
    <row r="12" spans="1:245">
      <c r="E12" s="128"/>
      <c r="H12" s="128"/>
      <c r="K12" s="128"/>
      <c r="O12" s="127"/>
      <c r="P12" s="127"/>
    </row>
    <row r="13" spans="1:245">
      <c r="E13" s="128"/>
      <c r="H13" s="128"/>
      <c r="K13" s="128"/>
      <c r="O13"/>
      <c r="P13"/>
    </row>
    <row r="14" spans="1:245">
      <c r="O14" s="127"/>
      <c r="P14" s="127"/>
    </row>
    <row r="15" spans="1:245">
      <c r="O15" s="127"/>
      <c r="P15" s="127"/>
    </row>
    <row r="16" spans="1:245">
      <c r="O16"/>
      <c r="P16"/>
    </row>
    <row r="17" spans="15:16">
      <c r="O17" s="127"/>
      <c r="P17" s="127"/>
    </row>
    <row r="18" spans="15:16">
      <c r="O18" s="127"/>
      <c r="P18" s="127"/>
    </row>
    <row r="19" spans="15:16">
      <c r="O19" s="127"/>
      <c r="P19" s="127"/>
    </row>
    <row r="20" spans="15:16">
      <c r="O20" s="127"/>
      <c r="P20" s="127"/>
    </row>
  </sheetData>
  <mergeCells count="13"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  <mergeCell ref="X3:Z3"/>
    <mergeCell ref="AA3:AC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1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8"/>
  <sheetViews>
    <sheetView showGridLines="0" zoomScale="90" zoomScaleNormal="90" workbookViewId="0">
      <selection sqref="A1:AG1"/>
    </sheetView>
  </sheetViews>
  <sheetFormatPr defaultRowHeight="15"/>
  <cols>
    <col min="1" max="1" width="45.85546875" style="126" customWidth="1"/>
    <col min="2" max="2" width="7.5703125" style="126" customWidth="1"/>
    <col min="3" max="3" width="7.42578125" style="126" customWidth="1"/>
    <col min="4" max="10" width="7.5703125" style="126" customWidth="1"/>
    <col min="11" max="11" width="9.7109375" style="126" customWidth="1"/>
    <col min="12" max="22" width="7.5703125" style="126" customWidth="1"/>
    <col min="23" max="23" width="7.7109375" style="126" customWidth="1"/>
    <col min="24" max="28" width="7.5703125" style="126" customWidth="1"/>
    <col min="29" max="29" width="7.42578125" style="126" customWidth="1"/>
    <col min="30" max="32" width="7.5703125" style="126" customWidth="1"/>
    <col min="33" max="33" width="9.42578125" style="126" bestFit="1" customWidth="1"/>
    <col min="34" max="16384" width="9.140625" style="126"/>
  </cols>
  <sheetData>
    <row r="1" spans="1:33" ht="23.25" customHeight="1">
      <c r="A1" s="169" t="s">
        <v>91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</row>
    <row r="2" spans="1:33" ht="15" customHeight="1">
      <c r="A2" s="197" t="s">
        <v>10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197"/>
      <c r="Z2" s="197"/>
      <c r="AA2" s="197"/>
      <c r="AB2" s="197"/>
      <c r="AC2" s="197"/>
      <c r="AD2" s="197"/>
      <c r="AE2" s="197"/>
      <c r="AF2" s="197"/>
      <c r="AG2" s="197"/>
    </row>
    <row r="3" spans="1:33" s="134" customFormat="1" ht="47.25" customHeight="1">
      <c r="A3" s="189" t="s">
        <v>78</v>
      </c>
      <c r="B3" s="172" t="s">
        <v>50</v>
      </c>
      <c r="C3" s="172"/>
      <c r="D3" s="198"/>
      <c r="E3" s="172" t="s">
        <v>77</v>
      </c>
      <c r="F3" s="172"/>
      <c r="G3" s="198"/>
      <c r="H3" s="174" t="s">
        <v>76</v>
      </c>
      <c r="I3" s="188"/>
      <c r="J3" s="188"/>
      <c r="K3" s="175"/>
      <c r="L3" s="172" t="s">
        <v>1</v>
      </c>
      <c r="M3" s="172"/>
      <c r="N3" s="199"/>
      <c r="O3" s="174" t="s">
        <v>48</v>
      </c>
      <c r="P3" s="188"/>
      <c r="Q3" s="195"/>
      <c r="R3" s="172" t="s">
        <v>75</v>
      </c>
      <c r="S3" s="172"/>
      <c r="T3" s="199"/>
      <c r="U3" s="172" t="s">
        <v>8</v>
      </c>
      <c r="V3" s="172"/>
      <c r="W3" s="199"/>
      <c r="X3" s="174" t="s">
        <v>2</v>
      </c>
      <c r="Y3" s="188"/>
      <c r="Z3" s="175"/>
      <c r="AA3" s="174" t="s">
        <v>45</v>
      </c>
      <c r="AB3" s="188"/>
      <c r="AC3" s="175"/>
      <c r="AD3" s="174" t="s">
        <v>13</v>
      </c>
      <c r="AE3" s="188"/>
      <c r="AF3" s="188"/>
      <c r="AG3" s="175"/>
    </row>
    <row r="4" spans="1:33" ht="30.95" customHeight="1">
      <c r="A4" s="190"/>
      <c r="B4" s="133" t="s">
        <v>11</v>
      </c>
      <c r="C4" s="133" t="s">
        <v>12</v>
      </c>
      <c r="D4" s="133" t="s">
        <v>4</v>
      </c>
      <c r="E4" s="133" t="s">
        <v>11</v>
      </c>
      <c r="F4" s="133" t="s">
        <v>12</v>
      </c>
      <c r="G4" s="133" t="s">
        <v>4</v>
      </c>
      <c r="H4" s="133" t="s">
        <v>11</v>
      </c>
      <c r="I4" s="133" t="s">
        <v>12</v>
      </c>
      <c r="J4" s="133" t="s">
        <v>4</v>
      </c>
      <c r="K4" s="133" t="s">
        <v>24</v>
      </c>
      <c r="L4" s="133" t="s">
        <v>11</v>
      </c>
      <c r="M4" s="133" t="s">
        <v>12</v>
      </c>
      <c r="N4" s="133" t="s">
        <v>4</v>
      </c>
      <c r="O4" s="133" t="s">
        <v>11</v>
      </c>
      <c r="P4" s="133" t="s">
        <v>12</v>
      </c>
      <c r="Q4" s="133" t="s">
        <v>4</v>
      </c>
      <c r="R4" s="133" t="s">
        <v>11</v>
      </c>
      <c r="S4" s="133" t="s">
        <v>12</v>
      </c>
      <c r="T4" s="133" t="s">
        <v>4</v>
      </c>
      <c r="U4" s="133" t="s">
        <v>11</v>
      </c>
      <c r="V4" s="133" t="s">
        <v>12</v>
      </c>
      <c r="W4" s="133" t="s">
        <v>4</v>
      </c>
      <c r="X4" s="133" t="s">
        <v>11</v>
      </c>
      <c r="Y4" s="133" t="s">
        <v>12</v>
      </c>
      <c r="Z4" s="133" t="s">
        <v>4</v>
      </c>
      <c r="AA4" s="133" t="s">
        <v>11</v>
      </c>
      <c r="AB4" s="133" t="s">
        <v>12</v>
      </c>
      <c r="AC4" s="133" t="s">
        <v>4</v>
      </c>
      <c r="AD4" s="133" t="s">
        <v>11</v>
      </c>
      <c r="AE4" s="133" t="s">
        <v>12</v>
      </c>
      <c r="AF4" s="133" t="s">
        <v>4</v>
      </c>
      <c r="AG4" s="133" t="s">
        <v>24</v>
      </c>
    </row>
    <row r="5" spans="1:33" s="80" customFormat="1" ht="39.950000000000003" customHeight="1">
      <c r="A5" s="131" t="s">
        <v>70</v>
      </c>
      <c r="B5" s="124">
        <v>39.020000000000003</v>
      </c>
      <c r="C5" s="124">
        <v>34.24</v>
      </c>
      <c r="D5" s="124">
        <v>41.06</v>
      </c>
      <c r="E5" s="124">
        <v>41.83</v>
      </c>
      <c r="F5" s="124">
        <v>38.299999999999997</v>
      </c>
      <c r="G5" s="124">
        <v>78</v>
      </c>
      <c r="H5" s="124">
        <v>42.02</v>
      </c>
      <c r="I5" s="124">
        <v>39.47</v>
      </c>
      <c r="J5" s="124">
        <v>79.930000000000007</v>
      </c>
      <c r="K5" s="124">
        <v>90.62</v>
      </c>
      <c r="L5" s="124">
        <v>42.28</v>
      </c>
      <c r="M5" s="124">
        <v>36.03</v>
      </c>
      <c r="N5" s="124">
        <v>91.83</v>
      </c>
      <c r="O5" s="124">
        <v>41.4</v>
      </c>
      <c r="P5" s="124">
        <v>41.14</v>
      </c>
      <c r="Q5" s="124">
        <v>86.93</v>
      </c>
      <c r="R5" s="124">
        <v>40.81</v>
      </c>
      <c r="S5" s="124">
        <v>39.83</v>
      </c>
      <c r="T5" s="124">
        <v>89.47</v>
      </c>
      <c r="U5" s="124">
        <v>53.24</v>
      </c>
      <c r="V5" s="124">
        <v>57.85</v>
      </c>
      <c r="W5" s="124">
        <v>100</v>
      </c>
      <c r="X5" s="124">
        <v>44.63</v>
      </c>
      <c r="Y5" s="124">
        <v>42.86</v>
      </c>
      <c r="Z5" s="124">
        <v>37.5</v>
      </c>
      <c r="AA5" s="124">
        <v>50.59</v>
      </c>
      <c r="AB5" s="124">
        <v>49.28</v>
      </c>
      <c r="AC5" s="124">
        <v>100</v>
      </c>
      <c r="AD5" s="124">
        <v>41.53</v>
      </c>
      <c r="AE5" s="124">
        <v>38.39</v>
      </c>
      <c r="AF5" s="124">
        <v>78.16</v>
      </c>
      <c r="AG5" s="124">
        <v>90.62</v>
      </c>
    </row>
    <row r="6" spans="1:33" s="80" customFormat="1" ht="39" customHeight="1">
      <c r="A6" s="131" t="s">
        <v>69</v>
      </c>
      <c r="B6" s="124">
        <v>60.97</v>
      </c>
      <c r="C6" s="124">
        <v>65.760000000000005</v>
      </c>
      <c r="D6" s="124">
        <v>51.71</v>
      </c>
      <c r="E6" s="124">
        <v>58.17</v>
      </c>
      <c r="F6" s="124">
        <v>61.7</v>
      </c>
      <c r="G6" s="124">
        <v>0</v>
      </c>
      <c r="H6" s="124">
        <v>57.98</v>
      </c>
      <c r="I6" s="124">
        <v>60.53</v>
      </c>
      <c r="J6" s="124">
        <v>0</v>
      </c>
      <c r="K6" s="124">
        <v>0</v>
      </c>
      <c r="L6" s="124">
        <v>57.72</v>
      </c>
      <c r="M6" s="124">
        <v>63.97</v>
      </c>
      <c r="N6" s="124">
        <v>0</v>
      </c>
      <c r="O6" s="124">
        <v>58.6</v>
      </c>
      <c r="P6" s="124">
        <v>58.86</v>
      </c>
      <c r="Q6" s="124">
        <v>9.0500000000000007</v>
      </c>
      <c r="R6" s="124">
        <v>59.19</v>
      </c>
      <c r="S6" s="124">
        <v>60.17</v>
      </c>
      <c r="T6" s="124">
        <v>0</v>
      </c>
      <c r="U6" s="124">
        <v>46.76</v>
      </c>
      <c r="V6" s="124">
        <v>42.15</v>
      </c>
      <c r="W6" s="124">
        <v>0</v>
      </c>
      <c r="X6" s="124">
        <v>55.37</v>
      </c>
      <c r="Y6" s="124">
        <v>57.14</v>
      </c>
      <c r="Z6" s="124">
        <v>56.25</v>
      </c>
      <c r="AA6" s="124">
        <v>49.41</v>
      </c>
      <c r="AB6" s="124">
        <v>50.72</v>
      </c>
      <c r="AC6" s="124">
        <v>0</v>
      </c>
      <c r="AD6" s="124">
        <v>58.47</v>
      </c>
      <c r="AE6" s="124">
        <v>61.61</v>
      </c>
      <c r="AF6" s="124">
        <v>11.34</v>
      </c>
      <c r="AG6" s="124">
        <v>0</v>
      </c>
    </row>
    <row r="7" spans="1:33" ht="39.950000000000003" customHeight="1">
      <c r="A7" s="131" t="s">
        <v>68</v>
      </c>
      <c r="B7" s="124">
        <v>0.01</v>
      </c>
      <c r="C7" s="124">
        <v>0</v>
      </c>
      <c r="D7" s="124">
        <v>7.23</v>
      </c>
      <c r="E7" s="124">
        <v>0</v>
      </c>
      <c r="F7" s="124">
        <v>0</v>
      </c>
      <c r="G7" s="124">
        <v>22</v>
      </c>
      <c r="H7" s="124">
        <v>0</v>
      </c>
      <c r="I7" s="124">
        <v>0</v>
      </c>
      <c r="J7" s="124">
        <v>20.07</v>
      </c>
      <c r="K7" s="124">
        <v>9.3800000000000008</v>
      </c>
      <c r="L7" s="124">
        <v>0</v>
      </c>
      <c r="M7" s="124">
        <v>0</v>
      </c>
      <c r="N7" s="124">
        <v>8.17</v>
      </c>
      <c r="O7" s="124">
        <v>0</v>
      </c>
      <c r="P7" s="124">
        <v>0</v>
      </c>
      <c r="Q7" s="124">
        <v>4.0199999999999996</v>
      </c>
      <c r="R7" s="124">
        <v>0</v>
      </c>
      <c r="S7" s="124">
        <v>0</v>
      </c>
      <c r="T7" s="124">
        <v>10.53</v>
      </c>
      <c r="U7" s="124">
        <v>0</v>
      </c>
      <c r="V7" s="124">
        <v>0</v>
      </c>
      <c r="W7" s="124">
        <v>0</v>
      </c>
      <c r="X7" s="124">
        <v>0</v>
      </c>
      <c r="Y7" s="124">
        <v>0</v>
      </c>
      <c r="Z7" s="124">
        <v>6.25</v>
      </c>
      <c r="AA7" s="124">
        <v>0</v>
      </c>
      <c r="AB7" s="124">
        <v>0</v>
      </c>
      <c r="AC7" s="124">
        <v>0</v>
      </c>
      <c r="AD7" s="124">
        <v>0</v>
      </c>
      <c r="AE7" s="124">
        <v>0</v>
      </c>
      <c r="AF7" s="124">
        <v>10.5</v>
      </c>
      <c r="AG7" s="124">
        <v>9.3800000000000008</v>
      </c>
    </row>
    <row r="8" spans="1:33" s="80" customFormat="1" ht="39.950000000000003" customHeight="1">
      <c r="A8" s="131" t="s">
        <v>67</v>
      </c>
      <c r="B8" s="124">
        <f>SUM(B5:B7)</f>
        <v>100.00000000000001</v>
      </c>
      <c r="C8" s="124">
        <f t="shared" ref="C8:AG8" si="0">SUM(C5:C7)</f>
        <v>100</v>
      </c>
      <c r="D8" s="124">
        <f t="shared" si="0"/>
        <v>100.00000000000001</v>
      </c>
      <c r="E8" s="124">
        <f t="shared" si="0"/>
        <v>100</v>
      </c>
      <c r="F8" s="124">
        <f t="shared" si="0"/>
        <v>100</v>
      </c>
      <c r="G8" s="124">
        <f t="shared" si="0"/>
        <v>100</v>
      </c>
      <c r="H8" s="124">
        <f t="shared" si="0"/>
        <v>100</v>
      </c>
      <c r="I8" s="124">
        <f t="shared" si="0"/>
        <v>100</v>
      </c>
      <c r="J8" s="124">
        <f t="shared" si="0"/>
        <v>100</v>
      </c>
      <c r="K8" s="124">
        <f t="shared" si="0"/>
        <v>100</v>
      </c>
      <c r="L8" s="124">
        <f t="shared" si="0"/>
        <v>100</v>
      </c>
      <c r="M8" s="124">
        <f t="shared" si="0"/>
        <v>100</v>
      </c>
      <c r="N8" s="124">
        <f t="shared" si="0"/>
        <v>100</v>
      </c>
      <c r="O8" s="124">
        <f t="shared" si="0"/>
        <v>100</v>
      </c>
      <c r="P8" s="124">
        <f t="shared" si="0"/>
        <v>100</v>
      </c>
      <c r="Q8" s="124">
        <f t="shared" si="0"/>
        <v>100</v>
      </c>
      <c r="R8" s="124">
        <f t="shared" si="0"/>
        <v>100</v>
      </c>
      <c r="S8" s="124">
        <f t="shared" si="0"/>
        <v>100</v>
      </c>
      <c r="T8" s="124">
        <f t="shared" si="0"/>
        <v>100</v>
      </c>
      <c r="U8" s="124">
        <f t="shared" si="0"/>
        <v>100</v>
      </c>
      <c r="V8" s="124">
        <f t="shared" si="0"/>
        <v>100</v>
      </c>
      <c r="W8" s="124">
        <f t="shared" si="0"/>
        <v>100</v>
      </c>
      <c r="X8" s="124">
        <f t="shared" si="0"/>
        <v>100</v>
      </c>
      <c r="Y8" s="124">
        <f t="shared" si="0"/>
        <v>100</v>
      </c>
      <c r="Z8" s="124">
        <f t="shared" si="0"/>
        <v>100</v>
      </c>
      <c r="AA8" s="124">
        <f t="shared" si="0"/>
        <v>100</v>
      </c>
      <c r="AB8" s="124">
        <f t="shared" si="0"/>
        <v>100</v>
      </c>
      <c r="AC8" s="124">
        <f t="shared" si="0"/>
        <v>100</v>
      </c>
      <c r="AD8" s="124">
        <f t="shared" si="0"/>
        <v>100</v>
      </c>
      <c r="AE8" s="124">
        <f t="shared" si="0"/>
        <v>100</v>
      </c>
      <c r="AF8" s="124">
        <f t="shared" si="0"/>
        <v>100</v>
      </c>
      <c r="AG8" s="124">
        <f t="shared" si="0"/>
        <v>100</v>
      </c>
    </row>
  </sheetData>
  <mergeCells count="13"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  <mergeCell ref="X3:Z3"/>
    <mergeCell ref="AA3:AC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50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H24"/>
  <sheetViews>
    <sheetView showGridLines="0" zoomScale="75" zoomScaleNormal="75" workbookViewId="0">
      <selection activeCell="O8" sqref="O8"/>
    </sheetView>
  </sheetViews>
  <sheetFormatPr defaultRowHeight="13.5" customHeight="1"/>
  <cols>
    <col min="1" max="1" width="59.42578125" style="18" customWidth="1"/>
    <col min="2" max="2" width="13" style="13" bestFit="1" customWidth="1"/>
    <col min="3" max="8" width="12.7109375" style="13" customWidth="1"/>
    <col min="9" max="16384" width="9.140625" style="13"/>
  </cols>
  <sheetData>
    <row r="1" spans="1:8" ht="69" customHeight="1">
      <c r="A1" s="200" t="s">
        <v>92</v>
      </c>
      <c r="B1" s="200"/>
      <c r="C1" s="200"/>
      <c r="D1" s="200"/>
      <c r="E1" s="200"/>
      <c r="F1" s="200"/>
      <c r="G1" s="200"/>
      <c r="H1" s="200"/>
    </row>
    <row r="2" spans="1:8" ht="13.5" customHeight="1">
      <c r="A2" s="54"/>
      <c r="B2" s="19"/>
    </row>
    <row r="3" spans="1:8" ht="42" customHeight="1">
      <c r="A3" s="204" t="s">
        <v>96</v>
      </c>
      <c r="B3" s="57">
        <v>2015</v>
      </c>
      <c r="C3" s="206">
        <v>2016</v>
      </c>
      <c r="D3" s="207"/>
      <c r="E3" s="207"/>
      <c r="F3" s="207"/>
      <c r="G3" s="207"/>
      <c r="H3" s="208"/>
    </row>
    <row r="4" spans="1:8" ht="28.5" customHeight="1">
      <c r="A4" s="205"/>
      <c r="B4" s="20">
        <v>12</v>
      </c>
      <c r="C4" s="56">
        <v>1</v>
      </c>
      <c r="D4" s="56">
        <v>2</v>
      </c>
      <c r="E4" s="56">
        <v>3</v>
      </c>
      <c r="F4" s="56">
        <v>4</v>
      </c>
      <c r="G4" s="56">
        <v>5</v>
      </c>
      <c r="H4" s="56">
        <v>6</v>
      </c>
    </row>
    <row r="5" spans="1:8" ht="35.1" customHeight="1">
      <c r="A5" s="153" t="s">
        <v>5</v>
      </c>
      <c r="B5" s="53">
        <v>1187772</v>
      </c>
      <c r="C5" s="53">
        <v>1186965</v>
      </c>
      <c r="D5" s="53">
        <v>1186792</v>
      </c>
      <c r="E5" s="53">
        <v>1185635</v>
      </c>
      <c r="F5" s="53">
        <v>1185017</v>
      </c>
      <c r="G5" s="53">
        <v>1187742</v>
      </c>
      <c r="H5" s="53">
        <v>1186848</v>
      </c>
    </row>
    <row r="6" spans="1:8" ht="35.1" customHeight="1">
      <c r="A6" s="152" t="s">
        <v>6</v>
      </c>
      <c r="B6" s="53">
        <v>510617</v>
      </c>
      <c r="C6" s="53">
        <v>511035</v>
      </c>
      <c r="D6" s="53">
        <v>510668</v>
      </c>
      <c r="E6" s="53">
        <v>511331</v>
      </c>
      <c r="F6" s="53">
        <v>511968</v>
      </c>
      <c r="G6" s="53">
        <v>511812</v>
      </c>
      <c r="H6" s="53">
        <v>511895</v>
      </c>
    </row>
    <row r="7" spans="1:8" ht="35.1" customHeight="1">
      <c r="A7" s="51" t="s">
        <v>0</v>
      </c>
      <c r="B7" s="53">
        <v>562879</v>
      </c>
      <c r="C7" s="53">
        <v>562843</v>
      </c>
      <c r="D7" s="53">
        <v>572426</v>
      </c>
      <c r="E7" s="53">
        <v>572278</v>
      </c>
      <c r="F7" s="53">
        <v>572333</v>
      </c>
      <c r="G7" s="53">
        <v>584548</v>
      </c>
      <c r="H7" s="53">
        <v>584922</v>
      </c>
    </row>
    <row r="8" spans="1:8" ht="35.1" customHeight="1">
      <c r="A8" s="51" t="s">
        <v>1</v>
      </c>
      <c r="B8" s="53">
        <v>990015</v>
      </c>
      <c r="C8" s="53">
        <v>990345</v>
      </c>
      <c r="D8" s="53">
        <v>997134</v>
      </c>
      <c r="E8" s="53">
        <v>996757</v>
      </c>
      <c r="F8" s="53">
        <v>996578</v>
      </c>
      <c r="G8" s="53">
        <v>998144</v>
      </c>
      <c r="H8" s="53">
        <v>997715</v>
      </c>
    </row>
    <row r="9" spans="1:8" ht="35.1" customHeight="1">
      <c r="A9" s="66" t="s">
        <v>34</v>
      </c>
      <c r="B9" s="53">
        <v>374741</v>
      </c>
      <c r="C9" s="53">
        <v>374787</v>
      </c>
      <c r="D9" s="53">
        <v>375329</v>
      </c>
      <c r="E9" s="53">
        <v>375257</v>
      </c>
      <c r="F9" s="53">
        <v>375171</v>
      </c>
      <c r="G9" s="53">
        <v>375096</v>
      </c>
      <c r="H9" s="53">
        <v>375023</v>
      </c>
    </row>
    <row r="10" spans="1:8" ht="34.5" customHeight="1">
      <c r="A10" s="51" t="s">
        <v>7</v>
      </c>
      <c r="B10" s="53">
        <v>422808</v>
      </c>
      <c r="C10" s="53">
        <v>422538</v>
      </c>
      <c r="D10" s="53">
        <v>422123</v>
      </c>
      <c r="E10" s="53">
        <v>422077</v>
      </c>
      <c r="F10" s="53">
        <v>421932</v>
      </c>
      <c r="G10" s="53">
        <v>420878</v>
      </c>
      <c r="H10" s="53">
        <v>420639</v>
      </c>
    </row>
    <row r="11" spans="1:8" ht="35.1" customHeight="1">
      <c r="A11" s="151" t="s">
        <v>8</v>
      </c>
      <c r="B11" s="53">
        <v>176142</v>
      </c>
      <c r="C11" s="53">
        <v>177233</v>
      </c>
      <c r="D11" s="53">
        <v>179111</v>
      </c>
      <c r="E11" s="53">
        <v>179722</v>
      </c>
      <c r="F11" s="53">
        <v>180340</v>
      </c>
      <c r="G11" s="53">
        <v>180406</v>
      </c>
      <c r="H11" s="53">
        <v>180870</v>
      </c>
    </row>
    <row r="12" spans="1:8" ht="35.1" customHeight="1">
      <c r="A12" s="151" t="s">
        <v>2</v>
      </c>
      <c r="B12" s="53">
        <v>89866</v>
      </c>
      <c r="C12" s="53">
        <v>89779</v>
      </c>
      <c r="D12" s="53">
        <v>90872</v>
      </c>
      <c r="E12" s="53">
        <v>90665</v>
      </c>
      <c r="F12" s="53">
        <v>90601</v>
      </c>
      <c r="G12" s="53">
        <v>92138</v>
      </c>
      <c r="H12" s="53">
        <v>92100</v>
      </c>
    </row>
    <row r="13" spans="1:8" ht="35.1" customHeight="1">
      <c r="A13" s="151" t="s">
        <v>23</v>
      </c>
      <c r="B13" s="53">
        <v>72023</v>
      </c>
      <c r="C13" s="53">
        <v>72107</v>
      </c>
      <c r="D13" s="53">
        <v>74218</v>
      </c>
      <c r="E13" s="53">
        <v>74265</v>
      </c>
      <c r="F13" s="53">
        <v>74292</v>
      </c>
      <c r="G13" s="53">
        <v>74901</v>
      </c>
      <c r="H13" s="53">
        <v>74933</v>
      </c>
    </row>
    <row r="14" spans="1:8" ht="35.1" customHeight="1">
      <c r="A14" s="58" t="s">
        <v>13</v>
      </c>
      <c r="B14" s="53">
        <v>4386863</v>
      </c>
      <c r="C14" s="53">
        <v>4387632</v>
      </c>
      <c r="D14" s="53">
        <v>4408673</v>
      </c>
      <c r="E14" s="53">
        <v>4407987</v>
      </c>
      <c r="F14" s="53">
        <v>4408232</v>
      </c>
      <c r="G14" s="53">
        <v>4425665</v>
      </c>
      <c r="H14" s="53">
        <v>4424945</v>
      </c>
    </row>
    <row r="15" spans="1:8" ht="35.1" customHeight="1">
      <c r="A15" s="15"/>
      <c r="B15" s="16"/>
      <c r="C15" s="14"/>
      <c r="D15" s="14"/>
      <c r="E15" s="14"/>
    </row>
    <row r="16" spans="1:8" ht="35.1" customHeight="1">
      <c r="A16" s="201" t="s">
        <v>15</v>
      </c>
      <c r="B16" s="202"/>
      <c r="C16" s="202"/>
      <c r="D16" s="202"/>
      <c r="E16" s="59"/>
    </row>
    <row r="17" spans="1:8" ht="23.25" customHeight="1">
      <c r="A17" s="201" t="s">
        <v>33</v>
      </c>
      <c r="B17" s="203"/>
      <c r="C17" s="203"/>
      <c r="D17" s="203"/>
      <c r="E17" s="60"/>
    </row>
    <row r="18" spans="1:8" ht="23.25" customHeight="1">
      <c r="A18" s="201" t="s">
        <v>16</v>
      </c>
      <c r="B18" s="201"/>
      <c r="C18" s="201"/>
      <c r="D18" s="201"/>
      <c r="E18" s="201"/>
    </row>
    <row r="19" spans="1:8" ht="13.5" customHeight="1">
      <c r="B19" s="143"/>
      <c r="C19" s="143"/>
      <c r="D19" s="143"/>
      <c r="E19" s="143"/>
      <c r="F19" s="143"/>
      <c r="G19" s="143"/>
      <c r="H19" s="143"/>
    </row>
    <row r="20" spans="1:8" ht="13.5" customHeight="1">
      <c r="B20" s="143"/>
      <c r="C20" s="143"/>
      <c r="D20" s="143"/>
      <c r="E20" s="143"/>
      <c r="F20" s="143"/>
      <c r="G20" s="143"/>
      <c r="H20" s="143"/>
    </row>
    <row r="21" spans="1:8" ht="13.5" customHeight="1">
      <c r="B21" s="143"/>
      <c r="C21" s="143"/>
      <c r="D21" s="143"/>
      <c r="E21" s="143"/>
      <c r="F21" s="143"/>
      <c r="G21" s="143"/>
      <c r="H21" s="143"/>
    </row>
    <row r="22" spans="1:8" ht="13.5" customHeight="1">
      <c r="B22" s="143"/>
      <c r="C22" s="143"/>
      <c r="D22" s="143"/>
      <c r="E22" s="143"/>
      <c r="F22" s="143"/>
      <c r="G22" s="143"/>
      <c r="H22" s="143"/>
    </row>
    <row r="23" spans="1:8" ht="13.5" customHeight="1">
      <c r="B23" s="143"/>
      <c r="C23" s="143"/>
      <c r="D23" s="143"/>
      <c r="E23" s="143"/>
      <c r="F23" s="143"/>
      <c r="G23" s="143"/>
      <c r="H23" s="143"/>
    </row>
    <row r="24" spans="1:8" ht="13.5" customHeight="1">
      <c r="B24" s="143"/>
      <c r="C24" s="143"/>
      <c r="D24" s="143"/>
      <c r="E24" s="143"/>
      <c r="F24" s="143"/>
      <c r="G24" s="143"/>
      <c r="H24" s="143"/>
    </row>
  </sheetData>
  <mergeCells count="6">
    <mergeCell ref="A1:H1"/>
    <mergeCell ref="A18:E18"/>
    <mergeCell ref="A16:D16"/>
    <mergeCell ref="A17:D17"/>
    <mergeCell ref="A3:A4"/>
    <mergeCell ref="C3:H3"/>
  </mergeCells>
  <phoneticPr fontId="0" type="noConversion"/>
  <printOptions horizontalCentered="1" verticalCentered="1"/>
  <pageMargins left="0.2" right="0.19" top="0.6692913385826772" bottom="0.47244094488188981" header="0.31496062992125984" footer="0.19685039370078741"/>
  <pageSetup paperSize="9" scale="65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H16"/>
  <sheetViews>
    <sheetView showGridLines="0" zoomScale="90" zoomScaleNormal="90" workbookViewId="0">
      <selection sqref="A1:H1"/>
    </sheetView>
  </sheetViews>
  <sheetFormatPr defaultRowHeight="13.5" customHeight="1"/>
  <cols>
    <col min="1" max="1" width="58.28515625" style="22" customWidth="1"/>
    <col min="2" max="2" width="9.7109375" style="19" customWidth="1"/>
    <col min="3" max="16384" width="9.140625" style="19"/>
  </cols>
  <sheetData>
    <row r="1" spans="1:8" ht="57" customHeight="1">
      <c r="A1" s="212" t="s">
        <v>17</v>
      </c>
      <c r="B1" s="212"/>
      <c r="C1" s="212"/>
      <c r="D1" s="212"/>
      <c r="E1" s="212"/>
      <c r="F1" s="212"/>
      <c r="G1" s="212"/>
      <c r="H1" s="212"/>
    </row>
    <row r="2" spans="1:8" ht="26.25" customHeight="1">
      <c r="A2" s="61"/>
      <c r="B2" s="61"/>
      <c r="C2" s="61"/>
      <c r="D2" s="61"/>
      <c r="H2" s="62" t="s">
        <v>10</v>
      </c>
    </row>
    <row r="3" spans="1:8" ht="33" customHeight="1">
      <c r="A3" s="204" t="s">
        <v>97</v>
      </c>
      <c r="B3" s="20">
        <v>2015</v>
      </c>
      <c r="C3" s="209">
        <v>2016</v>
      </c>
      <c r="D3" s="210"/>
      <c r="E3" s="210"/>
      <c r="F3" s="210"/>
      <c r="G3" s="210"/>
      <c r="H3" s="211"/>
    </row>
    <row r="4" spans="1:8" ht="32.25" customHeight="1">
      <c r="A4" s="205"/>
      <c r="B4" s="20">
        <v>12</v>
      </c>
      <c r="C4" s="20">
        <v>1</v>
      </c>
      <c r="D4" s="20">
        <v>2</v>
      </c>
      <c r="E4" s="20">
        <v>3</v>
      </c>
      <c r="F4" s="20">
        <v>4</v>
      </c>
      <c r="G4" s="20">
        <v>5</v>
      </c>
      <c r="H4" s="20">
        <v>6</v>
      </c>
    </row>
    <row r="5" spans="1:8" ht="35.1" customHeight="1">
      <c r="A5" s="154" t="s">
        <v>27</v>
      </c>
      <c r="B5" s="21">
        <v>27.07</v>
      </c>
      <c r="C5" s="21">
        <v>27.05</v>
      </c>
      <c r="D5" s="21">
        <v>26.93</v>
      </c>
      <c r="E5" s="21">
        <v>26.9</v>
      </c>
      <c r="F5" s="21">
        <v>26.88</v>
      </c>
      <c r="G5" s="21">
        <v>26.84</v>
      </c>
      <c r="H5" s="21">
        <v>26.82</v>
      </c>
    </row>
    <row r="6" spans="1:8" ht="35.1" customHeight="1">
      <c r="A6" s="154" t="s">
        <v>28</v>
      </c>
      <c r="B6" s="21">
        <v>11.64</v>
      </c>
      <c r="C6" s="21">
        <v>11.65</v>
      </c>
      <c r="D6" s="21">
        <v>11.58</v>
      </c>
      <c r="E6" s="21">
        <v>11.6</v>
      </c>
      <c r="F6" s="21">
        <v>11.61</v>
      </c>
      <c r="G6" s="21">
        <v>11.56</v>
      </c>
      <c r="H6" s="21">
        <v>11.57</v>
      </c>
    </row>
    <row r="7" spans="1:8" ht="35.1" customHeight="1">
      <c r="A7" s="58" t="s">
        <v>29</v>
      </c>
      <c r="B7" s="21">
        <v>12.83</v>
      </c>
      <c r="C7" s="21">
        <v>12.83</v>
      </c>
      <c r="D7" s="21">
        <v>12.98</v>
      </c>
      <c r="E7" s="21">
        <v>12.98</v>
      </c>
      <c r="F7" s="21">
        <v>12.98</v>
      </c>
      <c r="G7" s="21">
        <v>13.21</v>
      </c>
      <c r="H7" s="21">
        <v>13.22</v>
      </c>
    </row>
    <row r="8" spans="1:8" ht="35.1" customHeight="1">
      <c r="A8" s="58" t="s">
        <v>25</v>
      </c>
      <c r="B8" s="21">
        <v>22.57</v>
      </c>
      <c r="C8" s="21">
        <v>22.57</v>
      </c>
      <c r="D8" s="21">
        <v>22.63</v>
      </c>
      <c r="E8" s="21">
        <v>22.61</v>
      </c>
      <c r="F8" s="21">
        <v>22.61</v>
      </c>
      <c r="G8" s="21">
        <v>22.55</v>
      </c>
      <c r="H8" s="21">
        <v>22.55</v>
      </c>
    </row>
    <row r="9" spans="1:8" ht="35.1" customHeight="1">
      <c r="A9" s="67" t="s">
        <v>35</v>
      </c>
      <c r="B9" s="21">
        <v>8.5399999999999991</v>
      </c>
      <c r="C9" s="21">
        <v>8.5399999999999991</v>
      </c>
      <c r="D9" s="21">
        <v>8.51</v>
      </c>
      <c r="E9" s="21">
        <v>8.51</v>
      </c>
      <c r="F9" s="21">
        <v>8.51</v>
      </c>
      <c r="G9" s="21">
        <v>8.48</v>
      </c>
      <c r="H9" s="21">
        <v>8.4700000000000006</v>
      </c>
    </row>
    <row r="10" spans="1:8" ht="35.1" customHeight="1">
      <c r="A10" s="58" t="s">
        <v>26</v>
      </c>
      <c r="B10" s="21">
        <v>9.64</v>
      </c>
      <c r="C10" s="21">
        <v>9.6300000000000008</v>
      </c>
      <c r="D10" s="21">
        <v>9.57</v>
      </c>
      <c r="E10" s="21">
        <v>9.58</v>
      </c>
      <c r="F10" s="21">
        <v>9.57</v>
      </c>
      <c r="G10" s="21">
        <v>9.51</v>
      </c>
      <c r="H10" s="21">
        <v>9.51</v>
      </c>
    </row>
    <row r="11" spans="1:8" ht="35.1" customHeight="1">
      <c r="A11" s="155" t="s">
        <v>30</v>
      </c>
      <c r="B11" s="21">
        <v>4.0199999999999996</v>
      </c>
      <c r="C11" s="21">
        <v>4.04</v>
      </c>
      <c r="D11" s="21">
        <v>4.0599999999999996</v>
      </c>
      <c r="E11" s="21">
        <v>4.08</v>
      </c>
      <c r="F11" s="21">
        <v>4.09</v>
      </c>
      <c r="G11" s="21">
        <v>4.08</v>
      </c>
      <c r="H11" s="21">
        <v>4.09</v>
      </c>
    </row>
    <row r="12" spans="1:8" ht="34.5" customHeight="1">
      <c r="A12" s="156" t="s">
        <v>31</v>
      </c>
      <c r="B12" s="21">
        <v>2.0499999999999998</v>
      </c>
      <c r="C12" s="21">
        <v>2.0499999999999998</v>
      </c>
      <c r="D12" s="21">
        <v>2.06</v>
      </c>
      <c r="E12" s="21">
        <v>2.06</v>
      </c>
      <c r="F12" s="21">
        <v>2.06</v>
      </c>
      <c r="G12" s="21">
        <v>2.08</v>
      </c>
      <c r="H12" s="21">
        <v>2.08</v>
      </c>
    </row>
    <row r="13" spans="1:8" ht="34.5" customHeight="1">
      <c r="A13" s="151" t="s">
        <v>32</v>
      </c>
      <c r="B13" s="21">
        <v>1.64</v>
      </c>
      <c r="C13" s="21">
        <v>1.64</v>
      </c>
      <c r="D13" s="21">
        <v>1.68</v>
      </c>
      <c r="E13" s="21">
        <v>1.68</v>
      </c>
      <c r="F13" s="21">
        <v>1.69</v>
      </c>
      <c r="G13" s="21">
        <v>1.69</v>
      </c>
      <c r="H13" s="21">
        <v>1.69</v>
      </c>
    </row>
    <row r="14" spans="1:8" ht="35.1" customHeight="1">
      <c r="A14" s="58" t="s">
        <v>13</v>
      </c>
      <c r="B14" s="21">
        <f>SUM(B5:B13)</f>
        <v>100</v>
      </c>
      <c r="C14" s="21">
        <f t="shared" ref="C14:H14" si="0">SUM(C5:C13)</f>
        <v>99.999999999999986</v>
      </c>
      <c r="D14" s="21">
        <f t="shared" si="0"/>
        <v>100</v>
      </c>
      <c r="E14" s="21">
        <f t="shared" si="0"/>
        <v>100.00000000000001</v>
      </c>
      <c r="F14" s="21">
        <f t="shared" si="0"/>
        <v>100</v>
      </c>
      <c r="G14" s="21">
        <f t="shared" si="0"/>
        <v>100</v>
      </c>
      <c r="H14" s="21">
        <f t="shared" si="0"/>
        <v>100</v>
      </c>
    </row>
    <row r="16" spans="1:8" ht="17.100000000000001" customHeight="1">
      <c r="A16" s="19"/>
    </row>
  </sheetData>
  <mergeCells count="3">
    <mergeCell ref="A3:A4"/>
    <mergeCell ref="C3:H3"/>
    <mergeCell ref="A1:H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21" baseType="lpstr">
      <vt:lpstr>Таблица №1-ПОД </vt:lpstr>
      <vt:lpstr>Таблица №2-ПОД</vt:lpstr>
      <vt:lpstr>Таблица №2.1-ПОД</vt:lpstr>
      <vt:lpstr>Таблица № 2.2-ПОД</vt:lpstr>
      <vt:lpstr>Таблица №2.2.1-ПОД</vt:lpstr>
      <vt:lpstr>Таблица №2.2.2-ПОД</vt:lpstr>
      <vt:lpstr>Таблица №2.2.3-ПОД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</vt:lpstr>
      <vt:lpstr>Графика №4</vt:lpstr>
      <vt:lpstr>'Таблица№ 2-ОФ'!Print_Area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dashev_k</cp:lastModifiedBy>
  <cp:lastPrinted>2016-08-05T12:23:14Z</cp:lastPrinted>
  <dcterms:created xsi:type="dcterms:W3CDTF">2008-05-09T10:07:54Z</dcterms:created>
  <dcterms:modified xsi:type="dcterms:W3CDTF">2016-08-08T12:48:01Z</dcterms:modified>
</cp:coreProperties>
</file>