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definedNames>
    <definedName name="_xlnm.Print_Area" localSheetId="3">'Balance Sheet'!$A$1:$AG$141</definedName>
    <definedName name="_xlnm.Print_Area" localSheetId="2">'Income Statement'!$A$1:$AG$68</definedName>
    <definedName name="_xlnm.Print_Area" localSheetId="1">'Payments'!$A$1:$BL$70</definedName>
    <definedName name="_xlnm.Print_Area" localSheetId="0">'Premiums'!$A$1:$BL$69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<sst xmlns="http://schemas.openxmlformats.org/spreadsheetml/2006/main" count="692" uniqueCount="306">
  <si>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</si>
  <si>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</si>
  <si>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</si>
  <si>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</si>
  <si>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</si>
  <si>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</si>
  <si>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</si>
  <si>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</si>
  <si>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</si>
  <si>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</si>
  <si>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</si>
  <si>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</si>
  <si>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</si>
  <si>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</si>
  <si>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</si>
  <si>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</si>
  <si>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</si>
  <si>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</si>
  <si>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</si>
  <si>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</si>
  <si>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</si>
  <si>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</si>
  <si>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</si>
  <si>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</si>
  <si>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</si>
  <si>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</si>
  <si>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</si>
  <si>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</si>
  <si>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</si>
  <si>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</si>
  <si>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</si>
  <si>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</si>
  <si>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</si>
  <si>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</si>
  <si>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</si>
  <si>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</si>
  <si>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</si>
  <si>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</si>
  <si>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</si>
  <si>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</si>
  <si>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</si>
  <si>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</si>
  <si>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</si>
  <si>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</si>
  <si>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</si>
  <si>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</si>
  <si>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</si>
  <si>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</si>
  <si>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</si>
  <si>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</si>
  <si>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</si>
  <si>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</si>
  <si>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</si>
  <si>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</si>
  <si>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</si>
  <si>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</si>
  <si>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</si>
  <si>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</si>
  <si>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</si>
  <si>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</si>
  <si>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</si>
  <si>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</si>
  <si>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</si>
  <si>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</si>
  <si>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</si>
  <si>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</si>
  <si>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</si>
  <si>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</si>
  <si>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</si>
  <si>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</si>
  <si>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</si>
  <si>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</si>
  <si>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</si>
  <si>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</si>
  <si>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</si>
  <si>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</si>
  <si>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</si>
  <si>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</si>
  <si>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</si>
  <si>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</si>
  <si>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</si>
  <si>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</si>
  <si>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</si>
  <si>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</si>
  <si>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</si>
  <si>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</si>
  <si>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</si>
  <si>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</si>
  <si>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</si>
  <si>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</si>
  <si>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</si>
  <si>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</si>
  <si>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</si>
  <si>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</si>
  <si>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</si>
  <si>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</si>
  <si>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</si>
  <si>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</si>
  <si>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</si>
  <si>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</si>
  <si>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</si>
  <si>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</si>
  <si>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</si>
  <si>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</si>
  <si>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</si>
  <si>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</si>
  <si>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</si>
  <si>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</si>
  <si>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</si>
  <si>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</si>
  <si>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</si>
  <si>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</si>
  <si>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</si>
  <si>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</si>
  <si>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</si>
  <si>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</si>
  <si>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</si>
  <si>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</si>
  <si>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</si>
  <si>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</si>
  <si>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</si>
  <si>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</si>
  <si>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</si>
  <si>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</si>
  <si>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</si>
  <si>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</si>
  <si>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</si>
  <si>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</si>
  <si>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</si>
  <si>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</si>
  <si>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</si>
  <si>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</si>
  <si>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</si>
  <si>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</si>
  <si>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</si>
  <si>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</si>
  <si>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</si>
  <si>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</si>
  <si>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</si>
  <si>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</si>
  <si>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</si>
  <si>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</si>
  <si>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</si>
  <si>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</si>
  <si>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</si>
  <si>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</si>
  <si>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</si>
  <si>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</si>
  <si>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</si>
  <si>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</si>
  <si>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</si>
  <si>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</si>
  <si>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</si>
  <si>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</si>
  <si>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</si>
  <si>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</si>
  <si>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</si>
  <si>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</si>
  <si>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</si>
  <si>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</si>
  <si>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</si>
  <si>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</si>
  <si>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</si>
  <si>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</si>
  <si>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</si>
  <si>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</si>
  <si>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</si>
  <si>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</si>
  <si>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</si>
  <si>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</si>
  <si>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</si>
  <si>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</si>
  <si>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</si>
  <si>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</si>
  <si>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</si>
  <si>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</si>
  <si>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</si>
  <si>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</si>
  <si>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</si>
  <si>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</si>
  <si>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</si>
  <si>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</si>
  <si>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</si>
  <si>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</si>
  <si>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</si>
  <si>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</si>
  <si>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</si>
  <si>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</si>
  <si>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</si>
  <si>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</si>
  <si>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</si>
  <si>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</si>
  <si>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</si>
  <si>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</si>
  <si>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</si>
  <si>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</si>
  <si>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</si>
  <si>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</si>
  <si>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</si>
  <si>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</si>
  <si>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</si>
  <si>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</si>
  <si>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</si>
  <si>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</si>
  <si>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</si>
  <si>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</si>
  <si>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</si>
  <si>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</si>
  <si>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</si>
  <si>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</si>
  <si>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</si>
  <si>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</si>
  <si>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</si>
  <si>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</si>
  <si>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</si>
  <si>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</si>
  <si>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</si>
  <si>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</si>
  <si>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</si>
  <si>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</si>
  <si>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</si>
  <si>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</si>
  <si>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</si>
  <si>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</si>
  <si>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</si>
  <si>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</si>
  <si>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</si>
  <si>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</si>
  <si>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</si>
  <si>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</si>
  <si>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</si>
  <si>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</si>
  <si>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</si>
  <si>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</si>
  <si>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</si>
  <si>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</si>
  <si>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</si>
  <si>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</si>
  <si>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</si>
  <si>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</si>
  <si>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</si>
  <si>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</si>
  <si>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</si>
  <si>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</si>
  <si>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</si>
  <si>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</si>
  <si>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</si>
  <si>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</si>
  <si>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“Енергия”</t>
  </si>
  <si>
    <t>ЗАД "ОЗК - Застраховане" АД</t>
  </si>
  <si>
    <t>ЗК "Уника" АД</t>
  </si>
  <si>
    <t xml:space="preserve"> ЗАД “Армеец” </t>
  </si>
  <si>
    <t>"Застрахователно дружество Евроинс" 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</si>
  <si>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</si>
  <si>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</si>
  <si>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</si>
  <si>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</si>
  <si>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</si>
  <si>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</si>
  <si>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"ЗЗОК Надежда'' АД</t>
  </si>
  <si>
    <t>ЗД "Съгласие" АД</t>
  </si>
  <si>
    <t>ЗАД "ОЗК - ЗАСТРАХОВАНЕ" АД</t>
  </si>
  <si>
    <t>ЗАД "Здравноосигурителен институт" АД</t>
  </si>
  <si>
    <t>"Европейска Здравноосигурителна каса" ЗАД</t>
  </si>
  <si>
    <t>ЗЗД "Планета" ЕАД</t>
  </si>
  <si>
    <t>ЗАД "Асет Иншурънс" АД</t>
  </si>
  <si>
    <t>"ЗАД България" АД</t>
  </si>
  <si>
    <t>ЗД "ОЗОК Инс'' АД</t>
  </si>
  <si>
    <t xml:space="preserve">  1 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</si>
  <si>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t>ЗАД "Армеец" АД</t>
  </si>
  <si>
    <t xml:space="preserve">ЗАД "Алианц България" АД </t>
  </si>
  <si>
    <t>ЗАД "Булстрад Виена Иншурънс Груп" АД</t>
  </si>
  <si>
    <t>ЗД ''Бул инс'' АД</t>
  </si>
  <si>
    <t>"Българска агенция за експортно застраховане /БАЕЗ/" ЕАД</t>
  </si>
  <si>
    <t>ЗД "Уника" АД</t>
  </si>
  <si>
    <t>'ДЗИ - Общо застраховане'' ЕАД</t>
  </si>
  <si>
    <t>ЗАД "Енергия"</t>
  </si>
  <si>
    <t>'ФИ ХЕЛТ ЗАСТРАХОВАНЕ'' АД</t>
  </si>
  <si>
    <t>'ЗАД БЪЛГАРИЯ'' АД</t>
  </si>
  <si>
    <t>'ЗЕАД ДАЛЛБОГГ: ЖИВОТ И ЗДРАВЕ'' ЕАД</t>
  </si>
  <si>
    <t>'ЗК МЕДИКО – 21'' АД</t>
  </si>
  <si>
    <t>'ОЗОФ ДОВЕРИЕ ЗАД'' АД</t>
  </si>
  <si>
    <t>'ЗК НАДЕЖДА'' АД</t>
  </si>
  <si>
    <t>'ЗД СЪГЛАСИЕ'' АД</t>
  </si>
  <si>
    <t>'ТОКУДА ЗДРАВНО ЗАСТРАХОВАНЕ'' ЕАД</t>
  </si>
  <si>
    <t>'ЕВРОИНС – ЗДРАВНО ОСИГУРЯВАНЕ ЗЕАД'' ЕАД</t>
  </si>
  <si>
    <t>ЗД ''ОЗОК ИНС'' АД</t>
  </si>
  <si>
    <t>"Европейска здравноосигурителна Каса" ЗАД</t>
  </si>
  <si>
    <t>"ЗЗД – Планета" ЕАД</t>
  </si>
  <si>
    <t>''ЗАД ''АСЕТ ИНШУРЪНС'' АД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</si>
  <si>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</si>
  <si>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</si>
  <si>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в т.ч. върнати премии и отписани вземания по предстрочно прекратени договори, сключени през предходни отчетни периоди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</si>
  <si>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</si>
  <si>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</si>
  <si>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</si>
  <si>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</si>
  <si>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Депозоти в банки</t>
  </si>
  <si>
    <t>ПАЗАРЕН ДЯЛ :</t>
  </si>
  <si>
    <t xml:space="preserve"> 1 По данни на застрахователите, представени в КФН съгласно Наредба №30 от 19.07.2006 г.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</si>
  <si>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</si>
  <si>
    <t>"ОББ-Ей Ай Джи ЗД" АД ("Нова инс АД")</t>
  </si>
  <si>
    <r>
      <t xml:space="preserve">СЧЕТОВОДНИ БАЛАНСИ НА ЗАСТРАХОВАТЕЛИТЕ ПО ОБЩО ЗАСТРАХОВАНЕ КЪМ 31.12.2015 ГОДИНА 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/предварителни годишни данни/</t>
    </r>
  </si>
  <si>
    <r>
      <t>ОТЧЕТИ ЗА ДОХОДИТЕ НА ЗАСТРАХОВАТЕЛИТЕ ПО ОБЩО ЗАСТРАХОВАНЕ КЪМ 31.12.2015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/предварителни годишни данни/</t>
    </r>
  </si>
  <si>
    <r>
      <t>ИЗПЛАТЕНИ ОБЕЗЩЕТЕНИЯ ПО ОБЩО ЗАСТРАХОВАНЕ КЪМ 31.12.2015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/предварителни годишни данни/</t>
    </r>
  </si>
  <si>
    <r>
      <t>БРУТЕН ПРЕМИЕН ПРИХОД ПО ОБЩО ЗАСТРАХОВАНЕ КЪМ 31.12.2015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/предварителни годишни данни/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</si>
</sst>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7" fillId="30" borderId="1" applyNumberFormat="0" applyAlignment="0" applyProtection="0"/>
    <xf numFmtId="0" fontId="58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31" borderId="0" applyNumberFormat="0" applyBorder="0" applyAlignment="0" applyProtection="0"/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19" fillId="0" borderId="0">
      <alignment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2" xfId="66" applyFont="1" applyFill="1" applyBorder="1" applyAlignment="1" applyProtection="1">
      <alignment vertical="center" wrapText="1"/>
      <protection/>
    </xf>
    <xf numFmtId="0" fontId="3" fillId="0" borderId="12" xfId="66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66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66" applyNumberFormat="1" applyFont="1" applyFill="1" applyBorder="1" applyAlignment="1" applyProtection="1">
      <alignment vertical="center" wrapText="1"/>
      <protection/>
    </xf>
    <xf numFmtId="184" fontId="0" fillId="0" borderId="0" xfId="0" applyNumberFormat="1" applyAlignment="1">
      <alignment/>
    </xf>
    <xf numFmtId="0" fontId="18" fillId="0" borderId="13" xfId="0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13" fillId="0" borderId="12" xfId="65" applyNumberFormat="1" applyFont="1" applyFill="1" applyBorder="1" applyProtection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7" fillId="0" borderId="12" xfId="64" applyNumberFormat="1" applyFont="1" applyBorder="1" applyProtection="1">
      <alignment horizontal="right" vertical="center"/>
      <protection locked="0"/>
    </xf>
    <xf numFmtId="3" fontId="13" fillId="0" borderId="12" xfId="65" applyNumberFormat="1" applyFont="1" applyFill="1" applyBorder="1" applyAlignment="1" applyProtection="1">
      <alignment horizontal="center" vertical="center" wrapText="1"/>
      <protection/>
    </xf>
    <xf numFmtId="3" fontId="13" fillId="0" borderId="12" xfId="65" applyNumberFormat="1" applyFont="1" applyFill="1" applyBorder="1" applyAlignment="1" applyProtection="1">
      <alignment horizontal="left" vertical="center" wrapText="1"/>
      <protection/>
    </xf>
    <xf numFmtId="3" fontId="20" fillId="0" borderId="12" xfId="65" applyNumberFormat="1" applyFont="1" applyFill="1" applyBorder="1" applyAlignment="1" applyProtection="1">
      <alignment horizontal="center" vertical="center"/>
      <protection/>
    </xf>
    <xf numFmtId="3" fontId="20" fillId="0" borderId="12" xfId="65" applyNumberFormat="1" applyFont="1" applyFill="1" applyBorder="1" applyAlignment="1" applyProtection="1">
      <alignment horizontal="left" vertical="center" wrapText="1"/>
      <protection/>
    </xf>
    <xf numFmtId="3" fontId="20" fillId="0" borderId="12" xfId="65" applyNumberFormat="1" applyFont="1" applyFill="1" applyBorder="1" applyAlignment="1" applyProtection="1">
      <alignment horizontal="right" vertical="center" wrapText="1"/>
      <protection/>
    </xf>
    <xf numFmtId="3" fontId="20" fillId="0" borderId="12" xfId="65" applyNumberFormat="1" applyFont="1" applyFill="1" applyBorder="1" applyAlignment="1" applyProtection="1">
      <alignment horizontal="right" vertical="center"/>
      <protection/>
    </xf>
    <xf numFmtId="3" fontId="17" fillId="0" borderId="12" xfId="65" applyNumberFormat="1" applyFont="1" applyFill="1" applyBorder="1" applyAlignment="1" applyProtection="1">
      <alignment horizontal="right" vertical="center" wrapText="1"/>
      <protection/>
    </xf>
    <xf numFmtId="3" fontId="20" fillId="0" borderId="12" xfId="65" applyNumberFormat="1" applyFont="1" applyFill="1" applyBorder="1" applyAlignment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vertical="center" wrapText="1"/>
      <protection/>
    </xf>
    <xf numFmtId="3" fontId="20" fillId="0" borderId="12" xfId="65" applyNumberFormat="1" applyFont="1" applyFill="1" applyBorder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horizontal="right"/>
      <protection/>
    </xf>
    <xf numFmtId="3" fontId="20" fillId="0" borderId="12" xfId="65" applyNumberFormat="1" applyFont="1" applyFill="1" applyBorder="1" applyAlignment="1" applyProtection="1">
      <alignment horizontal="left"/>
      <protection/>
    </xf>
    <xf numFmtId="3" fontId="17" fillId="0" borderId="12" xfId="65" applyNumberFormat="1" applyFont="1" applyFill="1" applyBorder="1" applyAlignment="1" applyProtection="1">
      <alignment horizontal="center"/>
      <protection/>
    </xf>
    <xf numFmtId="3" fontId="13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5" applyNumberFormat="1" applyFont="1" applyFill="1" applyBorder="1" applyAlignment="1" applyProtection="1">
      <alignment horizontal="left" vertical="center" wrapText="1"/>
      <protection/>
    </xf>
    <xf numFmtId="0" fontId="5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/>
      <protection/>
    </xf>
    <xf numFmtId="0" fontId="13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21" fillId="0" borderId="12" xfId="65" applyNumberFormat="1" applyFont="1" applyFill="1" applyBorder="1" applyAlignment="1" applyProtection="1">
      <alignment horizontal="left" vertical="center" wrapText="1"/>
      <protection/>
    </xf>
    <xf numFmtId="3" fontId="7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33" borderId="12" xfId="67" applyFont="1" applyFill="1" applyBorder="1" applyAlignment="1">
      <alignment horizontal="center" vertical="center" wrapText="1"/>
      <protection/>
    </xf>
    <xf numFmtId="3" fontId="13" fillId="33" borderId="12" xfId="67" applyNumberFormat="1" applyFont="1" applyFill="1" applyBorder="1" applyAlignment="1">
      <alignment horizontal="center" vertical="center" wrapText="1"/>
      <protection/>
    </xf>
    <xf numFmtId="0" fontId="13" fillId="33" borderId="12" xfId="67" applyFont="1" applyFill="1" applyBorder="1" applyAlignment="1" quotePrefix="1">
      <alignment horizontal="center" vertical="center" wrapText="1"/>
      <protection/>
    </xf>
    <xf numFmtId="3" fontId="13" fillId="33" borderId="12" xfId="67" applyNumberFormat="1" applyFont="1" applyFill="1" applyBorder="1" applyAlignment="1" quotePrefix="1">
      <alignment horizontal="center" vertical="center" wrapText="1"/>
      <protection/>
    </xf>
    <xf numFmtId="0" fontId="13" fillId="33" borderId="12" xfId="0" applyFont="1" applyFill="1" applyBorder="1" applyAlignment="1" quotePrefix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3" fillId="33" borderId="12" xfId="65" applyNumberFormat="1" applyFont="1" applyFill="1" applyBorder="1" applyProtection="1">
      <alignment horizontal="center" vertical="center" wrapText="1"/>
      <protection/>
    </xf>
    <xf numFmtId="3" fontId="13" fillId="33" borderId="12" xfId="65" applyNumberFormat="1" applyFont="1" applyFill="1" applyBorder="1" applyAlignment="1" applyProtection="1">
      <alignment horizontal="center"/>
      <protection/>
    </xf>
    <xf numFmtId="3" fontId="13" fillId="33" borderId="12" xfId="65" applyNumberFormat="1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3" fontId="7" fillId="33" borderId="12" xfId="64" applyNumberFormat="1" applyFont="1" applyFill="1" applyBorder="1" applyProtection="1">
      <alignment horizontal="right" vertical="center"/>
      <protection locked="0"/>
    </xf>
    <xf numFmtId="0" fontId="13" fillId="33" borderId="17" xfId="0" applyFont="1" applyFill="1" applyBorder="1" applyAlignment="1">
      <alignment horizontal="center" vertical="center" wrapText="1"/>
    </xf>
    <xf numFmtId="3" fontId="17" fillId="33" borderId="12" xfId="65" applyNumberFormat="1" applyFont="1" applyFill="1" applyBorder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>
      <alignment horizontal="right"/>
    </xf>
    <xf numFmtId="0" fontId="14" fillId="33" borderId="12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3" fontId="5" fillId="33" borderId="12" xfId="66" applyNumberFormat="1" applyFont="1" applyFill="1" applyBorder="1" applyAlignment="1" applyProtection="1">
      <alignment vertical="center" wrapText="1"/>
      <protection/>
    </xf>
    <xf numFmtId="3" fontId="13" fillId="33" borderId="12" xfId="0" applyNumberFormat="1" applyFont="1" applyFill="1" applyBorder="1" applyAlignment="1">
      <alignment wrapText="1"/>
    </xf>
    <xf numFmtId="3" fontId="13" fillId="33" borderId="12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22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" fontId="17" fillId="33" borderId="14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3" fontId="20" fillId="33" borderId="12" xfId="65" applyNumberFormat="1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179" fontId="13" fillId="33" borderId="12" xfId="65" applyNumberFormat="1" applyFont="1" applyFill="1" applyBorder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 vertical="center" wrapText="1"/>
    </xf>
    <xf numFmtId="10" fontId="5" fillId="33" borderId="17" xfId="0" applyNumberFormat="1" applyFont="1" applyFill="1" applyBorder="1" applyAlignment="1" applyProtection="1">
      <alignment horizontal="center" vertical="center" wrapText="1"/>
      <protection/>
    </xf>
    <xf numFmtId="10" fontId="5" fillId="33" borderId="18" xfId="0" applyNumberFormat="1" applyFont="1" applyFill="1" applyBorder="1" applyAlignment="1" applyProtection="1">
      <alignment horizontal="center" vertical="center" wrapText="1"/>
      <protection/>
    </xf>
    <xf numFmtId="3" fontId="13" fillId="33" borderId="17" xfId="0" applyNumberFormat="1" applyFont="1" applyFill="1" applyBorder="1" applyAlignment="1">
      <alignment horizontal="center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10" fontId="26" fillId="33" borderId="17" xfId="0" applyNumberFormat="1" applyFont="1" applyFill="1" applyBorder="1" applyAlignment="1">
      <alignment horizontal="center" vertical="center" wrapText="1"/>
    </xf>
    <xf numFmtId="10" fontId="26" fillId="33" borderId="18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33" borderId="19" xfId="65" applyNumberFormat="1" applyFont="1" applyFill="1" applyBorder="1" applyAlignment="1" applyProtection="1">
      <alignment horizontal="center" vertical="center" wrapText="1"/>
      <protection/>
    </xf>
    <xf numFmtId="3" fontId="16" fillId="33" borderId="14" xfId="65" applyNumberFormat="1" applyFont="1" applyFill="1" applyBorder="1" applyAlignment="1" applyProtection="1">
      <alignment horizontal="center" vertical="center" wrapText="1"/>
      <protection/>
    </xf>
    <xf numFmtId="3" fontId="2" fillId="33" borderId="12" xfId="65" applyNumberFormat="1" applyFont="1" applyFill="1" applyBorder="1" applyAlignment="1" applyProtection="1">
      <alignment horizontal="center" vertical="center" wrapText="1"/>
      <protection/>
    </xf>
    <xf numFmtId="3" fontId="16" fillId="33" borderId="12" xfId="65" applyNumberFormat="1" applyFont="1" applyFill="1" applyBorder="1" applyAlignment="1" applyProtection="1">
      <alignment horizontal="center" vertical="center" wrapText="1"/>
      <protection/>
    </xf>
    <xf numFmtId="0" fontId="2" fillId="33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FORMI" xfId="64"/>
    <cellStyle name="Normal_Spravki_NonLIfe_New" xfId="65"/>
    <cellStyle name="Normal_Spravki_NonLIfe1999" xfId="66"/>
    <cellStyle name="Normal_Здравно" xfId="67"/>
    <cellStyle name="Note" xfId="68"/>
    <cellStyle name="Output" xfId="69"/>
    <cellStyle name="Percent" xfId="70"/>
    <cellStyle name="spravki" xfId="71"/>
    <cellStyle name="TBI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0625"/>
          <c:y val="-0.026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5"/>
          <c:y val="0.5335"/>
          <c:w val="0.35875"/>
          <c:h val="0.3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17%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0.04823336530710454</c:v>
              </c:pt>
              <c:pt idx="1">
                <c:v>0.6940967617147472</c:v>
              </c:pt>
              <c:pt idx="2">
                <c:v>0.004195818747215785</c:v>
              </c:pt>
              <c:pt idx="3">
                <c:v>0.008447591824583012</c:v>
              </c:pt>
              <c:pt idx="4">
                <c:v>0.01152390446937679</c:v>
              </c:pt>
              <c:pt idx="5">
                <c:v>0.011371344258664661</c:v>
              </c:pt>
              <c:pt idx="6">
                <c:v>0.1748628200957974</c:v>
              </c:pt>
              <c:pt idx="7">
                <c:v>0.024721464090295447</c:v>
              </c:pt>
              <c:pt idx="8">
                <c:v>0.010668791181812947</c:v>
              </c:pt>
              <c:pt idx="9">
                <c:v>0.011878138310402294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018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5"/>
          <c:w val="0.442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0.04147413000629741</c:v>
              </c:pt>
              <c:pt idx="1">
                <c:v>0.8140556004470301</c:v>
              </c:pt>
              <c:pt idx="2">
                <c:v>0.00024638079537693416</c:v>
              </c:pt>
              <c:pt idx="3">
                <c:v>0.0061166301768178135</c:v>
              </c:pt>
              <c:pt idx="4">
                <c:v>0.006999536354180288</c:v>
              </c:pt>
              <c:pt idx="5">
                <c:v>0.003060532789751051</c:v>
              </c:pt>
              <c:pt idx="6">
                <c:v>0.10245954783421678</c:v>
              </c:pt>
              <c:pt idx="7">
                <c:v>0.009237937578343647</c:v>
              </c:pt>
              <c:pt idx="8">
                <c:v>0.010219377338210498</c:v>
              </c:pt>
              <c:pt idx="9">
                <c:v>0.0061303266797754375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85725</xdr:rowOff>
    </xdr:from>
    <xdr:to>
      <xdr:col>10</xdr:col>
      <xdr:colOff>38100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28575" y="9858375"/>
        <a:ext cx="106299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76200</xdr:rowOff>
    </xdr:from>
    <xdr:to>
      <xdr:col>10</xdr:col>
      <xdr:colOff>685800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66675" y="9201150"/>
        <a:ext cx="110109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31"/>
  <sheetViews>
    <sheetView tabSelected="1"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M4" sqref="AM4:AN4"/>
      <selection pane="topRight" activeCell="AM4" sqref="AM4:AN4"/>
      <selection pane="bottomLeft" activeCell="AM4" sqref="AM4:AN4"/>
      <selection pane="bottomRight" activeCell="A2" sqref="A2:B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57421875" style="0" customWidth="1"/>
    <col min="4" max="6" width="12.28125" style="0" customWidth="1"/>
    <col min="7" max="7" width="14.140625" style="0" customWidth="1"/>
    <col min="8" max="12" width="13.7109375" style="0" customWidth="1"/>
    <col min="13" max="20" width="12.7109375" style="0" customWidth="1"/>
    <col min="21" max="64" width="12.57421875" style="0" customWidth="1"/>
    <col min="65" max="65" width="10.28125" style="0" bestFit="1" customWidth="1"/>
  </cols>
  <sheetData>
    <row r="1" ht="21.75" customHeight="1"/>
    <row r="2" spans="1:64" ht="21.75" customHeight="1">
      <c r="A2" s="109" t="s">
        <v>305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ht="21.75" customHeight="1">
      <c r="BL3" s="73" t="s">
        <v>16</v>
      </c>
    </row>
    <row r="4" spans="1:64" ht="48" customHeight="1">
      <c r="A4" s="110" t="s">
        <v>220</v>
      </c>
      <c r="B4" s="110" t="s">
        <v>0</v>
      </c>
      <c r="C4" s="102" t="s">
        <v>251</v>
      </c>
      <c r="D4" s="103"/>
      <c r="E4" s="102" t="s">
        <v>9</v>
      </c>
      <c r="F4" s="103"/>
      <c r="G4" s="102" t="s">
        <v>13</v>
      </c>
      <c r="H4" s="103"/>
      <c r="I4" s="102" t="s">
        <v>10</v>
      </c>
      <c r="J4" s="103"/>
      <c r="K4" s="102" t="s">
        <v>12</v>
      </c>
      <c r="L4" s="103"/>
      <c r="M4" s="102" t="s">
        <v>6</v>
      </c>
      <c r="N4" s="103"/>
      <c r="O4" s="102" t="s">
        <v>252</v>
      </c>
      <c r="P4" s="103"/>
      <c r="Q4" s="102" t="s">
        <v>7</v>
      </c>
      <c r="R4" s="103"/>
      <c r="S4" s="102" t="s">
        <v>249</v>
      </c>
      <c r="T4" s="103"/>
      <c r="U4" s="102" t="s">
        <v>250</v>
      </c>
      <c r="V4" s="103"/>
      <c r="W4" s="102" t="s">
        <v>11</v>
      </c>
      <c r="X4" s="103"/>
      <c r="Y4" s="102" t="s">
        <v>248</v>
      </c>
      <c r="Z4" s="103"/>
      <c r="AA4" s="102" t="s">
        <v>219</v>
      </c>
      <c r="AB4" s="103"/>
      <c r="AC4" s="102" t="s">
        <v>266</v>
      </c>
      <c r="AD4" s="103"/>
      <c r="AE4" s="102" t="s">
        <v>259</v>
      </c>
      <c r="AF4" s="103"/>
      <c r="AG4" s="102" t="s">
        <v>253</v>
      </c>
      <c r="AH4" s="103"/>
      <c r="AI4" s="102" t="s">
        <v>14</v>
      </c>
      <c r="AJ4" s="103"/>
      <c r="AK4" s="102" t="s">
        <v>15</v>
      </c>
      <c r="AL4" s="103"/>
      <c r="AM4" s="102" t="s">
        <v>301</v>
      </c>
      <c r="AN4" s="103"/>
      <c r="AO4" s="102" t="s">
        <v>254</v>
      </c>
      <c r="AP4" s="103"/>
      <c r="AQ4" s="102" t="s">
        <v>256</v>
      </c>
      <c r="AR4" s="103"/>
      <c r="AS4" s="102" t="s">
        <v>257</v>
      </c>
      <c r="AT4" s="103"/>
      <c r="AU4" s="102" t="s">
        <v>255</v>
      </c>
      <c r="AV4" s="103"/>
      <c r="AW4" s="102" t="s">
        <v>258</v>
      </c>
      <c r="AX4" s="103"/>
      <c r="AY4" s="102" t="s">
        <v>263</v>
      </c>
      <c r="AZ4" s="103"/>
      <c r="BA4" s="102" t="s">
        <v>267</v>
      </c>
      <c r="BB4" s="103"/>
      <c r="BC4" s="102" t="s">
        <v>262</v>
      </c>
      <c r="BD4" s="103"/>
      <c r="BE4" s="102" t="s">
        <v>260</v>
      </c>
      <c r="BF4" s="103"/>
      <c r="BG4" s="102" t="s">
        <v>265</v>
      </c>
      <c r="BH4" s="103"/>
      <c r="BI4" s="102" t="s">
        <v>264</v>
      </c>
      <c r="BJ4" s="103"/>
      <c r="BK4" s="108" t="s">
        <v>8</v>
      </c>
      <c r="BL4" s="108"/>
    </row>
    <row r="5" spans="1:64" ht="50.25" customHeight="1">
      <c r="A5" s="110"/>
      <c r="B5" s="110"/>
      <c r="C5" s="90" t="s">
        <v>17</v>
      </c>
      <c r="D5" s="91" t="s">
        <v>18</v>
      </c>
      <c r="E5" s="90" t="s">
        <v>17</v>
      </c>
      <c r="F5" s="91" t="s">
        <v>18</v>
      </c>
      <c r="G5" s="90" t="s">
        <v>17</v>
      </c>
      <c r="H5" s="91" t="s">
        <v>18</v>
      </c>
      <c r="I5" s="90" t="s">
        <v>17</v>
      </c>
      <c r="J5" s="91" t="s">
        <v>18</v>
      </c>
      <c r="K5" s="90" t="s">
        <v>17</v>
      </c>
      <c r="L5" s="91" t="s">
        <v>18</v>
      </c>
      <c r="M5" s="90" t="s">
        <v>17</v>
      </c>
      <c r="N5" s="91" t="s">
        <v>18</v>
      </c>
      <c r="O5" s="90" t="s">
        <v>17</v>
      </c>
      <c r="P5" s="91" t="s">
        <v>18</v>
      </c>
      <c r="Q5" s="90" t="s">
        <v>17</v>
      </c>
      <c r="R5" s="91" t="s">
        <v>18</v>
      </c>
      <c r="S5" s="90" t="s">
        <v>17</v>
      </c>
      <c r="T5" s="91" t="s">
        <v>18</v>
      </c>
      <c r="U5" s="90" t="s">
        <v>17</v>
      </c>
      <c r="V5" s="91" t="s">
        <v>18</v>
      </c>
      <c r="W5" s="90" t="s">
        <v>17</v>
      </c>
      <c r="X5" s="91" t="s">
        <v>18</v>
      </c>
      <c r="Y5" s="90" t="s">
        <v>17</v>
      </c>
      <c r="Z5" s="91" t="s">
        <v>18</v>
      </c>
      <c r="AA5" s="90" t="s">
        <v>17</v>
      </c>
      <c r="AB5" s="91" t="s">
        <v>18</v>
      </c>
      <c r="AC5" s="90" t="s">
        <v>17</v>
      </c>
      <c r="AD5" s="91" t="s">
        <v>18</v>
      </c>
      <c r="AE5" s="90" t="s">
        <v>17</v>
      </c>
      <c r="AF5" s="91" t="s">
        <v>18</v>
      </c>
      <c r="AG5" s="90" t="s">
        <v>17</v>
      </c>
      <c r="AH5" s="91" t="s">
        <v>18</v>
      </c>
      <c r="AI5" s="90" t="s">
        <v>17</v>
      </c>
      <c r="AJ5" s="91" t="s">
        <v>18</v>
      </c>
      <c r="AK5" s="90" t="s">
        <v>17</v>
      </c>
      <c r="AL5" s="91" t="s">
        <v>18</v>
      </c>
      <c r="AM5" s="90" t="s">
        <v>17</v>
      </c>
      <c r="AN5" s="91" t="s">
        <v>18</v>
      </c>
      <c r="AO5" s="90" t="s">
        <v>17</v>
      </c>
      <c r="AP5" s="91" t="s">
        <v>18</v>
      </c>
      <c r="AQ5" s="90" t="s">
        <v>17</v>
      </c>
      <c r="AR5" s="91" t="s">
        <v>18</v>
      </c>
      <c r="AS5" s="90" t="s">
        <v>17</v>
      </c>
      <c r="AT5" s="91" t="s">
        <v>18</v>
      </c>
      <c r="AU5" s="90" t="s">
        <v>17</v>
      </c>
      <c r="AV5" s="91" t="s">
        <v>18</v>
      </c>
      <c r="AW5" s="90" t="s">
        <v>17</v>
      </c>
      <c r="AX5" s="91" t="s">
        <v>18</v>
      </c>
      <c r="AY5" s="90" t="s">
        <v>17</v>
      </c>
      <c r="AZ5" s="91" t="s">
        <v>18</v>
      </c>
      <c r="BA5" s="90" t="s">
        <v>17</v>
      </c>
      <c r="BB5" s="91" t="s">
        <v>18</v>
      </c>
      <c r="BC5" s="90" t="s">
        <v>17</v>
      </c>
      <c r="BD5" s="91" t="s">
        <v>18</v>
      </c>
      <c r="BE5" s="90" t="s">
        <v>17</v>
      </c>
      <c r="BF5" s="91" t="s">
        <v>18</v>
      </c>
      <c r="BG5" s="90" t="s">
        <v>17</v>
      </c>
      <c r="BH5" s="91" t="s">
        <v>18</v>
      </c>
      <c r="BI5" s="90" t="s">
        <v>17</v>
      </c>
      <c r="BJ5" s="91" t="s">
        <v>18</v>
      </c>
      <c r="BK5" s="76" t="s">
        <v>17</v>
      </c>
      <c r="BL5" s="77" t="s">
        <v>18</v>
      </c>
    </row>
    <row r="6" spans="1:66" ht="18" customHeight="1">
      <c r="A6" s="8">
        <v>1</v>
      </c>
      <c r="B6" s="1" t="s">
        <v>226</v>
      </c>
      <c r="C6" s="21">
        <v>3584254.677889399</v>
      </c>
      <c r="D6" s="21">
        <v>45478.79</v>
      </c>
      <c r="E6" s="21">
        <v>4158627.290000002</v>
      </c>
      <c r="F6" s="21">
        <v>502930.76</v>
      </c>
      <c r="G6" s="21">
        <v>1167236.9928950001</v>
      </c>
      <c r="H6" s="21">
        <v>0</v>
      </c>
      <c r="I6" s="21">
        <v>3913550.8000000003</v>
      </c>
      <c r="J6" s="21">
        <v>0</v>
      </c>
      <c r="K6" s="21">
        <v>2290991.56</v>
      </c>
      <c r="L6" s="21">
        <v>0</v>
      </c>
      <c r="M6" s="20">
        <v>391313.3</v>
      </c>
      <c r="N6" s="20">
        <v>0</v>
      </c>
      <c r="O6" s="20">
        <v>2119365.24</v>
      </c>
      <c r="P6" s="20">
        <v>190811.12</v>
      </c>
      <c r="Q6" s="20">
        <v>5313163.68</v>
      </c>
      <c r="R6" s="20">
        <v>0</v>
      </c>
      <c r="S6" s="20">
        <v>1438106.3099999998</v>
      </c>
      <c r="T6" s="20">
        <v>0</v>
      </c>
      <c r="U6" s="20">
        <v>248655.02000000002</v>
      </c>
      <c r="V6" s="20">
        <v>0</v>
      </c>
      <c r="W6" s="20">
        <v>6541336.74</v>
      </c>
      <c r="X6" s="20">
        <v>0</v>
      </c>
      <c r="Y6" s="20">
        <v>541553.62</v>
      </c>
      <c r="Z6" s="20">
        <v>0</v>
      </c>
      <c r="AA6" s="20">
        <v>180924.4900000019</v>
      </c>
      <c r="AB6" s="20">
        <v>0</v>
      </c>
      <c r="AC6" s="20">
        <v>204284.37999999998</v>
      </c>
      <c r="AD6" s="20">
        <v>0</v>
      </c>
      <c r="AE6" s="20">
        <v>11995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4">
        <v>52075.579999999994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23301.23</v>
      </c>
      <c r="AR6" s="20">
        <v>0</v>
      </c>
      <c r="AS6" s="20">
        <v>5594.54</v>
      </c>
      <c r="AT6" s="20">
        <v>0</v>
      </c>
      <c r="AU6" s="20">
        <v>39233.84999999998</v>
      </c>
      <c r="AV6" s="20">
        <v>0</v>
      </c>
      <c r="AW6" s="20">
        <v>382676.9781337422</v>
      </c>
      <c r="AX6" s="20">
        <v>0</v>
      </c>
      <c r="AY6" s="20">
        <v>0</v>
      </c>
      <c r="AZ6" s="20">
        <v>0</v>
      </c>
      <c r="BA6" s="20">
        <v>15309.939999999999</v>
      </c>
      <c r="BB6" s="20">
        <v>0</v>
      </c>
      <c r="BC6" s="20">
        <v>0</v>
      </c>
      <c r="BD6" s="20">
        <v>0</v>
      </c>
      <c r="BE6" s="20">
        <v>2145.029999999999</v>
      </c>
      <c r="BF6" s="20">
        <v>0</v>
      </c>
      <c r="BG6" s="20">
        <v>169103.9200000001</v>
      </c>
      <c r="BH6" s="20">
        <v>0</v>
      </c>
      <c r="BI6" s="20">
        <v>0</v>
      </c>
      <c r="BJ6" s="20">
        <v>0</v>
      </c>
      <c r="BK6" s="92">
        <f>SUM(C6,E6,G6,I6,K6,M6,O6,Q6,S6,U6,W6,Y6,AA6,AC6,AE6,AG6,AI6,AK6,AM6,AO6,AQ6,AS6,AU6,AW6,AY6,BA6,BC6,BE6,BG6,BI6)</f>
        <v>32794800.16891815</v>
      </c>
      <c r="BL6" s="92">
        <f>SUM(D6,F6,H6,J6,L6,N6,P6,R6,T6,V6,X6,Z6,AB6,AD6,AF6,AH6,AJ6,AL6,AN6,AP6,AR6,AT6,AV6,AX6,AZ6,BB6,BD6,BF6,BH6,BJ6)</f>
        <v>739220.67</v>
      </c>
      <c r="BN6" s="22"/>
    </row>
    <row r="7" spans="1:64" ht="38.25" customHeight="1">
      <c r="A7" s="12" t="s">
        <v>221</v>
      </c>
      <c r="B7" s="1" t="s">
        <v>19</v>
      </c>
      <c r="C7" s="21">
        <v>378250.81000000006</v>
      </c>
      <c r="D7" s="21">
        <v>0</v>
      </c>
      <c r="E7" s="21">
        <v>996723.8799999999</v>
      </c>
      <c r="F7" s="21">
        <v>502930.76</v>
      </c>
      <c r="G7" s="21">
        <v>513032.8000000004</v>
      </c>
      <c r="H7" s="21">
        <v>0</v>
      </c>
      <c r="I7" s="21">
        <v>239977.88</v>
      </c>
      <c r="J7" s="21">
        <v>0</v>
      </c>
      <c r="K7" s="21">
        <v>48672.58</v>
      </c>
      <c r="L7" s="21">
        <v>0</v>
      </c>
      <c r="M7" s="20">
        <v>96877.75</v>
      </c>
      <c r="N7" s="20">
        <v>0</v>
      </c>
      <c r="O7" s="20">
        <v>281064.4</v>
      </c>
      <c r="P7" s="20">
        <v>0</v>
      </c>
      <c r="Q7" s="20">
        <v>1620130.7757366318</v>
      </c>
      <c r="R7" s="20">
        <v>0</v>
      </c>
      <c r="S7" s="20">
        <v>276673.72000000003</v>
      </c>
      <c r="T7" s="20">
        <v>0</v>
      </c>
      <c r="U7" s="20">
        <v>59198.12</v>
      </c>
      <c r="V7" s="20">
        <v>0</v>
      </c>
      <c r="W7" s="20">
        <v>383798.24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4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3701.21</v>
      </c>
      <c r="BH7" s="20">
        <v>0</v>
      </c>
      <c r="BI7" s="20">
        <v>0</v>
      </c>
      <c r="BJ7" s="20">
        <v>0</v>
      </c>
      <c r="BK7" s="92">
        <f aca="true" t="shared" si="0" ref="BK7:BK29">SUM(C7,E7,G7,I7,K7,M7,O7,Q7,S7,U7,W7,Y7,AA7,AC7,AE7,AG7,AI7,AK7,AM7,AO7,AQ7,AS7,AU7,AW7,AY7,BA7,BC7,BE7,BG7,BI7)</f>
        <v>4898102.165736632</v>
      </c>
      <c r="BL7" s="92">
        <f aca="true" t="shared" si="1" ref="BL7:BL29">SUM(D7,F7,H7,J7,L7,N7,P7,R7,T7,V7,X7,Z7,AB7,AD7,AF7,AH7,AJ7,AL7,AN7,AP7,AR7,AT7,AV7,AX7,AZ7,BB7,BD7,BF7,BH7,BJ7)</f>
        <v>502930.76</v>
      </c>
    </row>
    <row r="8" spans="1:64" ht="18" customHeight="1">
      <c r="A8" s="8">
        <v>2</v>
      </c>
      <c r="B8" s="1" t="s">
        <v>227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0">
        <v>0</v>
      </c>
      <c r="N8" s="20">
        <v>0</v>
      </c>
      <c r="O8" s="20">
        <v>2446200.15</v>
      </c>
      <c r="P8" s="20">
        <v>7688.41</v>
      </c>
      <c r="Q8" s="20">
        <v>181468.3</v>
      </c>
      <c r="R8" s="20">
        <v>0</v>
      </c>
      <c r="S8" s="20">
        <v>175167.09</v>
      </c>
      <c r="T8" s="20">
        <v>0</v>
      </c>
      <c r="U8" s="20">
        <v>0</v>
      </c>
      <c r="V8" s="20">
        <v>0</v>
      </c>
      <c r="W8" s="20">
        <v>7468682.81</v>
      </c>
      <c r="X8" s="20">
        <v>0</v>
      </c>
      <c r="Y8" s="20">
        <v>0</v>
      </c>
      <c r="Z8" s="20">
        <v>0</v>
      </c>
      <c r="AA8" s="20">
        <v>5994.439999999999</v>
      </c>
      <c r="AB8" s="20">
        <v>0</v>
      </c>
      <c r="AC8" s="20">
        <v>8448333.08</v>
      </c>
      <c r="AD8" s="20">
        <v>0</v>
      </c>
      <c r="AE8" s="20">
        <v>189741</v>
      </c>
      <c r="AF8" s="20">
        <v>0</v>
      </c>
      <c r="AG8" s="20">
        <v>7865623.16</v>
      </c>
      <c r="AH8" s="20">
        <v>0</v>
      </c>
      <c r="AI8" s="20">
        <v>0</v>
      </c>
      <c r="AJ8" s="20">
        <v>0</v>
      </c>
      <c r="AK8" s="24">
        <v>0</v>
      </c>
      <c r="AL8" s="20">
        <v>0</v>
      </c>
      <c r="AM8" s="20">
        <v>0</v>
      </c>
      <c r="AN8" s="20">
        <v>0</v>
      </c>
      <c r="AO8" s="20">
        <v>1679477.19</v>
      </c>
      <c r="AP8" s="20">
        <v>0</v>
      </c>
      <c r="AQ8" s="20">
        <v>2379979.25</v>
      </c>
      <c r="AR8" s="20">
        <v>0</v>
      </c>
      <c r="AS8" s="20">
        <v>2700218.149999996</v>
      </c>
      <c r="AT8" s="20">
        <v>0</v>
      </c>
      <c r="AU8" s="20">
        <v>673476.6199999999</v>
      </c>
      <c r="AV8" s="20">
        <v>0</v>
      </c>
      <c r="AW8" s="20">
        <v>2835568.5730829444</v>
      </c>
      <c r="AX8" s="20">
        <v>0</v>
      </c>
      <c r="AY8" s="20">
        <v>1423795.64</v>
      </c>
      <c r="AZ8" s="20">
        <v>0</v>
      </c>
      <c r="BA8" s="20">
        <v>792682.0400000002</v>
      </c>
      <c r="BB8" s="20">
        <v>0</v>
      </c>
      <c r="BC8" s="20">
        <v>1827956</v>
      </c>
      <c r="BD8" s="20">
        <v>0</v>
      </c>
      <c r="BE8" s="20">
        <v>508802.27000000264</v>
      </c>
      <c r="BF8" s="20">
        <v>0</v>
      </c>
      <c r="BG8" s="20">
        <v>0</v>
      </c>
      <c r="BH8" s="20">
        <v>0</v>
      </c>
      <c r="BI8" s="20">
        <v>8</v>
      </c>
      <c r="BJ8" s="20">
        <v>0</v>
      </c>
      <c r="BK8" s="92">
        <f t="shared" si="0"/>
        <v>41603173.763082944</v>
      </c>
      <c r="BL8" s="92">
        <f t="shared" si="1"/>
        <v>7688.41</v>
      </c>
    </row>
    <row r="9" spans="1:66" ht="32.25" customHeight="1">
      <c r="A9" s="8">
        <v>3</v>
      </c>
      <c r="B9" s="1" t="s">
        <v>228</v>
      </c>
      <c r="C9" s="21">
        <v>113069130.80308089</v>
      </c>
      <c r="D9" s="21">
        <v>0</v>
      </c>
      <c r="E9" s="21">
        <v>69805421.77000004</v>
      </c>
      <c r="F9" s="21">
        <v>60746.12</v>
      </c>
      <c r="G9" s="21">
        <v>35074734.83000074</v>
      </c>
      <c r="H9" s="21">
        <v>0</v>
      </c>
      <c r="I9" s="21">
        <v>68757023.81</v>
      </c>
      <c r="J9" s="21">
        <v>0</v>
      </c>
      <c r="K9" s="21">
        <v>70104312.21</v>
      </c>
      <c r="L9" s="21">
        <v>0</v>
      </c>
      <c r="M9" s="20">
        <v>22265403.669999998</v>
      </c>
      <c r="N9" s="20">
        <v>0</v>
      </c>
      <c r="O9" s="20">
        <v>27359934.86</v>
      </c>
      <c r="P9" s="20">
        <v>5608550.05</v>
      </c>
      <c r="Q9" s="20">
        <v>22655608.47</v>
      </c>
      <c r="R9" s="20">
        <v>1289146.975</v>
      </c>
      <c r="S9" s="20">
        <v>6556914.99</v>
      </c>
      <c r="T9" s="20">
        <v>0</v>
      </c>
      <c r="U9" s="20">
        <v>21876777.2</v>
      </c>
      <c r="V9" s="20">
        <v>0</v>
      </c>
      <c r="W9" s="20">
        <v>18945947.400000002</v>
      </c>
      <c r="X9" s="20">
        <v>0</v>
      </c>
      <c r="Y9" s="20">
        <v>557432.04</v>
      </c>
      <c r="Z9" s="20">
        <v>0</v>
      </c>
      <c r="AA9" s="20">
        <v>1999096.7499999937</v>
      </c>
      <c r="AB9" s="20">
        <v>0</v>
      </c>
      <c r="AC9" s="20">
        <v>0</v>
      </c>
      <c r="AD9" s="20">
        <v>0</v>
      </c>
      <c r="AE9" s="20">
        <v>15705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4">
        <v>1197837.63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772586.6199999998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2789759.370000004</v>
      </c>
      <c r="BH9" s="20">
        <v>0</v>
      </c>
      <c r="BI9" s="20">
        <v>0</v>
      </c>
      <c r="BJ9" s="20">
        <v>0</v>
      </c>
      <c r="BK9" s="92">
        <f t="shared" si="0"/>
        <v>483803627.42308164</v>
      </c>
      <c r="BL9" s="92">
        <f t="shared" si="1"/>
        <v>6958443.145</v>
      </c>
      <c r="BN9" s="22"/>
    </row>
    <row r="10" spans="1:66" ht="18" customHeight="1">
      <c r="A10" s="8">
        <v>4</v>
      </c>
      <c r="B10" s="1" t="s">
        <v>229</v>
      </c>
      <c r="C10" s="21">
        <v>0</v>
      </c>
      <c r="D10" s="21">
        <v>0</v>
      </c>
      <c r="E10" s="21">
        <v>4471496.04</v>
      </c>
      <c r="F10" s="21">
        <v>0</v>
      </c>
      <c r="G10" s="21">
        <v>0</v>
      </c>
      <c r="H10" s="21">
        <v>0</v>
      </c>
      <c r="I10" s="21">
        <v>197196.36</v>
      </c>
      <c r="J10" s="21">
        <v>0</v>
      </c>
      <c r="K10" s="21">
        <v>30861.79</v>
      </c>
      <c r="L10" s="21">
        <v>0</v>
      </c>
      <c r="M10" s="20">
        <v>0</v>
      </c>
      <c r="N10" s="20">
        <v>0</v>
      </c>
      <c r="O10" s="20">
        <v>0</v>
      </c>
      <c r="P10" s="20">
        <v>0</v>
      </c>
      <c r="Q10" s="20">
        <v>395320.20999999996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79317.48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4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92">
        <f t="shared" si="0"/>
        <v>5174191.880000001</v>
      </c>
      <c r="BL10" s="92">
        <f t="shared" si="1"/>
        <v>0</v>
      </c>
      <c r="BN10" s="22"/>
    </row>
    <row r="11" spans="1:66" ht="18" customHeight="1">
      <c r="A11" s="8">
        <v>5</v>
      </c>
      <c r="B11" s="1" t="s">
        <v>230</v>
      </c>
      <c r="C11" s="21">
        <v>1976378.5229082</v>
      </c>
      <c r="D11" s="21">
        <v>512107.45</v>
      </c>
      <c r="E11" s="21">
        <v>4559507.74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1587287.9</v>
      </c>
      <c r="L11" s="21">
        <v>0</v>
      </c>
      <c r="M11" s="20">
        <v>1060099.63</v>
      </c>
      <c r="N11" s="20">
        <v>0</v>
      </c>
      <c r="O11" s="20">
        <v>137304.35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7140</v>
      </c>
      <c r="V11" s="20">
        <v>0</v>
      </c>
      <c r="W11" s="20">
        <v>704952.27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4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87648.04</v>
      </c>
      <c r="BH11" s="20">
        <v>0</v>
      </c>
      <c r="BI11" s="20">
        <v>0</v>
      </c>
      <c r="BJ11" s="20">
        <v>0</v>
      </c>
      <c r="BK11" s="92">
        <f t="shared" si="0"/>
        <v>10120318.452908197</v>
      </c>
      <c r="BL11" s="92">
        <f t="shared" si="1"/>
        <v>512107.45</v>
      </c>
      <c r="BN11" s="22"/>
    </row>
    <row r="12" spans="1:66" ht="18" customHeight="1">
      <c r="A12" s="8">
        <v>6</v>
      </c>
      <c r="B12" s="1" t="s">
        <v>231</v>
      </c>
      <c r="C12" s="21">
        <v>1526394.5703563</v>
      </c>
      <c r="D12" s="21">
        <v>157457.69</v>
      </c>
      <c r="E12" s="21">
        <v>1979277.5000000002</v>
      </c>
      <c r="F12" s="21">
        <v>1093834.71</v>
      </c>
      <c r="G12" s="21">
        <v>28563.510000000002</v>
      </c>
      <c r="H12" s="21">
        <v>0</v>
      </c>
      <c r="I12" s="21">
        <v>568367.4400000001</v>
      </c>
      <c r="J12" s="21">
        <v>24600</v>
      </c>
      <c r="K12" s="21">
        <v>2026943.02</v>
      </c>
      <c r="L12" s="21">
        <v>0</v>
      </c>
      <c r="M12" s="20">
        <v>244904.58</v>
      </c>
      <c r="N12" s="20">
        <v>0</v>
      </c>
      <c r="O12" s="20">
        <v>108570.25</v>
      </c>
      <c r="P12" s="20">
        <v>33591.438924899994</v>
      </c>
      <c r="Q12" s="20">
        <v>6361.69</v>
      </c>
      <c r="R12" s="20">
        <v>0</v>
      </c>
      <c r="S12" s="20">
        <v>0</v>
      </c>
      <c r="T12" s="20">
        <v>0</v>
      </c>
      <c r="U12" s="20">
        <v>39429.520000000004</v>
      </c>
      <c r="V12" s="20">
        <v>0</v>
      </c>
      <c r="W12" s="20">
        <v>12615.66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4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34051.16</v>
      </c>
      <c r="BH12" s="20">
        <v>0</v>
      </c>
      <c r="BI12" s="20">
        <v>0</v>
      </c>
      <c r="BJ12" s="20">
        <v>0</v>
      </c>
      <c r="BK12" s="92">
        <f t="shared" si="0"/>
        <v>6575478.9003563</v>
      </c>
      <c r="BL12" s="92">
        <f t="shared" si="1"/>
        <v>1309483.8389249</v>
      </c>
      <c r="BN12" s="22"/>
    </row>
    <row r="13" spans="1:66" ht="18" customHeight="1">
      <c r="A13" s="8">
        <v>7</v>
      </c>
      <c r="B13" s="1" t="s">
        <v>232</v>
      </c>
      <c r="C13" s="21">
        <v>1099031.0013994449</v>
      </c>
      <c r="D13" s="21">
        <v>83007.02</v>
      </c>
      <c r="E13" s="21">
        <v>5708794.609999999</v>
      </c>
      <c r="F13" s="21">
        <v>0</v>
      </c>
      <c r="G13" s="21">
        <v>78133.73</v>
      </c>
      <c r="H13" s="21">
        <v>0</v>
      </c>
      <c r="I13" s="21">
        <v>2831689.64</v>
      </c>
      <c r="J13" s="21">
        <v>0</v>
      </c>
      <c r="K13" s="21">
        <v>2638421.3200000003</v>
      </c>
      <c r="L13" s="21">
        <v>0</v>
      </c>
      <c r="M13" s="20">
        <v>28447.53</v>
      </c>
      <c r="N13" s="20">
        <v>0</v>
      </c>
      <c r="O13" s="20">
        <v>1732677.33</v>
      </c>
      <c r="P13" s="20">
        <v>257864.8288396</v>
      </c>
      <c r="Q13" s="20">
        <v>1345695.2565192005</v>
      </c>
      <c r="R13" s="20">
        <v>0</v>
      </c>
      <c r="S13" s="20">
        <v>157070.78999999998</v>
      </c>
      <c r="T13" s="20">
        <v>0</v>
      </c>
      <c r="U13" s="20">
        <v>929788.04</v>
      </c>
      <c r="V13" s="20">
        <v>0</v>
      </c>
      <c r="W13" s="20">
        <v>520416.64</v>
      </c>
      <c r="X13" s="20">
        <v>0</v>
      </c>
      <c r="Y13" s="20">
        <v>8658.17</v>
      </c>
      <c r="Z13" s="20">
        <v>0</v>
      </c>
      <c r="AA13" s="20">
        <v>22543.45</v>
      </c>
      <c r="AB13" s="20">
        <v>0</v>
      </c>
      <c r="AC13" s="20">
        <v>2671.1800000000007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4">
        <v>10515.23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9144.97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20837.68</v>
      </c>
      <c r="BH13" s="20">
        <v>0</v>
      </c>
      <c r="BI13" s="20">
        <v>0</v>
      </c>
      <c r="BJ13" s="20">
        <v>0</v>
      </c>
      <c r="BK13" s="92">
        <f t="shared" si="0"/>
        <v>17144536.567918643</v>
      </c>
      <c r="BL13" s="92">
        <f t="shared" si="1"/>
        <v>340871.8488396</v>
      </c>
      <c r="BN13" s="22"/>
    </row>
    <row r="14" spans="1:66" ht="18" customHeight="1">
      <c r="A14" s="8">
        <v>8</v>
      </c>
      <c r="B14" s="1" t="s">
        <v>233</v>
      </c>
      <c r="C14" s="21">
        <v>11999403.029361181</v>
      </c>
      <c r="D14" s="21">
        <v>855259.74</v>
      </c>
      <c r="E14" s="21">
        <v>34563216.17000001</v>
      </c>
      <c r="F14" s="21">
        <v>4495809.88</v>
      </c>
      <c r="G14" s="21">
        <v>3746820.478600002</v>
      </c>
      <c r="H14" s="21">
        <v>0</v>
      </c>
      <c r="I14" s="21">
        <v>23602626.8</v>
      </c>
      <c r="J14" s="21">
        <v>0</v>
      </c>
      <c r="K14" s="21">
        <v>35743495.52</v>
      </c>
      <c r="L14" s="21">
        <v>11234724.01</v>
      </c>
      <c r="M14" s="20">
        <v>8320.59</v>
      </c>
      <c r="N14" s="20">
        <v>0</v>
      </c>
      <c r="O14" s="20">
        <v>15587664.33</v>
      </c>
      <c r="P14" s="20">
        <v>4581047.4676239</v>
      </c>
      <c r="Q14" s="20">
        <v>25088015.429999996</v>
      </c>
      <c r="R14" s="20">
        <v>9800302.60925</v>
      </c>
      <c r="S14" s="20">
        <v>4351155.84</v>
      </c>
      <c r="T14" s="20">
        <v>0</v>
      </c>
      <c r="U14" s="20">
        <v>6103486.119999999</v>
      </c>
      <c r="V14" s="20">
        <v>0</v>
      </c>
      <c r="W14" s="20">
        <v>10219318.690000001</v>
      </c>
      <c r="X14" s="20">
        <v>0</v>
      </c>
      <c r="Y14" s="20">
        <v>64929544.31</v>
      </c>
      <c r="Z14" s="20">
        <v>0</v>
      </c>
      <c r="AA14" s="20">
        <v>2236831.5200000037</v>
      </c>
      <c r="AB14" s="20">
        <v>0</v>
      </c>
      <c r="AC14" s="20">
        <v>755368.28</v>
      </c>
      <c r="AD14" s="20">
        <v>0</v>
      </c>
      <c r="AE14" s="20">
        <v>15906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4">
        <v>5211743.17</v>
      </c>
      <c r="AL14" s="20">
        <v>0</v>
      </c>
      <c r="AM14" s="20">
        <v>2696810.7585414</v>
      </c>
      <c r="AN14" s="20">
        <v>0</v>
      </c>
      <c r="AO14" s="20">
        <v>0</v>
      </c>
      <c r="AP14" s="20">
        <v>0</v>
      </c>
      <c r="AQ14" s="20">
        <v>4150.11</v>
      </c>
      <c r="AR14" s="20">
        <v>0</v>
      </c>
      <c r="AS14" s="20">
        <v>0</v>
      </c>
      <c r="AT14" s="20">
        <v>0</v>
      </c>
      <c r="AU14" s="20">
        <v>240215.81000000006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43033.590000000004</v>
      </c>
      <c r="BF14" s="20">
        <v>0</v>
      </c>
      <c r="BG14" s="20">
        <v>803222.3600000002</v>
      </c>
      <c r="BH14" s="20">
        <v>0</v>
      </c>
      <c r="BI14" s="20">
        <v>0</v>
      </c>
      <c r="BJ14" s="20">
        <v>0</v>
      </c>
      <c r="BK14" s="92">
        <f t="shared" si="0"/>
        <v>247950348.90650263</v>
      </c>
      <c r="BL14" s="92">
        <f t="shared" si="1"/>
        <v>30967143.7068739</v>
      </c>
      <c r="BN14" s="22"/>
    </row>
    <row r="15" spans="1:64" ht="18" customHeight="1">
      <c r="A15" s="8">
        <v>9</v>
      </c>
      <c r="B15" s="1" t="s">
        <v>234</v>
      </c>
      <c r="C15" s="21">
        <v>2175176.4418594004</v>
      </c>
      <c r="D15" s="21">
        <v>49577.42</v>
      </c>
      <c r="E15" s="21">
        <v>6199311.0600000005</v>
      </c>
      <c r="F15" s="21">
        <v>314909.85</v>
      </c>
      <c r="G15" s="21">
        <v>1591536.8399999996</v>
      </c>
      <c r="H15" s="21">
        <v>0</v>
      </c>
      <c r="I15" s="21">
        <v>2569248.6599999997</v>
      </c>
      <c r="J15" s="21">
        <v>0</v>
      </c>
      <c r="K15" s="21">
        <v>8224243.35</v>
      </c>
      <c r="L15" s="21">
        <v>0</v>
      </c>
      <c r="M15" s="20">
        <v>1194200.69</v>
      </c>
      <c r="N15" s="20">
        <v>0</v>
      </c>
      <c r="O15" s="20">
        <v>2617141.49</v>
      </c>
      <c r="P15" s="20">
        <v>231141.24</v>
      </c>
      <c r="Q15" s="20">
        <v>1118070.09</v>
      </c>
      <c r="R15" s="20">
        <v>0</v>
      </c>
      <c r="S15" s="20">
        <v>959906.51</v>
      </c>
      <c r="T15" s="20">
        <v>0</v>
      </c>
      <c r="U15" s="20">
        <v>11816926.96</v>
      </c>
      <c r="V15" s="20">
        <v>2912.63</v>
      </c>
      <c r="W15" s="20">
        <v>8433177.22</v>
      </c>
      <c r="X15" s="20">
        <v>0</v>
      </c>
      <c r="Y15" s="20">
        <v>219459.67</v>
      </c>
      <c r="Z15" s="20">
        <v>0</v>
      </c>
      <c r="AA15" s="20">
        <v>267819.9499999992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4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69978.85999999996</v>
      </c>
      <c r="BH15" s="20">
        <v>0</v>
      </c>
      <c r="BI15" s="20">
        <v>0</v>
      </c>
      <c r="BJ15" s="20">
        <v>0</v>
      </c>
      <c r="BK15" s="92">
        <f t="shared" si="0"/>
        <v>47456197.791859396</v>
      </c>
      <c r="BL15" s="92">
        <f t="shared" si="1"/>
        <v>598541.14</v>
      </c>
    </row>
    <row r="16" spans="1:64" ht="32.25" customHeight="1">
      <c r="A16" s="8">
        <v>10</v>
      </c>
      <c r="B16" s="1" t="s">
        <v>235</v>
      </c>
      <c r="C16" s="21">
        <v>58696322.1272425</v>
      </c>
      <c r="D16" s="21">
        <v>0</v>
      </c>
      <c r="E16" s="21">
        <v>47096968.49999999</v>
      </c>
      <c r="F16" s="21">
        <v>0</v>
      </c>
      <c r="G16" s="21">
        <v>119189007.6940256</v>
      </c>
      <c r="H16" s="21">
        <v>0</v>
      </c>
      <c r="I16" s="21">
        <v>48657586.7</v>
      </c>
      <c r="J16" s="21">
        <v>0</v>
      </c>
      <c r="K16" s="21">
        <v>19817821.89</v>
      </c>
      <c r="L16" s="21">
        <v>0</v>
      </c>
      <c r="M16" s="20">
        <v>85677468.99999852</v>
      </c>
      <c r="N16" s="20">
        <v>0</v>
      </c>
      <c r="O16" s="20">
        <v>58341017.99</v>
      </c>
      <c r="P16" s="20">
        <v>18456342.4421001</v>
      </c>
      <c r="Q16" s="20">
        <v>18650026.16000105</v>
      </c>
      <c r="R16" s="20">
        <v>0</v>
      </c>
      <c r="S16" s="20">
        <v>60555524.73</v>
      </c>
      <c r="T16" s="20">
        <v>0</v>
      </c>
      <c r="U16" s="20">
        <v>18056737.55</v>
      </c>
      <c r="V16" s="20">
        <v>0</v>
      </c>
      <c r="W16" s="20">
        <v>18516662.560000002</v>
      </c>
      <c r="X16" s="20">
        <v>0</v>
      </c>
      <c r="Y16" s="20">
        <v>403850.48</v>
      </c>
      <c r="Z16" s="20">
        <v>0</v>
      </c>
      <c r="AA16" s="20">
        <v>6361113.789998504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4">
        <v>4007423.7199999997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23899684.360000677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19703.67</v>
      </c>
      <c r="BF16" s="20">
        <v>0</v>
      </c>
      <c r="BG16" s="20">
        <v>1901434.8799998725</v>
      </c>
      <c r="BH16" s="20">
        <v>0</v>
      </c>
      <c r="BI16" s="20">
        <v>0</v>
      </c>
      <c r="BJ16" s="20">
        <v>0</v>
      </c>
      <c r="BK16" s="92">
        <f t="shared" si="0"/>
        <v>589848355.8012668</v>
      </c>
      <c r="BL16" s="92">
        <f t="shared" si="1"/>
        <v>18456342.4421001</v>
      </c>
    </row>
    <row r="17" spans="1:64" s="5" customFormat="1" ht="18" customHeight="1">
      <c r="A17" s="12" t="s">
        <v>222</v>
      </c>
      <c r="B17" s="1" t="s">
        <v>1</v>
      </c>
      <c r="C17" s="21">
        <v>56915275.900000006</v>
      </c>
      <c r="D17" s="21">
        <v>0</v>
      </c>
      <c r="E17" s="21">
        <v>47096790.57999999</v>
      </c>
      <c r="F17" s="21">
        <v>0</v>
      </c>
      <c r="G17" s="21">
        <v>118250023.31402561</v>
      </c>
      <c r="H17" s="21">
        <v>0</v>
      </c>
      <c r="I17" s="21">
        <v>48386383.14</v>
      </c>
      <c r="J17" s="21">
        <v>0</v>
      </c>
      <c r="K17" s="21">
        <v>19276564.93</v>
      </c>
      <c r="L17" s="21">
        <v>0</v>
      </c>
      <c r="M17" s="20">
        <v>84065017.95999852</v>
      </c>
      <c r="N17" s="20">
        <v>0</v>
      </c>
      <c r="O17" s="20">
        <v>58029395.85</v>
      </c>
      <c r="P17" s="20">
        <v>18318456.4271001</v>
      </c>
      <c r="Q17" s="20">
        <v>18650026.16000105</v>
      </c>
      <c r="R17" s="20">
        <v>0</v>
      </c>
      <c r="S17" s="20">
        <v>58868869.36</v>
      </c>
      <c r="T17" s="20">
        <v>0</v>
      </c>
      <c r="U17" s="20">
        <v>17173032.04</v>
      </c>
      <c r="V17" s="20">
        <v>0</v>
      </c>
      <c r="W17" s="20">
        <v>17986360.05</v>
      </c>
      <c r="X17" s="20">
        <v>0</v>
      </c>
      <c r="Y17" s="20">
        <v>403850.48</v>
      </c>
      <c r="Z17" s="20">
        <v>0</v>
      </c>
      <c r="AA17" s="20">
        <v>5763710.439998505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4">
        <v>4007423.7199999997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23899684.360000677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19703.67</v>
      </c>
      <c r="BF17" s="20">
        <v>0</v>
      </c>
      <c r="BG17" s="20">
        <v>1868908.6999998726</v>
      </c>
      <c r="BH17" s="20">
        <v>0</v>
      </c>
      <c r="BI17" s="20">
        <v>0</v>
      </c>
      <c r="BJ17" s="20">
        <v>0</v>
      </c>
      <c r="BK17" s="92">
        <f t="shared" si="0"/>
        <v>580661020.6540244</v>
      </c>
      <c r="BL17" s="92">
        <f t="shared" si="1"/>
        <v>18318456.4271001</v>
      </c>
    </row>
    <row r="18" spans="1:64" s="5" customFormat="1" ht="18" customHeight="1">
      <c r="A18" s="12" t="s">
        <v>223</v>
      </c>
      <c r="B18" s="1" t="s">
        <v>2</v>
      </c>
      <c r="C18" s="21">
        <v>974064.97429</v>
      </c>
      <c r="D18" s="21">
        <v>0</v>
      </c>
      <c r="E18" s="21">
        <v>177.92</v>
      </c>
      <c r="F18" s="21">
        <v>0</v>
      </c>
      <c r="G18" s="21">
        <v>0</v>
      </c>
      <c r="H18" s="21">
        <v>0</v>
      </c>
      <c r="I18" s="21">
        <v>260995.36000000002</v>
      </c>
      <c r="J18" s="21">
        <v>0</v>
      </c>
      <c r="K18" s="21">
        <v>0</v>
      </c>
      <c r="L18" s="21">
        <v>0</v>
      </c>
      <c r="M18" s="20">
        <v>0</v>
      </c>
      <c r="N18" s="20">
        <v>0</v>
      </c>
      <c r="O18" s="20">
        <v>0</v>
      </c>
      <c r="P18" s="20">
        <v>137886.01499999998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60.34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4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92">
        <f t="shared" si="0"/>
        <v>1235298.5942900002</v>
      </c>
      <c r="BL18" s="92">
        <f t="shared" si="1"/>
        <v>137886.01499999998</v>
      </c>
    </row>
    <row r="19" spans="1:64" s="5" customFormat="1" ht="32.25" customHeight="1">
      <c r="A19" s="12" t="s">
        <v>224</v>
      </c>
      <c r="B19" s="1" t="s">
        <v>3</v>
      </c>
      <c r="C19" s="21">
        <v>316884.05</v>
      </c>
      <c r="D19" s="21">
        <v>0</v>
      </c>
      <c r="E19" s="21">
        <v>0</v>
      </c>
      <c r="F19" s="21">
        <v>0</v>
      </c>
      <c r="G19" s="21">
        <v>938984.3800000002</v>
      </c>
      <c r="H19" s="21">
        <v>0</v>
      </c>
      <c r="I19" s="21">
        <v>10208.2</v>
      </c>
      <c r="J19" s="21">
        <v>0</v>
      </c>
      <c r="K19" s="21">
        <v>0</v>
      </c>
      <c r="L19" s="21">
        <v>0</v>
      </c>
      <c r="M19" s="20">
        <v>1557544.2</v>
      </c>
      <c r="N19" s="20">
        <v>0</v>
      </c>
      <c r="O19" s="20">
        <v>311622.14</v>
      </c>
      <c r="P19" s="20">
        <v>0</v>
      </c>
      <c r="Q19" s="20">
        <v>0</v>
      </c>
      <c r="R19" s="20">
        <v>0</v>
      </c>
      <c r="S19" s="20">
        <v>1686655.37</v>
      </c>
      <c r="T19" s="20">
        <v>0</v>
      </c>
      <c r="U19" s="20">
        <v>5500</v>
      </c>
      <c r="V19" s="20">
        <v>0</v>
      </c>
      <c r="W19" s="20">
        <v>3995.44</v>
      </c>
      <c r="X19" s="20">
        <v>0</v>
      </c>
      <c r="Y19" s="20">
        <v>0</v>
      </c>
      <c r="Z19" s="20">
        <v>0</v>
      </c>
      <c r="AA19" s="20">
        <v>597403.35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4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92">
        <f t="shared" si="0"/>
        <v>5428797.13</v>
      </c>
      <c r="BL19" s="92">
        <f t="shared" si="1"/>
        <v>0</v>
      </c>
    </row>
    <row r="20" spans="1:64" s="5" customFormat="1" ht="18" customHeight="1">
      <c r="A20" s="12" t="s">
        <v>225</v>
      </c>
      <c r="B20" s="1" t="s">
        <v>4</v>
      </c>
      <c r="C20" s="21">
        <v>490097.2029525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541256.96</v>
      </c>
      <c r="L20" s="21">
        <v>0</v>
      </c>
      <c r="M20" s="20">
        <v>54906.84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878205.51</v>
      </c>
      <c r="V20" s="20">
        <v>0</v>
      </c>
      <c r="W20" s="20">
        <v>526246.73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4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32526.180000000004</v>
      </c>
      <c r="BH20" s="20">
        <v>0</v>
      </c>
      <c r="BI20" s="20">
        <v>0</v>
      </c>
      <c r="BJ20" s="20">
        <v>0</v>
      </c>
      <c r="BK20" s="92">
        <f t="shared" si="0"/>
        <v>2523239.4229525</v>
      </c>
      <c r="BL20" s="92">
        <f t="shared" si="1"/>
        <v>0</v>
      </c>
    </row>
    <row r="21" spans="1:64" ht="32.25" customHeight="1">
      <c r="A21" s="8">
        <v>11</v>
      </c>
      <c r="B21" s="1" t="s">
        <v>236</v>
      </c>
      <c r="C21" s="21">
        <v>2467712.3694265997</v>
      </c>
      <c r="D21" s="21">
        <v>35562.18</v>
      </c>
      <c r="E21" s="21">
        <v>1986231.0900000003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1401394.72</v>
      </c>
      <c r="L21" s="21">
        <v>0</v>
      </c>
      <c r="M21" s="20">
        <v>1987961.25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15524.1</v>
      </c>
      <c r="V21" s="20">
        <v>0</v>
      </c>
      <c r="W21" s="20">
        <v>414887.85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4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92">
        <f t="shared" si="0"/>
        <v>8273711.3794265995</v>
      </c>
      <c r="BL21" s="92">
        <f t="shared" si="1"/>
        <v>35562.18</v>
      </c>
    </row>
    <row r="22" spans="1:64" ht="32.25" customHeight="1">
      <c r="A22" s="8">
        <v>12</v>
      </c>
      <c r="B22" s="1" t="s">
        <v>237</v>
      </c>
      <c r="C22" s="21">
        <v>34348.21254370001</v>
      </c>
      <c r="D22" s="21">
        <v>0</v>
      </c>
      <c r="E22" s="21">
        <v>128865.76000000001</v>
      </c>
      <c r="F22" s="21">
        <v>0</v>
      </c>
      <c r="G22" s="21">
        <v>3473.68</v>
      </c>
      <c r="H22" s="21">
        <v>0</v>
      </c>
      <c r="I22" s="21">
        <v>37088.52</v>
      </c>
      <c r="J22" s="21">
        <v>0</v>
      </c>
      <c r="K22" s="21">
        <v>1176820.01</v>
      </c>
      <c r="L22" s="21">
        <v>0</v>
      </c>
      <c r="M22" s="20">
        <v>4470.52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4971.59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4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92">
        <f t="shared" si="0"/>
        <v>1390038.2925437002</v>
      </c>
      <c r="BL22" s="92">
        <f t="shared" si="1"/>
        <v>0</v>
      </c>
    </row>
    <row r="23" spans="1:66" ht="18" customHeight="1">
      <c r="A23" s="8">
        <v>13</v>
      </c>
      <c r="B23" s="1" t="s">
        <v>238</v>
      </c>
      <c r="C23" s="21">
        <v>2391459.6665959</v>
      </c>
      <c r="D23" s="21">
        <v>1568.09</v>
      </c>
      <c r="E23" s="21">
        <v>10229489.559999997</v>
      </c>
      <c r="F23" s="21">
        <v>27088.24</v>
      </c>
      <c r="G23" s="21">
        <v>1489167.8599999982</v>
      </c>
      <c r="H23" s="21">
        <v>0</v>
      </c>
      <c r="I23" s="21">
        <v>4009919.35</v>
      </c>
      <c r="J23" s="21">
        <v>0</v>
      </c>
      <c r="K23" s="21">
        <v>6018584.050000001</v>
      </c>
      <c r="L23" s="21">
        <v>0</v>
      </c>
      <c r="M23" s="20">
        <v>441214.89</v>
      </c>
      <c r="N23" s="20">
        <v>0</v>
      </c>
      <c r="O23" s="20">
        <v>3431642.65</v>
      </c>
      <c r="P23" s="20">
        <v>115426.05</v>
      </c>
      <c r="Q23" s="20">
        <v>1543159.3865125086</v>
      </c>
      <c r="R23" s="20">
        <v>0</v>
      </c>
      <c r="S23" s="20">
        <v>2754028.8999999994</v>
      </c>
      <c r="T23" s="20">
        <v>0</v>
      </c>
      <c r="U23" s="20">
        <v>2011324.43</v>
      </c>
      <c r="V23" s="20">
        <v>0</v>
      </c>
      <c r="W23" s="20">
        <v>2050269.29</v>
      </c>
      <c r="X23" s="20">
        <v>0</v>
      </c>
      <c r="Y23" s="20">
        <v>194252.99</v>
      </c>
      <c r="Z23" s="20">
        <v>0</v>
      </c>
      <c r="AA23" s="20">
        <v>735521.9800000001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4">
        <v>76543.11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29649.05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112970.65999999995</v>
      </c>
      <c r="BH23" s="20">
        <v>0</v>
      </c>
      <c r="BI23" s="20">
        <v>0</v>
      </c>
      <c r="BJ23" s="20">
        <v>0</v>
      </c>
      <c r="BK23" s="92">
        <f t="shared" si="0"/>
        <v>37519197.82310839</v>
      </c>
      <c r="BL23" s="92">
        <f t="shared" si="1"/>
        <v>144082.38</v>
      </c>
      <c r="BN23" s="22"/>
    </row>
    <row r="24" spans="1:66" ht="18" customHeight="1">
      <c r="A24" s="8">
        <v>14</v>
      </c>
      <c r="B24" s="1" t="s">
        <v>239</v>
      </c>
      <c r="C24" s="21">
        <v>1045342.3679750001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312872.52</v>
      </c>
      <c r="J24" s="21">
        <v>0</v>
      </c>
      <c r="K24" s="21">
        <v>0</v>
      </c>
      <c r="L24" s="21">
        <v>0</v>
      </c>
      <c r="M24" s="20">
        <v>0</v>
      </c>
      <c r="N24" s="20">
        <v>0</v>
      </c>
      <c r="O24" s="20">
        <v>1521730.5699999998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7021866.46</v>
      </c>
      <c r="AJ24" s="20">
        <v>0</v>
      </c>
      <c r="AK24" s="24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17690.29</v>
      </c>
      <c r="BH24" s="20">
        <v>0</v>
      </c>
      <c r="BI24" s="20">
        <v>0</v>
      </c>
      <c r="BJ24" s="20">
        <v>0</v>
      </c>
      <c r="BK24" s="92">
        <f t="shared" si="0"/>
        <v>9919502.207975</v>
      </c>
      <c r="BL24" s="92">
        <f t="shared" si="1"/>
        <v>0</v>
      </c>
      <c r="BN24" s="22"/>
    </row>
    <row r="25" spans="1:64" ht="18" customHeight="1">
      <c r="A25" s="8">
        <v>15</v>
      </c>
      <c r="B25" s="1" t="s">
        <v>240</v>
      </c>
      <c r="C25" s="21">
        <v>226167.269816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2150</v>
      </c>
      <c r="J25" s="21">
        <v>0</v>
      </c>
      <c r="K25" s="21">
        <v>1684543.0500000003</v>
      </c>
      <c r="L25" s="21">
        <v>0</v>
      </c>
      <c r="M25" s="20">
        <v>0</v>
      </c>
      <c r="N25" s="20">
        <v>0</v>
      </c>
      <c r="O25" s="20">
        <v>214371.53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4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36534.450000000004</v>
      </c>
      <c r="BH25" s="20">
        <v>0</v>
      </c>
      <c r="BI25" s="20">
        <v>0</v>
      </c>
      <c r="BJ25" s="20">
        <v>0</v>
      </c>
      <c r="BK25" s="92">
        <f t="shared" si="0"/>
        <v>2163766.2998160003</v>
      </c>
      <c r="BL25" s="92">
        <f t="shared" si="1"/>
        <v>0</v>
      </c>
    </row>
    <row r="26" spans="1:64" ht="18" customHeight="1">
      <c r="A26" s="8">
        <v>16</v>
      </c>
      <c r="B26" s="1" t="s">
        <v>241</v>
      </c>
      <c r="C26" s="21">
        <v>3462257.5459969</v>
      </c>
      <c r="D26" s="21">
        <v>0</v>
      </c>
      <c r="E26" s="21">
        <v>341207.57999999996</v>
      </c>
      <c r="F26" s="21">
        <v>0</v>
      </c>
      <c r="G26" s="21">
        <v>0</v>
      </c>
      <c r="H26" s="21">
        <v>0</v>
      </c>
      <c r="I26" s="21">
        <v>322866.14</v>
      </c>
      <c r="J26" s="21">
        <v>0</v>
      </c>
      <c r="K26" s="21">
        <v>1542170.6400000001</v>
      </c>
      <c r="L26" s="21">
        <v>0</v>
      </c>
      <c r="M26" s="20">
        <v>0</v>
      </c>
      <c r="N26" s="20">
        <v>0</v>
      </c>
      <c r="O26" s="20">
        <v>194585.43</v>
      </c>
      <c r="P26" s="20">
        <v>94600.99001955832</v>
      </c>
      <c r="Q26" s="20">
        <v>286627.09919700015</v>
      </c>
      <c r="R26" s="20">
        <v>0</v>
      </c>
      <c r="S26" s="20">
        <v>633742.83</v>
      </c>
      <c r="T26" s="20">
        <v>0</v>
      </c>
      <c r="U26" s="20">
        <v>1457283.51</v>
      </c>
      <c r="V26" s="20">
        <v>0</v>
      </c>
      <c r="W26" s="20">
        <v>140149.34</v>
      </c>
      <c r="X26" s="20">
        <v>0</v>
      </c>
      <c r="Y26" s="20">
        <v>12035.47</v>
      </c>
      <c r="Z26" s="20">
        <v>0</v>
      </c>
      <c r="AA26" s="20">
        <v>37054.399999999994</v>
      </c>
      <c r="AB26" s="20">
        <v>0</v>
      </c>
      <c r="AC26" s="20">
        <v>1803.7700000000077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4">
        <v>1134399.48</v>
      </c>
      <c r="AL26" s="20">
        <v>0</v>
      </c>
      <c r="AM26" s="20">
        <v>1958966.05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92">
        <f t="shared" si="0"/>
        <v>11525149.285193902</v>
      </c>
      <c r="BL26" s="92">
        <f t="shared" si="1"/>
        <v>94600.99001955832</v>
      </c>
    </row>
    <row r="27" spans="1:66" ht="18" customHeight="1">
      <c r="A27" s="8">
        <v>17</v>
      </c>
      <c r="B27" s="2" t="s">
        <v>242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5927.23</v>
      </c>
      <c r="L27" s="21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4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92">
        <f t="shared" si="0"/>
        <v>5927.23</v>
      </c>
      <c r="BL27" s="92">
        <f t="shared" si="1"/>
        <v>0</v>
      </c>
      <c r="BN27" s="22"/>
    </row>
    <row r="28" spans="1:64" ht="18" customHeight="1">
      <c r="A28" s="8">
        <v>18</v>
      </c>
      <c r="B28" s="3" t="s">
        <v>243</v>
      </c>
      <c r="C28" s="21">
        <v>3964014.8065994103</v>
      </c>
      <c r="D28" s="21">
        <v>0</v>
      </c>
      <c r="E28" s="21">
        <v>1084903.0199999996</v>
      </c>
      <c r="F28" s="21">
        <v>0</v>
      </c>
      <c r="G28" s="21">
        <v>506852.14000000054</v>
      </c>
      <c r="H28" s="21">
        <v>0</v>
      </c>
      <c r="I28" s="21">
        <v>2285084.21</v>
      </c>
      <c r="J28" s="21">
        <v>0</v>
      </c>
      <c r="K28" s="21">
        <v>2782105.94</v>
      </c>
      <c r="L28" s="21">
        <v>0</v>
      </c>
      <c r="M28" s="20">
        <v>516839.76</v>
      </c>
      <c r="N28" s="20">
        <v>0</v>
      </c>
      <c r="O28" s="20">
        <v>2553698.8899999997</v>
      </c>
      <c r="P28" s="20">
        <v>293682.95</v>
      </c>
      <c r="Q28" s="20">
        <v>1182861.7000000002</v>
      </c>
      <c r="R28" s="20">
        <v>0</v>
      </c>
      <c r="S28" s="20">
        <v>180439.17</v>
      </c>
      <c r="T28" s="20">
        <v>0</v>
      </c>
      <c r="U28" s="20">
        <v>61856.36</v>
      </c>
      <c r="V28" s="20">
        <v>0</v>
      </c>
      <c r="W28" s="20">
        <v>946672.0499999999</v>
      </c>
      <c r="X28" s="20">
        <v>0</v>
      </c>
      <c r="Y28" s="20">
        <v>0</v>
      </c>
      <c r="Z28" s="20">
        <v>0</v>
      </c>
      <c r="AA28" s="20">
        <v>291419.59999999875</v>
      </c>
      <c r="AB28" s="20">
        <v>0</v>
      </c>
      <c r="AC28" s="20">
        <v>233909.34000000008</v>
      </c>
      <c r="AD28" s="20">
        <v>0</v>
      </c>
      <c r="AE28" s="20">
        <v>1729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4">
        <v>618758.26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13900.01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41109.78000000001</v>
      </c>
      <c r="BH28" s="20">
        <v>0</v>
      </c>
      <c r="BI28" s="20">
        <v>0</v>
      </c>
      <c r="BJ28" s="20">
        <v>0</v>
      </c>
      <c r="BK28" s="92">
        <f t="shared" si="0"/>
        <v>17266154.036599413</v>
      </c>
      <c r="BL28" s="92">
        <f t="shared" si="1"/>
        <v>293682.95</v>
      </c>
    </row>
    <row r="29" spans="1:65" s="75" customFormat="1" ht="18" customHeight="1">
      <c r="A29" s="106" t="s">
        <v>5</v>
      </c>
      <c r="B29" s="107"/>
      <c r="C29" s="79">
        <v>207717393.41305083</v>
      </c>
      <c r="D29" s="79">
        <v>1740018.38</v>
      </c>
      <c r="E29" s="79">
        <v>192313317.69000003</v>
      </c>
      <c r="F29" s="79">
        <v>6495319.56</v>
      </c>
      <c r="G29" s="79">
        <v>162875527.75552136</v>
      </c>
      <c r="H29" s="79">
        <v>0</v>
      </c>
      <c r="I29" s="79">
        <v>158067270.95000002</v>
      </c>
      <c r="J29" s="79">
        <v>24600</v>
      </c>
      <c r="K29" s="79">
        <v>157075924.2</v>
      </c>
      <c r="L29" s="79">
        <v>11234724.01</v>
      </c>
      <c r="M29" s="78">
        <v>113820645.40999852</v>
      </c>
      <c r="N29" s="78">
        <v>0</v>
      </c>
      <c r="O29" s="78">
        <v>118365905.05999999</v>
      </c>
      <c r="P29" s="78">
        <v>29870746.987508062</v>
      </c>
      <c r="Q29" s="78">
        <v>77766377.47222975</v>
      </c>
      <c r="R29" s="78">
        <v>11089449.58425</v>
      </c>
      <c r="S29" s="78">
        <v>77762057.16</v>
      </c>
      <c r="T29" s="78">
        <v>0</v>
      </c>
      <c r="U29" s="78">
        <v>62629900.4</v>
      </c>
      <c r="V29" s="78">
        <v>2912.63</v>
      </c>
      <c r="W29" s="78">
        <v>74994406</v>
      </c>
      <c r="X29" s="78">
        <v>0</v>
      </c>
      <c r="Y29" s="78">
        <v>66866786.75</v>
      </c>
      <c r="Z29" s="78">
        <v>0</v>
      </c>
      <c r="AA29" s="78">
        <v>12138320.369998502</v>
      </c>
      <c r="AB29" s="78">
        <v>0</v>
      </c>
      <c r="AC29" s="78">
        <v>9646370.030000001</v>
      </c>
      <c r="AD29" s="78">
        <v>0</v>
      </c>
      <c r="AE29" s="78">
        <v>235076</v>
      </c>
      <c r="AF29" s="78">
        <v>0</v>
      </c>
      <c r="AG29" s="78">
        <v>7865623.16</v>
      </c>
      <c r="AH29" s="78">
        <v>0</v>
      </c>
      <c r="AI29" s="78">
        <v>7021866.46</v>
      </c>
      <c r="AJ29" s="78">
        <v>0</v>
      </c>
      <c r="AK29" s="80">
        <v>12309296.180000002</v>
      </c>
      <c r="AL29" s="78">
        <v>0</v>
      </c>
      <c r="AM29" s="78">
        <v>4655776.8085414</v>
      </c>
      <c r="AN29" s="78">
        <v>0</v>
      </c>
      <c r="AO29" s="78">
        <v>1679477.19</v>
      </c>
      <c r="AP29" s="78">
        <v>0</v>
      </c>
      <c r="AQ29" s="78">
        <v>2407430.59</v>
      </c>
      <c r="AR29" s="78">
        <v>0</v>
      </c>
      <c r="AS29" s="78">
        <v>2705812.689999996</v>
      </c>
      <c r="AT29" s="78">
        <v>0</v>
      </c>
      <c r="AU29" s="78">
        <v>25677891.290000677</v>
      </c>
      <c r="AV29" s="78">
        <v>0</v>
      </c>
      <c r="AW29" s="78">
        <v>3218245.5512166866</v>
      </c>
      <c r="AX29" s="78">
        <v>0</v>
      </c>
      <c r="AY29" s="78">
        <v>1423795.64</v>
      </c>
      <c r="AZ29" s="78">
        <v>0</v>
      </c>
      <c r="BA29" s="78">
        <v>807991.9800000001</v>
      </c>
      <c r="BB29" s="78">
        <v>0</v>
      </c>
      <c r="BC29" s="78">
        <v>1827956</v>
      </c>
      <c r="BD29" s="78">
        <v>0</v>
      </c>
      <c r="BE29" s="78">
        <v>573684.5600000026</v>
      </c>
      <c r="BF29" s="78">
        <v>0</v>
      </c>
      <c r="BG29" s="78">
        <v>6084341.449999876</v>
      </c>
      <c r="BH29" s="78">
        <v>0</v>
      </c>
      <c r="BI29" s="78">
        <v>8</v>
      </c>
      <c r="BJ29" s="78">
        <v>0</v>
      </c>
      <c r="BK29" s="93">
        <f t="shared" si="0"/>
        <v>1570534476.210558</v>
      </c>
      <c r="BL29" s="93">
        <f t="shared" si="1"/>
        <v>60457771.15175807</v>
      </c>
      <c r="BM29" s="74"/>
    </row>
    <row r="30" spans="1:64" s="75" customFormat="1" ht="13.5" customHeight="1">
      <c r="A30" s="104" t="s">
        <v>20</v>
      </c>
      <c r="B30" s="105"/>
      <c r="C30" s="100">
        <f>C29/$BK$29</f>
        <v>0.13225904719661985</v>
      </c>
      <c r="D30" s="101"/>
      <c r="E30" s="100">
        <f>E29/$BK$29</f>
        <v>0.12245087300090382</v>
      </c>
      <c r="F30" s="101"/>
      <c r="G30" s="100">
        <f>G29/$BK$29</f>
        <v>0.10370706929561539</v>
      </c>
      <c r="H30" s="101"/>
      <c r="I30" s="100">
        <f>I29/$BK$29</f>
        <v>0.1006455275858639</v>
      </c>
      <c r="J30" s="101"/>
      <c r="K30" s="100">
        <f>K29/$BK$29</f>
        <v>0.10001431142027421</v>
      </c>
      <c r="L30" s="101"/>
      <c r="M30" s="100">
        <f>M29/$BK$29</f>
        <v>0.07247255449280494</v>
      </c>
      <c r="N30" s="101"/>
      <c r="O30" s="100">
        <f>O29/$BK$29</f>
        <v>0.07536663909830078</v>
      </c>
      <c r="P30" s="101"/>
      <c r="Q30" s="100">
        <f>Q29/$BK$29</f>
        <v>0.049515867782710034</v>
      </c>
      <c r="R30" s="101"/>
      <c r="S30" s="100">
        <f>S29/$BK$29</f>
        <v>0.049513116927956326</v>
      </c>
      <c r="T30" s="101"/>
      <c r="U30" s="100">
        <f>U29/$BK$29</f>
        <v>0.03987808058255154</v>
      </c>
      <c r="V30" s="101"/>
      <c r="W30" s="100">
        <f>W29/$BK$29</f>
        <v>0.04775088171317907</v>
      </c>
      <c r="X30" s="101"/>
      <c r="Y30" s="100">
        <f>Y29/$BK$29</f>
        <v>0.0425758159167181</v>
      </c>
      <c r="Z30" s="101"/>
      <c r="AA30" s="100">
        <f>AA29/$BK$29</f>
        <v>0.007728783133297575</v>
      </c>
      <c r="AB30" s="101"/>
      <c r="AC30" s="100">
        <f>AC29/$BK$29</f>
        <v>0.006142093775155519</v>
      </c>
      <c r="AD30" s="101"/>
      <c r="AE30" s="100">
        <f>AE29/$BK$29</f>
        <v>0.00014967898098435878</v>
      </c>
      <c r="AF30" s="101"/>
      <c r="AG30" s="100">
        <f>AG29/$BK$29</f>
        <v>0.005008246096563546</v>
      </c>
      <c r="AH30" s="101"/>
      <c r="AI30" s="100">
        <f>AI29/$BK$29</f>
        <v>0.004471004340473067</v>
      </c>
      <c r="AJ30" s="101"/>
      <c r="AK30" s="100">
        <f>AK29/$BK$29</f>
        <v>0.007837647862210776</v>
      </c>
      <c r="AL30" s="101"/>
      <c r="AM30" s="100">
        <f>AM29/$BK$29</f>
        <v>0.0029644537442915777</v>
      </c>
      <c r="AN30" s="101"/>
      <c r="AO30" s="100">
        <f>AO29/$BK$29</f>
        <v>0.00106936664902276</v>
      </c>
      <c r="AP30" s="101"/>
      <c r="AQ30" s="100">
        <f>AQ29/$BK$29</f>
        <v>0.0015328734430642586</v>
      </c>
      <c r="AR30" s="101"/>
      <c r="AS30" s="100">
        <f>AS29/$BK$29</f>
        <v>0.0017228610584395945</v>
      </c>
      <c r="AT30" s="101"/>
      <c r="AU30" s="100">
        <f>AU29/$BK$29</f>
        <v>0.016349778803937634</v>
      </c>
      <c r="AV30" s="101"/>
      <c r="AW30" s="100">
        <f>AW29/$BK$29</f>
        <v>0.002049140340415694</v>
      </c>
      <c r="AX30" s="101"/>
      <c r="AY30" s="100">
        <f>AY29/$BK$29</f>
        <v>0.0009065675803789963</v>
      </c>
      <c r="AZ30" s="101"/>
      <c r="BA30" s="100">
        <f>BA29/$BK$29</f>
        <v>0.0005144694320557369</v>
      </c>
      <c r="BB30" s="101"/>
      <c r="BC30" s="100">
        <f>BC29/$BK$29</f>
        <v>0.0011639069550453665</v>
      </c>
      <c r="BD30" s="101"/>
      <c r="BE30" s="100">
        <f>BE29/$BK$29</f>
        <v>0.0003652798258744433</v>
      </c>
      <c r="BF30" s="101"/>
      <c r="BG30" s="100">
        <f>BG29/$BK$29</f>
        <v>0.0038740578714835947</v>
      </c>
      <c r="BH30" s="101"/>
      <c r="BI30" s="100">
        <f>BI29/$BK$29</f>
        <v>5.093807312847208E-09</v>
      </c>
      <c r="BJ30" s="101"/>
      <c r="BK30" s="100">
        <f>BK29/$BK$29</f>
        <v>1</v>
      </c>
      <c r="BL30" s="101"/>
    </row>
    <row r="31" spans="1:63" ht="18" customHeight="1">
      <c r="A31" s="96" t="s">
        <v>300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</sheetData>
  <sheetProtection/>
  <mergeCells count="67">
    <mergeCell ref="AU30:AV30"/>
    <mergeCell ref="AC30:AD30"/>
    <mergeCell ref="AA4:AB4"/>
    <mergeCell ref="AS4:AT4"/>
    <mergeCell ref="AI4:AJ4"/>
    <mergeCell ref="AI30:AJ30"/>
    <mergeCell ref="AO30:AP30"/>
    <mergeCell ref="AO4:AP4"/>
    <mergeCell ref="AK4:AL4"/>
    <mergeCell ref="Y4:Z4"/>
    <mergeCell ref="Y30:Z30"/>
    <mergeCell ref="S4:T4"/>
    <mergeCell ref="O30:P30"/>
    <mergeCell ref="W30:X30"/>
    <mergeCell ref="AQ30:AR30"/>
    <mergeCell ref="AM30:AN30"/>
    <mergeCell ref="W4:X4"/>
    <mergeCell ref="AE4:AF4"/>
    <mergeCell ref="AE30:AF30"/>
    <mergeCell ref="BK30:BL30"/>
    <mergeCell ref="AS30:AT30"/>
    <mergeCell ref="M4:N4"/>
    <mergeCell ref="AM4:AN4"/>
    <mergeCell ref="Q4:R4"/>
    <mergeCell ref="M30:N30"/>
    <mergeCell ref="U30:V30"/>
    <mergeCell ref="S30:T30"/>
    <mergeCell ref="BE4:BF4"/>
    <mergeCell ref="BI4:BJ4"/>
    <mergeCell ref="A2:BL2"/>
    <mergeCell ref="A4:A5"/>
    <mergeCell ref="AC4:AD4"/>
    <mergeCell ref="B4:B5"/>
    <mergeCell ref="BA4:BB4"/>
    <mergeCell ref="AW4:AX4"/>
    <mergeCell ref="AU4:AV4"/>
    <mergeCell ref="AQ4:AR4"/>
    <mergeCell ref="BG4:BH4"/>
    <mergeCell ref="AY4:AZ4"/>
    <mergeCell ref="A30:B30"/>
    <mergeCell ref="A29:B29"/>
    <mergeCell ref="G4:H4"/>
    <mergeCell ref="AK30:AL30"/>
    <mergeCell ref="U4:V4"/>
    <mergeCell ref="BK4:BL4"/>
    <mergeCell ref="AG4:AH4"/>
    <mergeCell ref="BC4:BD4"/>
    <mergeCell ref="AG30:AH30"/>
    <mergeCell ref="AY30:AZ30"/>
    <mergeCell ref="C4:D4"/>
    <mergeCell ref="O4:P4"/>
    <mergeCell ref="G30:H30"/>
    <mergeCell ref="E4:F4"/>
    <mergeCell ref="K4:L4"/>
    <mergeCell ref="E30:F30"/>
    <mergeCell ref="C30:D30"/>
    <mergeCell ref="I4:J4"/>
    <mergeCell ref="BG30:BH30"/>
    <mergeCell ref="BI30:BJ30"/>
    <mergeCell ref="I30:J30"/>
    <mergeCell ref="BA30:BB30"/>
    <mergeCell ref="BE30:BF30"/>
    <mergeCell ref="BC30:BD30"/>
    <mergeCell ref="Q30:R30"/>
    <mergeCell ref="K30:L30"/>
    <mergeCell ref="AW30:AX30"/>
    <mergeCell ref="AA30:AB30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31"/>
  <sheetViews>
    <sheetView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M4" sqref="AM4:AN4"/>
      <selection pane="topRight" activeCell="AM4" sqref="AM4:AN4"/>
      <selection pane="bottomLeft" activeCell="AM4" sqref="AM4:AN4"/>
      <selection pane="bottomRight" activeCell="A2" sqref="A2:BJ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2.8515625" style="0" customWidth="1"/>
    <col min="4" max="34" width="12.7109375" style="0" customWidth="1"/>
    <col min="35" max="35" width="11.140625" style="0" customWidth="1"/>
    <col min="36" max="36" width="12.57421875" style="0" customWidth="1"/>
    <col min="37" max="37" width="11.28125" style="0" customWidth="1"/>
    <col min="38" max="42" width="12.7109375" style="0" customWidth="1"/>
    <col min="43" max="43" width="11.28125" style="0" customWidth="1"/>
    <col min="44" max="48" width="12.7109375" style="0" customWidth="1"/>
    <col min="49" max="49" width="12.57421875" style="0" customWidth="1"/>
    <col min="50" max="50" width="12.7109375" style="0" customWidth="1"/>
    <col min="51" max="51" width="11.281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3.8515625" style="0" customWidth="1"/>
    <col min="64" max="64" width="14.00390625" style="0" customWidth="1"/>
  </cols>
  <sheetData>
    <row r="1" ht="23.25" customHeight="1"/>
    <row r="2" spans="1:62" ht="23.25" customHeight="1">
      <c r="A2" s="109" t="s">
        <v>304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</row>
    <row r="3" spans="39:64" ht="22.5" customHeight="1">
      <c r="AM3" s="18"/>
      <c r="AN3" s="18"/>
      <c r="AO3" s="18"/>
      <c r="AP3" s="18"/>
      <c r="BK3" s="6"/>
      <c r="BL3" s="73" t="s">
        <v>16</v>
      </c>
    </row>
    <row r="4" spans="1:64" ht="39" customHeight="1">
      <c r="A4" s="110" t="s">
        <v>220</v>
      </c>
      <c r="B4" s="111" t="s">
        <v>0</v>
      </c>
      <c r="C4" s="102" t="s">
        <v>251</v>
      </c>
      <c r="D4" s="103"/>
      <c r="E4" s="102" t="s">
        <v>9</v>
      </c>
      <c r="F4" s="103"/>
      <c r="G4" s="102" t="s">
        <v>13</v>
      </c>
      <c r="H4" s="103"/>
      <c r="I4" s="102" t="s">
        <v>10</v>
      </c>
      <c r="J4" s="103"/>
      <c r="K4" s="102" t="s">
        <v>12</v>
      </c>
      <c r="L4" s="103"/>
      <c r="M4" s="102" t="s">
        <v>6</v>
      </c>
      <c r="N4" s="103"/>
      <c r="O4" s="102" t="s">
        <v>252</v>
      </c>
      <c r="P4" s="103"/>
      <c r="Q4" s="102" t="s">
        <v>7</v>
      </c>
      <c r="R4" s="103"/>
      <c r="S4" s="102" t="s">
        <v>249</v>
      </c>
      <c r="T4" s="103"/>
      <c r="U4" s="102" t="s">
        <v>250</v>
      </c>
      <c r="V4" s="103"/>
      <c r="W4" s="102" t="s">
        <v>11</v>
      </c>
      <c r="X4" s="103"/>
      <c r="Y4" s="102" t="s">
        <v>248</v>
      </c>
      <c r="Z4" s="103"/>
      <c r="AA4" s="102" t="s">
        <v>219</v>
      </c>
      <c r="AB4" s="103"/>
      <c r="AC4" s="102" t="s">
        <v>266</v>
      </c>
      <c r="AD4" s="103"/>
      <c r="AE4" s="102" t="s">
        <v>259</v>
      </c>
      <c r="AF4" s="103"/>
      <c r="AG4" s="102" t="s">
        <v>253</v>
      </c>
      <c r="AH4" s="103"/>
      <c r="AI4" s="102" t="s">
        <v>14</v>
      </c>
      <c r="AJ4" s="103"/>
      <c r="AK4" s="102" t="s">
        <v>15</v>
      </c>
      <c r="AL4" s="103"/>
      <c r="AM4" s="102" t="s">
        <v>301</v>
      </c>
      <c r="AN4" s="103"/>
      <c r="AO4" s="102" t="s">
        <v>254</v>
      </c>
      <c r="AP4" s="103"/>
      <c r="AQ4" s="102" t="s">
        <v>256</v>
      </c>
      <c r="AR4" s="103"/>
      <c r="AS4" s="102" t="s">
        <v>257</v>
      </c>
      <c r="AT4" s="103"/>
      <c r="AU4" s="102" t="s">
        <v>255</v>
      </c>
      <c r="AV4" s="103"/>
      <c r="AW4" s="102" t="s">
        <v>258</v>
      </c>
      <c r="AX4" s="103"/>
      <c r="AY4" s="102" t="s">
        <v>263</v>
      </c>
      <c r="AZ4" s="103"/>
      <c r="BA4" s="102" t="s">
        <v>267</v>
      </c>
      <c r="BB4" s="103"/>
      <c r="BC4" s="102" t="s">
        <v>262</v>
      </c>
      <c r="BD4" s="103"/>
      <c r="BE4" s="102" t="s">
        <v>260</v>
      </c>
      <c r="BF4" s="103"/>
      <c r="BG4" s="102" t="s">
        <v>265</v>
      </c>
      <c r="BH4" s="103"/>
      <c r="BI4" s="102" t="s">
        <v>264</v>
      </c>
      <c r="BJ4" s="103"/>
      <c r="BK4" s="108" t="s">
        <v>8</v>
      </c>
      <c r="BL4" s="108"/>
    </row>
    <row r="5" spans="1:64" ht="51" customHeight="1">
      <c r="A5" s="110"/>
      <c r="B5" s="112"/>
      <c r="C5" s="88" t="s">
        <v>17</v>
      </c>
      <c r="D5" s="89" t="s">
        <v>18</v>
      </c>
      <c r="E5" s="88" t="s">
        <v>17</v>
      </c>
      <c r="F5" s="89" t="s">
        <v>18</v>
      </c>
      <c r="G5" s="88" t="s">
        <v>17</v>
      </c>
      <c r="H5" s="89" t="s">
        <v>18</v>
      </c>
      <c r="I5" s="88" t="s">
        <v>17</v>
      </c>
      <c r="J5" s="89" t="s">
        <v>18</v>
      </c>
      <c r="K5" s="88" t="s">
        <v>17</v>
      </c>
      <c r="L5" s="89" t="s">
        <v>18</v>
      </c>
      <c r="M5" s="88" t="s">
        <v>17</v>
      </c>
      <c r="N5" s="89" t="s">
        <v>18</v>
      </c>
      <c r="O5" s="88" t="s">
        <v>17</v>
      </c>
      <c r="P5" s="89" t="s">
        <v>18</v>
      </c>
      <c r="Q5" s="88" t="s">
        <v>17</v>
      </c>
      <c r="R5" s="89" t="s">
        <v>18</v>
      </c>
      <c r="S5" s="88" t="s">
        <v>17</v>
      </c>
      <c r="T5" s="89" t="s">
        <v>18</v>
      </c>
      <c r="U5" s="88" t="s">
        <v>17</v>
      </c>
      <c r="V5" s="89" t="s">
        <v>18</v>
      </c>
      <c r="W5" s="88" t="s">
        <v>17</v>
      </c>
      <c r="X5" s="89" t="s">
        <v>18</v>
      </c>
      <c r="Y5" s="88" t="s">
        <v>17</v>
      </c>
      <c r="Z5" s="89" t="s">
        <v>18</v>
      </c>
      <c r="AA5" s="88" t="s">
        <v>17</v>
      </c>
      <c r="AB5" s="89" t="s">
        <v>18</v>
      </c>
      <c r="AC5" s="88" t="s">
        <v>17</v>
      </c>
      <c r="AD5" s="89" t="s">
        <v>18</v>
      </c>
      <c r="AE5" s="88" t="s">
        <v>17</v>
      </c>
      <c r="AF5" s="89" t="s">
        <v>18</v>
      </c>
      <c r="AG5" s="88" t="s">
        <v>17</v>
      </c>
      <c r="AH5" s="89" t="s">
        <v>18</v>
      </c>
      <c r="AI5" s="88" t="s">
        <v>17</v>
      </c>
      <c r="AJ5" s="89" t="s">
        <v>18</v>
      </c>
      <c r="AK5" s="88" t="s">
        <v>17</v>
      </c>
      <c r="AL5" s="89" t="s">
        <v>18</v>
      </c>
      <c r="AM5" s="88" t="s">
        <v>17</v>
      </c>
      <c r="AN5" s="89" t="s">
        <v>18</v>
      </c>
      <c r="AO5" s="88" t="s">
        <v>17</v>
      </c>
      <c r="AP5" s="89" t="s">
        <v>18</v>
      </c>
      <c r="AQ5" s="88" t="s">
        <v>17</v>
      </c>
      <c r="AR5" s="89" t="s">
        <v>18</v>
      </c>
      <c r="AS5" s="88" t="s">
        <v>17</v>
      </c>
      <c r="AT5" s="89" t="s">
        <v>18</v>
      </c>
      <c r="AU5" s="88" t="s">
        <v>17</v>
      </c>
      <c r="AV5" s="89" t="s">
        <v>18</v>
      </c>
      <c r="AW5" s="88" t="s">
        <v>17</v>
      </c>
      <c r="AX5" s="89" t="s">
        <v>18</v>
      </c>
      <c r="AY5" s="88" t="s">
        <v>17</v>
      </c>
      <c r="AZ5" s="89" t="s">
        <v>18</v>
      </c>
      <c r="BA5" s="88" t="s">
        <v>17</v>
      </c>
      <c r="BB5" s="89" t="s">
        <v>18</v>
      </c>
      <c r="BC5" s="88" t="s">
        <v>17</v>
      </c>
      <c r="BD5" s="89" t="s">
        <v>18</v>
      </c>
      <c r="BE5" s="88" t="s">
        <v>17</v>
      </c>
      <c r="BF5" s="89" t="s">
        <v>18</v>
      </c>
      <c r="BG5" s="88" t="s">
        <v>17</v>
      </c>
      <c r="BH5" s="89" t="s">
        <v>18</v>
      </c>
      <c r="BI5" s="88" t="s">
        <v>17</v>
      </c>
      <c r="BJ5" s="89" t="s">
        <v>18</v>
      </c>
      <c r="BK5" s="76" t="s">
        <v>17</v>
      </c>
      <c r="BL5" s="77" t="s">
        <v>18</v>
      </c>
    </row>
    <row r="6" spans="1:64" ht="18" customHeight="1">
      <c r="A6" s="8">
        <v>1</v>
      </c>
      <c r="B6" s="1" t="s">
        <v>226</v>
      </c>
      <c r="C6" s="11">
        <v>1560590.0500000003</v>
      </c>
      <c r="D6" s="11">
        <v>0</v>
      </c>
      <c r="E6" s="11">
        <v>2060997.52</v>
      </c>
      <c r="F6" s="11">
        <v>10198.08</v>
      </c>
      <c r="G6" s="11">
        <v>106991</v>
      </c>
      <c r="H6" s="11">
        <v>0</v>
      </c>
      <c r="I6" s="11">
        <v>823353.5897141342</v>
      </c>
      <c r="J6" s="11">
        <v>0</v>
      </c>
      <c r="K6" s="11">
        <v>878244.33</v>
      </c>
      <c r="L6" s="11">
        <v>0</v>
      </c>
      <c r="M6" s="11">
        <v>97359.83</v>
      </c>
      <c r="N6" s="11">
        <v>0</v>
      </c>
      <c r="O6" s="11">
        <v>681516.28</v>
      </c>
      <c r="P6" s="11">
        <v>84636.18</v>
      </c>
      <c r="Q6" s="11">
        <v>596787.9800000013</v>
      </c>
      <c r="R6" s="11">
        <v>0</v>
      </c>
      <c r="S6" s="11">
        <v>1598189.2100000002</v>
      </c>
      <c r="T6" s="11">
        <v>0</v>
      </c>
      <c r="U6" s="11">
        <v>5470</v>
      </c>
      <c r="V6" s="11">
        <v>0</v>
      </c>
      <c r="W6" s="11">
        <v>62727.53999999878</v>
      </c>
      <c r="X6" s="11">
        <v>0</v>
      </c>
      <c r="Y6" s="11">
        <v>318530.66</v>
      </c>
      <c r="Z6" s="11">
        <v>0</v>
      </c>
      <c r="AA6" s="11">
        <v>102109.65999999999</v>
      </c>
      <c r="AB6" s="11">
        <v>0</v>
      </c>
      <c r="AC6" s="11">
        <v>55939.97</v>
      </c>
      <c r="AD6" s="11">
        <v>0</v>
      </c>
      <c r="AE6" s="11">
        <v>1608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10000</v>
      </c>
      <c r="AR6" s="11">
        <v>0</v>
      </c>
      <c r="AS6" s="11">
        <v>0</v>
      </c>
      <c r="AT6" s="11">
        <v>0</v>
      </c>
      <c r="AU6" s="11">
        <v>539.33</v>
      </c>
      <c r="AV6" s="11">
        <v>0</v>
      </c>
      <c r="AW6" s="11">
        <v>36975.18000000001</v>
      </c>
      <c r="AX6" s="11">
        <v>0</v>
      </c>
      <c r="AY6" s="11">
        <v>0</v>
      </c>
      <c r="AZ6" s="11">
        <v>0</v>
      </c>
      <c r="BA6" s="11">
        <v>35.89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3439.76</v>
      </c>
      <c r="BH6" s="11">
        <v>0</v>
      </c>
      <c r="BI6" s="11">
        <v>0</v>
      </c>
      <c r="BJ6" s="11">
        <v>0</v>
      </c>
      <c r="BK6" s="94">
        <f>SUM(C6,E6,G6,I6,K6,M6,O6,Q6,S6,U6,W6,Y6,AA6,AC6,AE6,AG6,AI6,AK6,AM6,AO6,AQ6,AS6,AU6,AW6,AY6,BA6,BC6,BE6,BG6,BI6)</f>
        <v>9001405.779714137</v>
      </c>
      <c r="BL6" s="94">
        <f>SUM(D6,F6,H6,J6,L6,N6,P6,R6,T6,V6,X6,Z6,AB6,AD6,AF6,AH6,AJ6,AL6,AN6,AP6,AR6,AT6,AV6,AX6,AZ6,BB6,BD6,BF6,BH6,BJ6)</f>
        <v>94834.26</v>
      </c>
    </row>
    <row r="7" spans="1:64" ht="37.5" customHeight="1">
      <c r="A7" s="12" t="s">
        <v>221</v>
      </c>
      <c r="B7" s="1" t="s">
        <v>19</v>
      </c>
      <c r="C7" s="11">
        <v>5794.72</v>
      </c>
      <c r="D7" s="11">
        <v>0</v>
      </c>
      <c r="E7" s="11">
        <v>262198.08</v>
      </c>
      <c r="F7" s="11">
        <v>10198.08</v>
      </c>
      <c r="G7" s="11">
        <v>0</v>
      </c>
      <c r="H7" s="11">
        <v>0</v>
      </c>
      <c r="I7" s="11">
        <v>1.9499920145503409</v>
      </c>
      <c r="J7" s="11">
        <v>0</v>
      </c>
      <c r="K7" s="11">
        <v>10279.44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50037.21</v>
      </c>
      <c r="R7" s="11">
        <v>0</v>
      </c>
      <c r="S7" s="11">
        <v>21000</v>
      </c>
      <c r="T7" s="11">
        <v>0</v>
      </c>
      <c r="U7" s="11">
        <v>4380</v>
      </c>
      <c r="V7" s="11">
        <v>0</v>
      </c>
      <c r="W7" s="11">
        <v>500.7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94">
        <f aca="true" t="shared" si="0" ref="BK7:BK28">SUM(C7,E7,G7,I7,K7,M7,O7,Q7,S7,U7,W7,Y7,AA7,AC7,AE7,AG7,AI7,AK7,AM7,AO7,AQ7,AS7,AU7,AW7,AY7,BA7,BC7,BE7,BG7,BI7)</f>
        <v>354192.0999920146</v>
      </c>
      <c r="BL7" s="94">
        <f aca="true" t="shared" si="1" ref="BL7:BL29">SUM(D7,F7,H7,J7,L7,N7,P7,R7,T7,V7,X7,Z7,AB7,AD7,AF7,AH7,AJ7,AL7,AN7,AP7,AR7,AT7,AV7,AX7,AZ7,BB7,BD7,BF7,BH7,BJ7)</f>
        <v>10198.08</v>
      </c>
    </row>
    <row r="8" spans="1:64" ht="18" customHeight="1">
      <c r="A8" s="8">
        <v>2</v>
      </c>
      <c r="B8" s="1" t="s">
        <v>227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1232243.93</v>
      </c>
      <c r="P8" s="11">
        <v>580</v>
      </c>
      <c r="Q8" s="11">
        <v>52588.53000000003</v>
      </c>
      <c r="R8" s="11">
        <v>0</v>
      </c>
      <c r="S8" s="11">
        <v>124060.63</v>
      </c>
      <c r="T8" s="11">
        <v>0</v>
      </c>
      <c r="U8" s="11">
        <v>0</v>
      </c>
      <c r="V8" s="11">
        <v>0</v>
      </c>
      <c r="W8" s="11">
        <v>4368187.259999999</v>
      </c>
      <c r="X8" s="11">
        <v>0</v>
      </c>
      <c r="Y8" s="11">
        <v>0</v>
      </c>
      <c r="Z8" s="11">
        <v>0</v>
      </c>
      <c r="AA8" s="11">
        <v>10400.4</v>
      </c>
      <c r="AB8" s="11">
        <v>0</v>
      </c>
      <c r="AC8" s="11">
        <v>4722954.699999999</v>
      </c>
      <c r="AD8" s="11">
        <v>0</v>
      </c>
      <c r="AE8" s="11">
        <v>895354</v>
      </c>
      <c r="AF8" s="11">
        <v>0</v>
      </c>
      <c r="AG8" s="11">
        <v>5149775.54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2401278.9699999983</v>
      </c>
      <c r="AP8" s="11">
        <v>0</v>
      </c>
      <c r="AQ8" s="11">
        <v>1953147.87</v>
      </c>
      <c r="AR8" s="11">
        <v>0</v>
      </c>
      <c r="AS8" s="11">
        <v>1781843.4300000924</v>
      </c>
      <c r="AT8" s="11">
        <v>0</v>
      </c>
      <c r="AU8" s="11">
        <v>460893.9</v>
      </c>
      <c r="AV8" s="11">
        <v>0</v>
      </c>
      <c r="AW8" s="11">
        <v>1587880.149999998</v>
      </c>
      <c r="AX8" s="11">
        <v>0</v>
      </c>
      <c r="AY8" s="11">
        <v>307804.67</v>
      </c>
      <c r="AZ8" s="11">
        <v>0</v>
      </c>
      <c r="BA8" s="11">
        <v>381915.36</v>
      </c>
      <c r="BB8" s="11">
        <v>0</v>
      </c>
      <c r="BC8" s="11">
        <v>1861057</v>
      </c>
      <c r="BD8" s="11">
        <v>0</v>
      </c>
      <c r="BE8" s="11">
        <v>227894.49000000046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94">
        <f t="shared" si="0"/>
        <v>27519280.83000009</v>
      </c>
      <c r="BL8" s="94">
        <f t="shared" si="1"/>
        <v>580</v>
      </c>
    </row>
    <row r="9" spans="1:64" ht="27.75" customHeight="1">
      <c r="A9" s="8">
        <v>3</v>
      </c>
      <c r="B9" s="1" t="s">
        <v>228</v>
      </c>
      <c r="C9" s="11">
        <v>84537990.57182002</v>
      </c>
      <c r="D9" s="11">
        <v>0</v>
      </c>
      <c r="E9" s="11">
        <v>49606712.76000002</v>
      </c>
      <c r="F9" s="11">
        <v>0</v>
      </c>
      <c r="G9" s="11">
        <v>20386994</v>
      </c>
      <c r="H9" s="11">
        <v>0</v>
      </c>
      <c r="I9" s="11">
        <v>48156562.20233388</v>
      </c>
      <c r="J9" s="11">
        <v>0</v>
      </c>
      <c r="K9" s="11">
        <v>53162404.41</v>
      </c>
      <c r="L9" s="11">
        <v>0</v>
      </c>
      <c r="M9" s="11">
        <v>24776558.000000007</v>
      </c>
      <c r="N9" s="11">
        <v>0</v>
      </c>
      <c r="O9" s="11">
        <v>21403036.82</v>
      </c>
      <c r="P9" s="11">
        <v>5458721.92</v>
      </c>
      <c r="Q9" s="11">
        <v>14076710.820000058</v>
      </c>
      <c r="R9" s="11">
        <v>72721.58999999998</v>
      </c>
      <c r="S9" s="11">
        <v>7634305.53</v>
      </c>
      <c r="T9" s="11">
        <v>0</v>
      </c>
      <c r="U9" s="11">
        <v>19453907.96</v>
      </c>
      <c r="V9" s="11">
        <v>0</v>
      </c>
      <c r="W9" s="11">
        <v>13142602.580000011</v>
      </c>
      <c r="X9" s="11">
        <v>0</v>
      </c>
      <c r="Y9" s="11">
        <v>438962.9</v>
      </c>
      <c r="Z9" s="11">
        <v>0</v>
      </c>
      <c r="AA9" s="11">
        <v>6708523.56</v>
      </c>
      <c r="AB9" s="11">
        <v>0</v>
      </c>
      <c r="AC9" s="11">
        <v>0</v>
      </c>
      <c r="AD9" s="11">
        <v>0</v>
      </c>
      <c r="AE9" s="11">
        <v>7582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225253.69000000006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251499.66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381891.1899999998</v>
      </c>
      <c r="BH9" s="11">
        <v>0</v>
      </c>
      <c r="BI9" s="11">
        <v>0</v>
      </c>
      <c r="BJ9" s="11">
        <v>0</v>
      </c>
      <c r="BK9" s="94">
        <f t="shared" si="0"/>
        <v>364351498.65415394</v>
      </c>
      <c r="BL9" s="94">
        <f t="shared" si="1"/>
        <v>5531443.51</v>
      </c>
    </row>
    <row r="10" spans="1:64" ht="18" customHeight="1">
      <c r="A10" s="8">
        <v>4</v>
      </c>
      <c r="B10" s="1" t="s">
        <v>229</v>
      </c>
      <c r="C10" s="11">
        <v>0</v>
      </c>
      <c r="D10" s="11">
        <v>0</v>
      </c>
      <c r="E10" s="11">
        <v>340482.04</v>
      </c>
      <c r="F10" s="11">
        <v>0</v>
      </c>
      <c r="G10" s="11">
        <v>0</v>
      </c>
      <c r="H10" s="11">
        <v>0</v>
      </c>
      <c r="I10" s="11">
        <v>24199.574305260627</v>
      </c>
      <c r="J10" s="11">
        <v>0</v>
      </c>
      <c r="K10" s="11">
        <v>39827.06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3869.92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94">
        <f t="shared" si="0"/>
        <v>408378.5943052606</v>
      </c>
      <c r="BL10" s="94">
        <f t="shared" si="1"/>
        <v>0</v>
      </c>
    </row>
    <row r="11" spans="1:64" ht="18" customHeight="1">
      <c r="A11" s="8">
        <v>5</v>
      </c>
      <c r="B11" s="1" t="s">
        <v>230</v>
      </c>
      <c r="C11" s="11">
        <v>520259.23</v>
      </c>
      <c r="D11" s="11">
        <v>372737.39999999997</v>
      </c>
      <c r="E11" s="11">
        <v>574846.1100000001</v>
      </c>
      <c r="F11" s="11">
        <v>20049.31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99910.22</v>
      </c>
      <c r="N11" s="11">
        <v>0</v>
      </c>
      <c r="O11" s="11">
        <v>7845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94">
        <f t="shared" si="0"/>
        <v>1202860.56</v>
      </c>
      <c r="BL11" s="94">
        <f t="shared" si="1"/>
        <v>392786.70999999996</v>
      </c>
    </row>
    <row r="12" spans="1:64" ht="18" customHeight="1">
      <c r="A12" s="8">
        <v>6</v>
      </c>
      <c r="B12" s="1" t="s">
        <v>231</v>
      </c>
      <c r="C12" s="11">
        <v>290268.19</v>
      </c>
      <c r="D12" s="11">
        <v>208625.55</v>
      </c>
      <c r="E12" s="11">
        <v>5966617.840000001</v>
      </c>
      <c r="F12" s="11">
        <v>5898245.8100000005</v>
      </c>
      <c r="G12" s="11">
        <v>0</v>
      </c>
      <c r="H12" s="11">
        <v>0</v>
      </c>
      <c r="I12" s="11">
        <v>11476.002739972539</v>
      </c>
      <c r="J12" s="11">
        <v>0</v>
      </c>
      <c r="K12" s="11">
        <v>2741069</v>
      </c>
      <c r="L12" s="11">
        <v>0</v>
      </c>
      <c r="M12" s="11">
        <v>1877.9</v>
      </c>
      <c r="N12" s="11">
        <v>0</v>
      </c>
      <c r="O12" s="11">
        <v>61915.19</v>
      </c>
      <c r="P12" s="11">
        <v>8905.1873645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7221.55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94">
        <f t="shared" si="0"/>
        <v>9080445.672739975</v>
      </c>
      <c r="BL12" s="94">
        <f t="shared" si="1"/>
        <v>6115776.5473645</v>
      </c>
    </row>
    <row r="13" spans="1:64" s="5" customFormat="1" ht="18" customHeight="1">
      <c r="A13" s="17">
        <v>7</v>
      </c>
      <c r="B13" s="1" t="s">
        <v>232</v>
      </c>
      <c r="C13" s="11">
        <v>403253.08999999997</v>
      </c>
      <c r="D13" s="11">
        <v>127281.16999999998</v>
      </c>
      <c r="E13" s="11">
        <v>1317571.3599999996</v>
      </c>
      <c r="F13" s="11">
        <v>0</v>
      </c>
      <c r="G13" s="11">
        <v>7965</v>
      </c>
      <c r="H13" s="11">
        <v>0</v>
      </c>
      <c r="I13" s="11">
        <v>1435257.0256357158</v>
      </c>
      <c r="J13" s="11">
        <v>0</v>
      </c>
      <c r="K13" s="11">
        <v>74567.31</v>
      </c>
      <c r="L13" s="11">
        <v>0</v>
      </c>
      <c r="M13" s="11">
        <v>2024.94</v>
      </c>
      <c r="N13" s="11">
        <v>0</v>
      </c>
      <c r="O13" s="11">
        <v>274374.66</v>
      </c>
      <c r="P13" s="11">
        <v>26141.710030501956</v>
      </c>
      <c r="Q13" s="11">
        <v>35841.29</v>
      </c>
      <c r="R13" s="11">
        <v>0</v>
      </c>
      <c r="S13" s="11">
        <v>468478.87</v>
      </c>
      <c r="T13" s="11">
        <v>0</v>
      </c>
      <c r="U13" s="11">
        <v>152515.55</v>
      </c>
      <c r="V13" s="11">
        <v>0</v>
      </c>
      <c r="W13" s="11">
        <v>45201.49</v>
      </c>
      <c r="X13" s="11">
        <v>0</v>
      </c>
      <c r="Y13" s="11">
        <v>0</v>
      </c>
      <c r="Z13" s="11">
        <v>0</v>
      </c>
      <c r="AA13" s="11">
        <v>4873.85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870.9545532</v>
      </c>
      <c r="BH13" s="11">
        <v>0</v>
      </c>
      <c r="BI13" s="11">
        <v>0</v>
      </c>
      <c r="BJ13" s="11">
        <v>0</v>
      </c>
      <c r="BK13" s="94">
        <f t="shared" si="0"/>
        <v>4222795.390188916</v>
      </c>
      <c r="BL13" s="94">
        <f t="shared" si="1"/>
        <v>153422.88003050192</v>
      </c>
    </row>
    <row r="14" spans="1:64" ht="18" customHeight="1">
      <c r="A14" s="8">
        <v>8</v>
      </c>
      <c r="B14" s="1" t="s">
        <v>233</v>
      </c>
      <c r="C14" s="11">
        <v>2707938.16</v>
      </c>
      <c r="D14" s="11">
        <v>516082.54000000004</v>
      </c>
      <c r="E14" s="11">
        <v>9802009.49</v>
      </c>
      <c r="F14" s="11">
        <v>798005.5599999999</v>
      </c>
      <c r="G14" s="11">
        <v>3887810</v>
      </c>
      <c r="H14" s="11">
        <v>0</v>
      </c>
      <c r="I14" s="11">
        <v>6386700.77338719</v>
      </c>
      <c r="J14" s="11">
        <v>0</v>
      </c>
      <c r="K14" s="11">
        <v>34389315.190000005</v>
      </c>
      <c r="L14" s="11">
        <v>595413.7</v>
      </c>
      <c r="M14" s="11">
        <v>0</v>
      </c>
      <c r="N14" s="11">
        <v>0</v>
      </c>
      <c r="O14" s="11">
        <v>7684463.51</v>
      </c>
      <c r="P14" s="11">
        <v>3257594.5031608</v>
      </c>
      <c r="Q14" s="11">
        <v>1765886.9200000016</v>
      </c>
      <c r="R14" s="11">
        <v>0</v>
      </c>
      <c r="S14" s="11">
        <v>1983421.63</v>
      </c>
      <c r="T14" s="11">
        <v>0</v>
      </c>
      <c r="U14" s="11">
        <v>8152958.1</v>
      </c>
      <c r="V14" s="11">
        <v>0</v>
      </c>
      <c r="W14" s="11">
        <v>5188277.309999999</v>
      </c>
      <c r="X14" s="11">
        <v>1645</v>
      </c>
      <c r="Y14" s="11">
        <v>2499672.3</v>
      </c>
      <c r="Z14" s="11">
        <v>0</v>
      </c>
      <c r="AA14" s="11">
        <v>2640455.410000001</v>
      </c>
      <c r="AB14" s="11">
        <v>0</v>
      </c>
      <c r="AC14" s="11">
        <v>131040.97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694375.5299999993</v>
      </c>
      <c r="AL14" s="11">
        <v>0</v>
      </c>
      <c r="AM14" s="11">
        <v>265622.41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11396.34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85037.59999999999</v>
      </c>
      <c r="BH14" s="11">
        <v>0</v>
      </c>
      <c r="BI14" s="11">
        <v>0</v>
      </c>
      <c r="BJ14" s="11">
        <v>0</v>
      </c>
      <c r="BK14" s="94">
        <f t="shared" si="0"/>
        <v>88276381.64338718</v>
      </c>
      <c r="BL14" s="94">
        <f t="shared" si="1"/>
        <v>5168741.3031608</v>
      </c>
    </row>
    <row r="15" spans="1:64" ht="18" customHeight="1">
      <c r="A15" s="8">
        <v>9</v>
      </c>
      <c r="B15" s="1" t="s">
        <v>234</v>
      </c>
      <c r="C15" s="11">
        <v>1410639.75818</v>
      </c>
      <c r="D15" s="11">
        <v>32299.39</v>
      </c>
      <c r="E15" s="11">
        <v>888066.1399999999</v>
      </c>
      <c r="F15" s="11">
        <v>0</v>
      </c>
      <c r="G15" s="11">
        <v>123817</v>
      </c>
      <c r="H15" s="11">
        <v>0</v>
      </c>
      <c r="I15" s="11">
        <v>147842.3836577214</v>
      </c>
      <c r="J15" s="11">
        <v>0</v>
      </c>
      <c r="K15" s="11">
        <v>3819857.78</v>
      </c>
      <c r="L15" s="11">
        <v>0</v>
      </c>
      <c r="M15" s="11">
        <v>145067.2</v>
      </c>
      <c r="N15" s="11">
        <v>0</v>
      </c>
      <c r="O15" s="11">
        <v>468663.82000000036</v>
      </c>
      <c r="P15" s="11">
        <v>58465.47</v>
      </c>
      <c r="Q15" s="11">
        <v>213740.83</v>
      </c>
      <c r="R15" s="11">
        <v>0</v>
      </c>
      <c r="S15" s="11">
        <v>294114.58</v>
      </c>
      <c r="T15" s="11">
        <v>0</v>
      </c>
      <c r="U15" s="11">
        <v>3930072.059999999</v>
      </c>
      <c r="V15" s="11">
        <v>0</v>
      </c>
      <c r="W15" s="11">
        <v>4398698.61</v>
      </c>
      <c r="X15" s="11">
        <v>0</v>
      </c>
      <c r="Y15" s="11">
        <v>95442.92</v>
      </c>
      <c r="Z15" s="11">
        <v>0</v>
      </c>
      <c r="AA15" s="11">
        <v>64255.36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1391.36</v>
      </c>
      <c r="BH15" s="11">
        <v>0</v>
      </c>
      <c r="BI15" s="11">
        <v>0</v>
      </c>
      <c r="BJ15" s="11">
        <v>0</v>
      </c>
      <c r="BK15" s="94">
        <f t="shared" si="0"/>
        <v>16001669.801837718</v>
      </c>
      <c r="BL15" s="94">
        <f t="shared" si="1"/>
        <v>90764.86</v>
      </c>
    </row>
    <row r="16" spans="1:64" ht="27.75" customHeight="1">
      <c r="A16" s="8">
        <v>10</v>
      </c>
      <c r="B16" s="1" t="s">
        <v>235</v>
      </c>
      <c r="C16" s="11">
        <v>22915668.84</v>
      </c>
      <c r="D16" s="11">
        <v>0</v>
      </c>
      <c r="E16" s="11">
        <v>44650807.02999999</v>
      </c>
      <c r="F16" s="11">
        <v>1489.49</v>
      </c>
      <c r="G16" s="11">
        <v>91519835</v>
      </c>
      <c r="H16" s="11">
        <v>0</v>
      </c>
      <c r="I16" s="11">
        <v>19343133.31405079</v>
      </c>
      <c r="J16" s="11">
        <v>0</v>
      </c>
      <c r="K16" s="11">
        <v>11530438.69</v>
      </c>
      <c r="L16" s="11">
        <v>135535.04</v>
      </c>
      <c r="M16" s="11">
        <v>26672492.20999999</v>
      </c>
      <c r="N16" s="11">
        <v>0</v>
      </c>
      <c r="O16" s="11">
        <v>42015392.64999999</v>
      </c>
      <c r="P16" s="11">
        <v>5162481.69</v>
      </c>
      <c r="Q16" s="11">
        <v>5465004.089999995</v>
      </c>
      <c r="R16" s="11">
        <v>0</v>
      </c>
      <c r="S16" s="11">
        <v>31622529.099999998</v>
      </c>
      <c r="T16" s="11">
        <v>0</v>
      </c>
      <c r="U16" s="11">
        <v>18073878.53</v>
      </c>
      <c r="V16" s="11">
        <v>0</v>
      </c>
      <c r="W16" s="11">
        <v>9313043.81</v>
      </c>
      <c r="X16" s="11">
        <v>0</v>
      </c>
      <c r="Y16" s="11">
        <v>312803.25</v>
      </c>
      <c r="Z16" s="11">
        <v>0</v>
      </c>
      <c r="AA16" s="11">
        <v>6492878.379999994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225137.76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936695.26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676.52</v>
      </c>
      <c r="BF16" s="11">
        <v>0</v>
      </c>
      <c r="BG16" s="11">
        <v>59718.45512020001</v>
      </c>
      <c r="BH16" s="11">
        <v>0</v>
      </c>
      <c r="BI16" s="11">
        <v>0</v>
      </c>
      <c r="BJ16" s="11">
        <v>0</v>
      </c>
      <c r="BK16" s="94">
        <f t="shared" si="0"/>
        <v>331150132.88917094</v>
      </c>
      <c r="BL16" s="94">
        <f t="shared" si="1"/>
        <v>5299506.220000001</v>
      </c>
    </row>
    <row r="17" spans="1:64" s="5" customFormat="1" ht="18" customHeight="1">
      <c r="A17" s="15" t="s">
        <v>222</v>
      </c>
      <c r="B17" s="1" t="s">
        <v>1</v>
      </c>
      <c r="C17" s="11">
        <v>22323521.36</v>
      </c>
      <c r="D17" s="11">
        <v>0</v>
      </c>
      <c r="E17" s="11">
        <v>42250349.29999998</v>
      </c>
      <c r="F17" s="11">
        <v>1489.49</v>
      </c>
      <c r="G17" s="11">
        <v>91519835</v>
      </c>
      <c r="H17" s="11">
        <v>0</v>
      </c>
      <c r="I17" s="11">
        <v>19109752.311377868</v>
      </c>
      <c r="J17" s="11">
        <v>0</v>
      </c>
      <c r="K17" s="11">
        <v>11373724.78</v>
      </c>
      <c r="L17" s="11">
        <v>135535.04</v>
      </c>
      <c r="M17" s="11">
        <v>26665382.53999999</v>
      </c>
      <c r="N17" s="11">
        <v>0</v>
      </c>
      <c r="O17" s="11">
        <v>41953823.10999999</v>
      </c>
      <c r="P17" s="11">
        <v>5162481.69</v>
      </c>
      <c r="Q17" s="11">
        <v>5465004.089999995</v>
      </c>
      <c r="R17" s="11">
        <v>0</v>
      </c>
      <c r="S17" s="11">
        <v>31195050.24</v>
      </c>
      <c r="T17" s="11">
        <v>0</v>
      </c>
      <c r="U17" s="11">
        <v>17723438.85</v>
      </c>
      <c r="V17" s="11">
        <v>0</v>
      </c>
      <c r="W17" s="11">
        <v>9139222.66</v>
      </c>
      <c r="X17" s="11">
        <v>0</v>
      </c>
      <c r="Y17" s="11">
        <v>312803.25</v>
      </c>
      <c r="Z17" s="11">
        <v>0</v>
      </c>
      <c r="AA17" s="11">
        <v>6425624.969999995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225137.76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936695.26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676.52</v>
      </c>
      <c r="BF17" s="11">
        <v>0</v>
      </c>
      <c r="BG17" s="11">
        <v>59718.45512020001</v>
      </c>
      <c r="BH17" s="11">
        <v>0</v>
      </c>
      <c r="BI17" s="11">
        <v>0</v>
      </c>
      <c r="BJ17" s="11">
        <v>0</v>
      </c>
      <c r="BK17" s="94">
        <f t="shared" si="0"/>
        <v>326679760.456498</v>
      </c>
      <c r="BL17" s="94">
        <f t="shared" si="1"/>
        <v>5299506.220000001</v>
      </c>
    </row>
    <row r="18" spans="1:64" s="5" customFormat="1" ht="18" customHeight="1">
      <c r="A18" s="15" t="s">
        <v>223</v>
      </c>
      <c r="B18" s="1" t="s">
        <v>2</v>
      </c>
      <c r="C18" s="11">
        <v>335457.39</v>
      </c>
      <c r="D18" s="11">
        <v>0</v>
      </c>
      <c r="E18" s="11">
        <v>2400457.7300000004</v>
      </c>
      <c r="F18" s="11">
        <v>0</v>
      </c>
      <c r="G18" s="11">
        <v>0</v>
      </c>
      <c r="H18" s="11">
        <v>0</v>
      </c>
      <c r="I18" s="11">
        <v>233381.00267292053</v>
      </c>
      <c r="J18" s="11">
        <v>0</v>
      </c>
      <c r="K18" s="11">
        <v>508.52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20260.35</v>
      </c>
      <c r="V18" s="11">
        <v>0</v>
      </c>
      <c r="W18" s="11">
        <v>119595.41</v>
      </c>
      <c r="X18" s="11">
        <v>0</v>
      </c>
      <c r="Y18" s="11">
        <v>0</v>
      </c>
      <c r="Z18" s="11">
        <v>0</v>
      </c>
      <c r="AA18" s="11">
        <v>202.31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94">
        <f t="shared" si="0"/>
        <v>3109862.7126729214</v>
      </c>
      <c r="BL18" s="94">
        <f t="shared" si="1"/>
        <v>0</v>
      </c>
    </row>
    <row r="19" spans="1:64" s="5" customFormat="1" ht="27.75" customHeight="1">
      <c r="A19" s="15" t="s">
        <v>224</v>
      </c>
      <c r="B19" s="1" t="s">
        <v>3</v>
      </c>
      <c r="C19" s="11">
        <v>211785.76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5913.38</v>
      </c>
      <c r="N19" s="11">
        <v>0</v>
      </c>
      <c r="O19" s="11">
        <v>61569.54</v>
      </c>
      <c r="P19" s="11">
        <v>0</v>
      </c>
      <c r="Q19" s="11">
        <v>0</v>
      </c>
      <c r="R19" s="11">
        <v>0</v>
      </c>
      <c r="S19" s="11">
        <v>427478.86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67051.1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94">
        <f t="shared" si="0"/>
        <v>773798.64</v>
      </c>
      <c r="BL19" s="94">
        <f t="shared" si="1"/>
        <v>0</v>
      </c>
    </row>
    <row r="20" spans="1:64" s="5" customFormat="1" ht="18" customHeight="1">
      <c r="A20" s="15" t="s">
        <v>225</v>
      </c>
      <c r="B20" s="1" t="s">
        <v>4</v>
      </c>
      <c r="C20" s="11">
        <v>44904.33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156205.39</v>
      </c>
      <c r="L20" s="11">
        <v>0</v>
      </c>
      <c r="M20" s="11">
        <v>1196.29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330179.33</v>
      </c>
      <c r="V20" s="11">
        <v>0</v>
      </c>
      <c r="W20" s="11">
        <v>54225.74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94">
        <f t="shared" si="0"/>
        <v>586711.0800000001</v>
      </c>
      <c r="BL20" s="94">
        <f t="shared" si="1"/>
        <v>0</v>
      </c>
    </row>
    <row r="21" spans="1:64" s="5" customFormat="1" ht="27.75" customHeight="1">
      <c r="A21" s="8">
        <v>11</v>
      </c>
      <c r="B21" s="1" t="s">
        <v>236</v>
      </c>
      <c r="C21" s="11">
        <v>3146.0499999999997</v>
      </c>
      <c r="D21" s="11">
        <v>3146.0499999999997</v>
      </c>
      <c r="E21" s="11">
        <v>19741.89</v>
      </c>
      <c r="F21" s="11">
        <v>19558.3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94">
        <f t="shared" si="0"/>
        <v>22887.94</v>
      </c>
      <c r="BL21" s="94">
        <f t="shared" si="1"/>
        <v>22704.35</v>
      </c>
    </row>
    <row r="22" spans="1:64" ht="27.75" customHeight="1">
      <c r="A22" s="8">
        <v>12</v>
      </c>
      <c r="B22" s="1" t="s">
        <v>237</v>
      </c>
      <c r="C22" s="11">
        <v>4350.18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94">
        <f t="shared" si="0"/>
        <v>4350.18</v>
      </c>
      <c r="BL22" s="94">
        <f t="shared" si="1"/>
        <v>0</v>
      </c>
    </row>
    <row r="23" spans="1:64" ht="18" customHeight="1">
      <c r="A23" s="8">
        <v>13</v>
      </c>
      <c r="B23" s="1" t="s">
        <v>238</v>
      </c>
      <c r="C23" s="11">
        <v>505038.75</v>
      </c>
      <c r="D23" s="11">
        <v>24314.61</v>
      </c>
      <c r="E23" s="11">
        <v>3812355.97</v>
      </c>
      <c r="F23" s="11">
        <v>76667.8</v>
      </c>
      <c r="G23" s="11">
        <v>172032</v>
      </c>
      <c r="H23" s="11">
        <v>0</v>
      </c>
      <c r="I23" s="11">
        <v>761622.5691400438</v>
      </c>
      <c r="J23" s="11">
        <v>0</v>
      </c>
      <c r="K23" s="11">
        <v>1524692.74</v>
      </c>
      <c r="L23" s="11">
        <v>0</v>
      </c>
      <c r="M23" s="11">
        <v>14459.4</v>
      </c>
      <c r="N23" s="11">
        <v>0</v>
      </c>
      <c r="O23" s="11">
        <v>723346.78</v>
      </c>
      <c r="P23" s="11">
        <v>7018.96000195583</v>
      </c>
      <c r="Q23" s="11">
        <v>556130.0600000003</v>
      </c>
      <c r="R23" s="11">
        <v>0</v>
      </c>
      <c r="S23" s="11">
        <v>304496.66000000003</v>
      </c>
      <c r="T23" s="11">
        <v>0</v>
      </c>
      <c r="U23" s="11">
        <v>187976.99</v>
      </c>
      <c r="V23" s="11">
        <v>0</v>
      </c>
      <c r="W23" s="11">
        <v>63324.93999999977</v>
      </c>
      <c r="X23" s="11">
        <v>0</v>
      </c>
      <c r="Y23" s="11">
        <v>5663.44</v>
      </c>
      <c r="Z23" s="11">
        <v>0</v>
      </c>
      <c r="AA23" s="11">
        <v>106197.26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212.2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233.18</v>
      </c>
      <c r="BH23" s="11">
        <v>0</v>
      </c>
      <c r="BI23" s="11">
        <v>0</v>
      </c>
      <c r="BJ23" s="11">
        <v>0</v>
      </c>
      <c r="BK23" s="94">
        <f t="shared" si="0"/>
        <v>8737782.939140044</v>
      </c>
      <c r="BL23" s="94">
        <f t="shared" si="1"/>
        <v>108001.37000195583</v>
      </c>
    </row>
    <row r="24" spans="1:64" ht="18" customHeight="1">
      <c r="A24" s="8">
        <v>14</v>
      </c>
      <c r="B24" s="1" t="s">
        <v>239</v>
      </c>
      <c r="C24" s="11">
        <v>12922.66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868161.5603802769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3320962.25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94">
        <f t="shared" si="0"/>
        <v>4202046.470380276</v>
      </c>
      <c r="BL24" s="94">
        <f t="shared" si="1"/>
        <v>0</v>
      </c>
    </row>
    <row r="25" spans="1:64" ht="18" customHeight="1">
      <c r="A25" s="8">
        <v>15</v>
      </c>
      <c r="B25" s="1" t="s">
        <v>240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845730.79</v>
      </c>
      <c r="L25" s="11">
        <v>0</v>
      </c>
      <c r="M25" s="11">
        <v>0</v>
      </c>
      <c r="N25" s="11">
        <v>0</v>
      </c>
      <c r="O25" s="11">
        <v>2128.04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94">
        <f t="shared" si="0"/>
        <v>847858.8300000001</v>
      </c>
      <c r="BL25" s="94">
        <f t="shared" si="1"/>
        <v>0</v>
      </c>
    </row>
    <row r="26" spans="1:64" ht="18" customHeight="1">
      <c r="A26" s="8">
        <v>16</v>
      </c>
      <c r="B26" s="1" t="s">
        <v>241</v>
      </c>
      <c r="C26" s="11">
        <v>11387.89</v>
      </c>
      <c r="D26" s="11">
        <v>0</v>
      </c>
      <c r="E26" s="11">
        <v>168719.49</v>
      </c>
      <c r="F26" s="11">
        <v>0</v>
      </c>
      <c r="G26" s="11">
        <v>0</v>
      </c>
      <c r="H26" s="11">
        <v>0</v>
      </c>
      <c r="I26" s="11">
        <v>10030.50813230096</v>
      </c>
      <c r="J26" s="11">
        <v>0</v>
      </c>
      <c r="K26" s="11">
        <v>666321.8300000001</v>
      </c>
      <c r="L26" s="11">
        <v>0</v>
      </c>
      <c r="M26" s="11">
        <v>63470.82</v>
      </c>
      <c r="N26" s="11">
        <v>0</v>
      </c>
      <c r="O26" s="11">
        <v>49231.49</v>
      </c>
      <c r="P26" s="11">
        <v>48122.780000001956</v>
      </c>
      <c r="Q26" s="11">
        <v>274739.1000000001</v>
      </c>
      <c r="R26" s="11">
        <v>0</v>
      </c>
      <c r="S26" s="11">
        <v>151181.17</v>
      </c>
      <c r="T26" s="11">
        <v>0</v>
      </c>
      <c r="U26" s="11">
        <v>5053.36</v>
      </c>
      <c r="V26" s="11">
        <v>0</v>
      </c>
      <c r="W26" s="11">
        <v>0</v>
      </c>
      <c r="X26" s="11">
        <v>0</v>
      </c>
      <c r="Y26" s="11">
        <v>15833.34</v>
      </c>
      <c r="Z26" s="11">
        <v>0</v>
      </c>
      <c r="AA26" s="11">
        <v>51959.12000000001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105207.85</v>
      </c>
      <c r="AL26" s="11">
        <v>0</v>
      </c>
      <c r="AM26" s="11">
        <v>148195.32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94">
        <f t="shared" si="0"/>
        <v>1721331.2881323013</v>
      </c>
      <c r="BL26" s="94">
        <f t="shared" si="1"/>
        <v>48122.780000001956</v>
      </c>
    </row>
    <row r="27" spans="1:64" ht="18" customHeight="1">
      <c r="A27" s="8">
        <v>17</v>
      </c>
      <c r="B27" s="13" t="s">
        <v>242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94">
        <f t="shared" si="0"/>
        <v>0</v>
      </c>
      <c r="BL27" s="94">
        <f t="shared" si="1"/>
        <v>0</v>
      </c>
    </row>
    <row r="28" spans="1:64" ht="18" customHeight="1">
      <c r="A28" s="8">
        <v>18</v>
      </c>
      <c r="B28" s="14" t="s">
        <v>243</v>
      </c>
      <c r="C28" s="11">
        <v>1703587.1</v>
      </c>
      <c r="D28" s="11">
        <v>0</v>
      </c>
      <c r="E28" s="11">
        <v>303691.4199999999</v>
      </c>
      <c r="F28" s="11">
        <v>0</v>
      </c>
      <c r="G28" s="11">
        <v>211318</v>
      </c>
      <c r="H28" s="11">
        <v>0</v>
      </c>
      <c r="I28" s="11">
        <v>447720.05652271485</v>
      </c>
      <c r="J28" s="11">
        <v>0</v>
      </c>
      <c r="K28" s="11">
        <v>1296064.13</v>
      </c>
      <c r="L28" s="11">
        <v>0</v>
      </c>
      <c r="M28" s="11">
        <v>67691.64</v>
      </c>
      <c r="N28" s="11">
        <v>0</v>
      </c>
      <c r="O28" s="11">
        <v>767267.27</v>
      </c>
      <c r="P28" s="11">
        <v>198958.04</v>
      </c>
      <c r="Q28" s="11">
        <v>327043.39000000065</v>
      </c>
      <c r="R28" s="11">
        <v>0</v>
      </c>
      <c r="S28" s="11">
        <v>76340.74</v>
      </c>
      <c r="T28" s="11">
        <v>0</v>
      </c>
      <c r="U28" s="11">
        <v>94</v>
      </c>
      <c r="V28" s="11">
        <v>0</v>
      </c>
      <c r="W28" s="11">
        <v>402835.97999999934</v>
      </c>
      <c r="X28" s="11">
        <v>0</v>
      </c>
      <c r="Y28" s="11">
        <v>0</v>
      </c>
      <c r="Z28" s="11">
        <v>0</v>
      </c>
      <c r="AA28" s="11">
        <v>205592.78000000026</v>
      </c>
      <c r="AB28" s="11">
        <v>0</v>
      </c>
      <c r="AC28" s="11">
        <v>30623.15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102366.39999999998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1151.17</v>
      </c>
      <c r="BH28" s="11">
        <v>0</v>
      </c>
      <c r="BI28" s="11">
        <v>0</v>
      </c>
      <c r="BJ28" s="11">
        <v>0</v>
      </c>
      <c r="BK28" s="94">
        <f t="shared" si="0"/>
        <v>5943387.226522716</v>
      </c>
      <c r="BL28" s="94">
        <f t="shared" si="1"/>
        <v>198958.04</v>
      </c>
    </row>
    <row r="29" spans="1:65" s="84" customFormat="1" ht="18" customHeight="1">
      <c r="A29" s="106" t="s">
        <v>5</v>
      </c>
      <c r="B29" s="107"/>
      <c r="C29" s="81">
        <v>116587040.52000003</v>
      </c>
      <c r="D29" s="81">
        <v>1284486.71</v>
      </c>
      <c r="E29" s="81">
        <v>119512619.06000002</v>
      </c>
      <c r="F29" s="81">
        <v>6824214.350000001</v>
      </c>
      <c r="G29" s="81">
        <v>116416762</v>
      </c>
      <c r="H29" s="81">
        <v>0</v>
      </c>
      <c r="I29" s="81">
        <v>78416059.56</v>
      </c>
      <c r="J29" s="81">
        <v>0</v>
      </c>
      <c r="K29" s="81">
        <v>110968533.26</v>
      </c>
      <c r="L29" s="81">
        <v>730948.74</v>
      </c>
      <c r="M29" s="81">
        <v>51940912.16</v>
      </c>
      <c r="N29" s="81">
        <v>0</v>
      </c>
      <c r="O29" s="81">
        <v>75371425.44</v>
      </c>
      <c r="P29" s="81">
        <v>14311626.44055776</v>
      </c>
      <c r="Q29" s="81">
        <v>23364473.010000054</v>
      </c>
      <c r="R29" s="81">
        <v>72721.58999999998</v>
      </c>
      <c r="S29" s="81">
        <v>44257118.12</v>
      </c>
      <c r="T29" s="81">
        <v>0</v>
      </c>
      <c r="U29" s="81">
        <v>49961926.55</v>
      </c>
      <c r="V29" s="81">
        <v>0</v>
      </c>
      <c r="W29" s="81">
        <v>36995990.99000001</v>
      </c>
      <c r="X29" s="81">
        <v>1645</v>
      </c>
      <c r="Y29" s="81">
        <v>3686908.81</v>
      </c>
      <c r="Z29" s="81">
        <v>0</v>
      </c>
      <c r="AA29" s="81">
        <v>16387245.779999996</v>
      </c>
      <c r="AB29" s="81">
        <v>0</v>
      </c>
      <c r="AC29" s="81">
        <v>4940558.789999999</v>
      </c>
      <c r="AD29" s="81">
        <v>0</v>
      </c>
      <c r="AE29" s="81">
        <v>904544</v>
      </c>
      <c r="AF29" s="81">
        <v>0</v>
      </c>
      <c r="AG29" s="81">
        <v>5149775.54</v>
      </c>
      <c r="AH29" s="81">
        <v>0</v>
      </c>
      <c r="AI29" s="81">
        <v>3320962.25</v>
      </c>
      <c r="AJ29" s="81">
        <v>0</v>
      </c>
      <c r="AK29" s="81">
        <v>1352553.4299999992</v>
      </c>
      <c r="AL29" s="81">
        <v>0</v>
      </c>
      <c r="AM29" s="81">
        <v>413817.73</v>
      </c>
      <c r="AN29" s="81">
        <v>0</v>
      </c>
      <c r="AO29" s="81">
        <v>2401278.9699999983</v>
      </c>
      <c r="AP29" s="81">
        <v>0</v>
      </c>
      <c r="AQ29" s="81">
        <v>1963147.87</v>
      </c>
      <c r="AR29" s="81">
        <v>0</v>
      </c>
      <c r="AS29" s="81">
        <v>1781843.4300000924</v>
      </c>
      <c r="AT29" s="81">
        <v>0</v>
      </c>
      <c r="AU29" s="81">
        <v>1661024.4900000002</v>
      </c>
      <c r="AV29" s="81">
        <v>0</v>
      </c>
      <c r="AW29" s="81">
        <v>1624855.329999998</v>
      </c>
      <c r="AX29" s="81">
        <v>0</v>
      </c>
      <c r="AY29" s="81">
        <v>307804.67</v>
      </c>
      <c r="AZ29" s="81">
        <v>0</v>
      </c>
      <c r="BA29" s="81">
        <v>381951.25</v>
      </c>
      <c r="BB29" s="81">
        <v>0</v>
      </c>
      <c r="BC29" s="81">
        <v>1861057</v>
      </c>
      <c r="BD29" s="81">
        <v>0</v>
      </c>
      <c r="BE29" s="81">
        <v>228571.01000000045</v>
      </c>
      <c r="BF29" s="81">
        <v>0</v>
      </c>
      <c r="BG29" s="81">
        <v>533733.6696733998</v>
      </c>
      <c r="BH29" s="81">
        <v>0</v>
      </c>
      <c r="BI29" s="81">
        <v>0</v>
      </c>
      <c r="BJ29" s="81">
        <v>0</v>
      </c>
      <c r="BK29" s="95">
        <f>SUM(C29,E29,G29,I29,K29,M29,O29,Q29,S29,U29,W29,Y29,AA29,AC29,AE29,AG29,AI29,AK29,AM29,AO29,AQ29,AS29,AU29,AW29,AY29,BA29,BC29,BE29,BG29,BI29)</f>
        <v>872694494.6896734</v>
      </c>
      <c r="BL29" s="95">
        <f t="shared" si="1"/>
        <v>23225642.83055776</v>
      </c>
      <c r="BM29" s="83"/>
    </row>
    <row r="30" spans="1:64" s="75" customFormat="1" ht="15.75" customHeight="1">
      <c r="A30" s="104" t="s">
        <v>298</v>
      </c>
      <c r="B30" s="105"/>
      <c r="C30" s="100">
        <f>C29/$BK$29</f>
        <v>0.1335943348209821</v>
      </c>
      <c r="D30" s="101"/>
      <c r="E30" s="100">
        <f>E29/$BK$29</f>
        <v>0.13694668613957306</v>
      </c>
      <c r="F30" s="101"/>
      <c r="G30" s="100">
        <f>G29/$BK$29</f>
        <v>0.1333992166885358</v>
      </c>
      <c r="H30" s="101"/>
      <c r="I30" s="100">
        <f>I29/$BK$29</f>
        <v>0.08985510970581341</v>
      </c>
      <c r="J30" s="101"/>
      <c r="K30" s="100">
        <f>K29/$BK$29</f>
        <v>0.1271562201151045</v>
      </c>
      <c r="L30" s="101"/>
      <c r="M30" s="100">
        <f>M29/$BK$29</f>
        <v>0.05951786389860288</v>
      </c>
      <c r="N30" s="101"/>
      <c r="O30" s="100">
        <f>O29/$BK$29</f>
        <v>0.08636633541134205</v>
      </c>
      <c r="P30" s="101"/>
      <c r="Q30" s="100">
        <f>Q29/$BK$29</f>
        <v>0.026772797527854653</v>
      </c>
      <c r="R30" s="101"/>
      <c r="S30" s="100">
        <f>S29/$BK$29</f>
        <v>0.050713185873525704</v>
      </c>
      <c r="T30" s="101"/>
      <c r="U30" s="100">
        <f>U29/$BK$29</f>
        <v>0.05725019105083991</v>
      </c>
      <c r="V30" s="101"/>
      <c r="W30" s="100">
        <f>W29/$BK$29</f>
        <v>0.042392831873146665</v>
      </c>
      <c r="X30" s="101"/>
      <c r="Y30" s="100">
        <f>Y29/$BK$29</f>
        <v>0.004224741685016645</v>
      </c>
      <c r="Z30" s="101"/>
      <c r="AA30" s="100">
        <f>AA29/$BK$29</f>
        <v>0.018777757714430448</v>
      </c>
      <c r="AB30" s="101"/>
      <c r="AC30" s="100">
        <f>AC29/$BK$29</f>
        <v>0.0056612695737892115</v>
      </c>
      <c r="AD30" s="101"/>
      <c r="AE30" s="100">
        <f>AE29/$BK$29</f>
        <v>0.001036495595542461</v>
      </c>
      <c r="AF30" s="101"/>
      <c r="AG30" s="100">
        <f>AG29/$BK$29</f>
        <v>0.0059010061038957725</v>
      </c>
      <c r="AH30" s="101"/>
      <c r="AI30" s="100">
        <f>AI29/$BK$29</f>
        <v>0.0038054121691015372</v>
      </c>
      <c r="AJ30" s="101"/>
      <c r="AK30" s="100">
        <f>AK29/$BK$29</f>
        <v>0.0015498590150737248</v>
      </c>
      <c r="AL30" s="101"/>
      <c r="AM30" s="100">
        <f>AM29/$BK$29</f>
        <v>0.0004741839584391464</v>
      </c>
      <c r="AN30" s="101"/>
      <c r="AO30" s="100">
        <f>AO29/$BK$29</f>
        <v>0.002751568830342952</v>
      </c>
      <c r="AP30" s="101"/>
      <c r="AQ30" s="100">
        <f>AQ29/$BK$29</f>
        <v>0.002249524755737215</v>
      </c>
      <c r="AR30" s="101"/>
      <c r="AS30" s="100">
        <f>AS29/$BK$29</f>
        <v>0.002041772282101663</v>
      </c>
      <c r="AT30" s="101"/>
      <c r="AU30" s="100">
        <f>AU29/$BK$29</f>
        <v>0.0019033287136647444</v>
      </c>
      <c r="AV30" s="101"/>
      <c r="AW30" s="100">
        <f>AW29/$BK$29</f>
        <v>0.0018618833278853098</v>
      </c>
      <c r="AX30" s="101"/>
      <c r="AY30" s="100">
        <f>AY29/$BK$29</f>
        <v>0.0003527060980365804</v>
      </c>
      <c r="AZ30" s="101"/>
      <c r="BA30" s="100">
        <f>BA29/$BK$29</f>
        <v>0.0004376689120008948</v>
      </c>
      <c r="BB30" s="101"/>
      <c r="BC30" s="100">
        <f>BC29/$BK$29</f>
        <v>0.002132541240175675</v>
      </c>
      <c r="BD30" s="101"/>
      <c r="BE30" s="100">
        <f>BE29/$BK$29</f>
        <v>0.0002619141193061833</v>
      </c>
      <c r="BF30" s="101"/>
      <c r="BG30" s="100">
        <f>BG29/$BK$29</f>
        <v>0.0006115928001392896</v>
      </c>
      <c r="BH30" s="101"/>
      <c r="BI30" s="100">
        <f>BI29/$BK$29</f>
        <v>0</v>
      </c>
      <c r="BJ30" s="101"/>
      <c r="BK30" s="100">
        <f>BK29/$BK$29</f>
        <v>1</v>
      </c>
      <c r="BL30" s="101"/>
    </row>
    <row r="31" ht="18" customHeight="1">
      <c r="A31" s="7" t="s">
        <v>299</v>
      </c>
    </row>
  </sheetData>
  <sheetProtection/>
  <mergeCells count="67">
    <mergeCell ref="BI30:BJ30"/>
    <mergeCell ref="BK30:BL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Y4:Z4"/>
    <mergeCell ref="I4:J4"/>
    <mergeCell ref="M4:N4"/>
    <mergeCell ref="K4:L4"/>
    <mergeCell ref="Q4:R4"/>
    <mergeCell ref="O4:P4"/>
    <mergeCell ref="U4:V4"/>
    <mergeCell ref="W4:X4"/>
    <mergeCell ref="S4:T4"/>
    <mergeCell ref="AQ4:AR4"/>
    <mergeCell ref="AS4:AT4"/>
    <mergeCell ref="AO4:AP4"/>
    <mergeCell ref="AA4:AB4"/>
    <mergeCell ref="AG4:AH4"/>
    <mergeCell ref="AK4:AL4"/>
    <mergeCell ref="A29:B29"/>
    <mergeCell ref="B4:B5"/>
    <mergeCell ref="E4:F4"/>
    <mergeCell ref="A2:BJ2"/>
    <mergeCell ref="BE4:BF4"/>
    <mergeCell ref="BA4:BB4"/>
    <mergeCell ref="AU4:AV4"/>
    <mergeCell ref="C4:D4"/>
    <mergeCell ref="AY4:AZ4"/>
    <mergeCell ref="AI4:AJ4"/>
    <mergeCell ref="BK4:BL4"/>
    <mergeCell ref="BC4:BD4"/>
    <mergeCell ref="BI4:BJ4"/>
    <mergeCell ref="AM4:AN4"/>
    <mergeCell ref="A4:A5"/>
    <mergeCell ref="G4:H4"/>
    <mergeCell ref="BG4:BH4"/>
    <mergeCell ref="AW4:AX4"/>
    <mergeCell ref="AE4:AF4"/>
    <mergeCell ref="AC4:AD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5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68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M4" sqref="AM4:AN4"/>
      <selection pane="topRight" activeCell="AM4" sqref="AM4:AN4"/>
      <selection pane="bottomLeft" activeCell="AM4" sqref="AM4:AN4"/>
      <selection pane="bottomRight" activeCell="A2" sqref="A2:AD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6" width="12.7109375" style="0" customWidth="1"/>
    <col min="7" max="7" width="14.57421875" style="0" customWidth="1"/>
    <col min="8" max="8" width="12.7109375" style="0" customWidth="1"/>
    <col min="9" max="9" width="16.140625" style="0" customWidth="1"/>
    <col min="10" max="11" width="12.7109375" style="0" customWidth="1"/>
    <col min="12" max="12" width="14.28125" style="0" customWidth="1"/>
    <col min="13" max="13" width="14.421875" style="0" customWidth="1"/>
    <col min="14" max="14" width="14.00390625" style="0" customWidth="1"/>
    <col min="15" max="15" width="14.28125" style="0" customWidth="1"/>
    <col min="16" max="16" width="16.28125" style="0" customWidth="1"/>
    <col min="17" max="20" width="12.7109375" style="0" customWidth="1"/>
    <col min="21" max="21" width="14.7109375" style="0" customWidth="1"/>
    <col min="22" max="22" width="12.7109375" style="0" customWidth="1"/>
    <col min="23" max="23" width="15.421875" style="0" customWidth="1"/>
    <col min="24" max="24" width="15.8515625" style="0" customWidth="1"/>
    <col min="25" max="26" width="15.57421875" style="0" customWidth="1"/>
    <col min="27" max="29" width="14.28125" style="0" customWidth="1"/>
    <col min="30" max="30" width="12.7109375" style="0" customWidth="1"/>
  </cols>
  <sheetData>
    <row r="1" ht="21.75" customHeight="1"/>
    <row r="2" spans="1:33" ht="21.75" customHeight="1" thickBot="1">
      <c r="A2" s="109" t="s">
        <v>303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G2" s="72" t="s">
        <v>150</v>
      </c>
    </row>
    <row r="3" spans="1:33" ht="63.75" customHeight="1" thickBot="1">
      <c r="A3" s="113"/>
      <c r="B3" s="114"/>
      <c r="C3" s="56" t="s">
        <v>269</v>
      </c>
      <c r="D3" s="57" t="s">
        <v>270</v>
      </c>
      <c r="E3" s="57" t="s">
        <v>271</v>
      </c>
      <c r="F3" s="58" t="s">
        <v>272</v>
      </c>
      <c r="G3" s="57" t="s">
        <v>273</v>
      </c>
      <c r="H3" s="57" t="s">
        <v>274</v>
      </c>
      <c r="I3" s="59" t="s">
        <v>275</v>
      </c>
      <c r="J3" s="57" t="s">
        <v>252</v>
      </c>
      <c r="K3" s="57" t="s">
        <v>276</v>
      </c>
      <c r="L3" s="57" t="s">
        <v>13</v>
      </c>
      <c r="M3" s="57" t="s">
        <v>7</v>
      </c>
      <c r="N3" s="57" t="s">
        <v>261</v>
      </c>
      <c r="O3" s="57" t="s">
        <v>11</v>
      </c>
      <c r="P3" s="57" t="s">
        <v>219</v>
      </c>
      <c r="Q3" s="57" t="s">
        <v>15</v>
      </c>
      <c r="R3" s="99" t="s">
        <v>301</v>
      </c>
      <c r="S3" s="60" t="s">
        <v>277</v>
      </c>
      <c r="T3" s="60" t="s">
        <v>278</v>
      </c>
      <c r="U3" s="60" t="s">
        <v>279</v>
      </c>
      <c r="V3" s="60" t="s">
        <v>280</v>
      </c>
      <c r="W3" s="60" t="s">
        <v>281</v>
      </c>
      <c r="X3" s="60" t="s">
        <v>282</v>
      </c>
      <c r="Y3" s="60" t="s">
        <v>283</v>
      </c>
      <c r="Z3" s="60" t="s">
        <v>284</v>
      </c>
      <c r="AA3" s="60" t="s">
        <v>285</v>
      </c>
      <c r="AB3" s="61" t="s">
        <v>286</v>
      </c>
      <c r="AC3" s="61" t="s">
        <v>262</v>
      </c>
      <c r="AD3" s="61" t="s">
        <v>287</v>
      </c>
      <c r="AE3" s="61" t="s">
        <v>288</v>
      </c>
      <c r="AF3" s="61" t="s">
        <v>289</v>
      </c>
      <c r="AG3" s="62" t="s">
        <v>8</v>
      </c>
    </row>
    <row r="4" spans="1:33" ht="13.5" thickBot="1">
      <c r="A4" s="63" t="s">
        <v>151</v>
      </c>
      <c r="B4" s="64" t="s">
        <v>152</v>
      </c>
      <c r="C4" s="8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7"/>
      <c r="AG4" s="97"/>
    </row>
    <row r="5" spans="1:33" ht="12.75">
      <c r="A5" s="33" t="s">
        <v>34</v>
      </c>
      <c r="B5" s="34" t="s">
        <v>153</v>
      </c>
      <c r="C5" s="86"/>
      <c r="D5" s="27"/>
      <c r="E5" s="26"/>
      <c r="F5" s="27"/>
      <c r="G5" s="26"/>
      <c r="H5" s="2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9"/>
      <c r="AG5" s="97"/>
    </row>
    <row r="6" spans="1:33" ht="12.75">
      <c r="A6" s="35" t="s">
        <v>110</v>
      </c>
      <c r="B6" s="34" t="s">
        <v>154</v>
      </c>
      <c r="C6" s="30">
        <v>207717</v>
      </c>
      <c r="D6" s="30">
        <v>157076</v>
      </c>
      <c r="E6" s="30">
        <v>192314</v>
      </c>
      <c r="F6" s="30">
        <v>113820</v>
      </c>
      <c r="G6" s="30">
        <v>9368</v>
      </c>
      <c r="H6" s="30">
        <v>62630</v>
      </c>
      <c r="I6" s="30">
        <v>158067</v>
      </c>
      <c r="J6" s="30">
        <v>118366</v>
      </c>
      <c r="K6" s="30">
        <v>66866</v>
      </c>
      <c r="L6" s="30">
        <v>162876</v>
      </c>
      <c r="M6" s="30">
        <v>77766</v>
      </c>
      <c r="N6" s="30">
        <v>77762</v>
      </c>
      <c r="O6" s="30">
        <v>74995</v>
      </c>
      <c r="P6" s="30">
        <v>12138</v>
      </c>
      <c r="Q6" s="30">
        <v>12309.29618</v>
      </c>
      <c r="R6" s="30">
        <v>4655.7768</v>
      </c>
      <c r="S6" s="30">
        <v>3218</v>
      </c>
      <c r="T6" s="30">
        <v>9646</v>
      </c>
      <c r="U6" s="30">
        <v>25678</v>
      </c>
      <c r="V6" s="30">
        <v>2407</v>
      </c>
      <c r="W6" s="30">
        <v>7866</v>
      </c>
      <c r="X6" s="30">
        <v>235</v>
      </c>
      <c r="Y6" s="30">
        <v>574</v>
      </c>
      <c r="Z6" s="30">
        <v>2705.812</v>
      </c>
      <c r="AA6" s="30">
        <v>1679</v>
      </c>
      <c r="AB6" s="30">
        <v>808</v>
      </c>
      <c r="AC6" s="30">
        <v>1828</v>
      </c>
      <c r="AD6" s="30">
        <v>1424</v>
      </c>
      <c r="AE6" s="30">
        <v>1</v>
      </c>
      <c r="AF6" s="30">
        <v>6084</v>
      </c>
      <c r="AG6" s="97">
        <f aca="true" t="shared" si="0" ref="AG5:AG67">SUM(C6:AF6)</f>
        <v>1572879.88498</v>
      </c>
    </row>
    <row r="7" spans="1:33" ht="22.5">
      <c r="A7" s="35"/>
      <c r="B7" s="34" t="s">
        <v>290</v>
      </c>
      <c r="C7" s="30">
        <v>-7080</v>
      </c>
      <c r="D7" s="30">
        <v>-327</v>
      </c>
      <c r="E7" s="30">
        <v>-6090</v>
      </c>
      <c r="F7" s="30">
        <v>-10401</v>
      </c>
      <c r="G7" s="30">
        <v>49</v>
      </c>
      <c r="H7" s="30">
        <v>-5915</v>
      </c>
      <c r="I7" s="30">
        <v>-4479</v>
      </c>
      <c r="J7" s="30">
        <v>-6449</v>
      </c>
      <c r="K7" s="30">
        <v>-10</v>
      </c>
      <c r="L7" s="30">
        <v>-10338</v>
      </c>
      <c r="M7" s="30">
        <v>-2467</v>
      </c>
      <c r="N7" s="30">
        <v>-5404</v>
      </c>
      <c r="O7" s="30">
        <v>-8074</v>
      </c>
      <c r="P7" s="30">
        <v>-621</v>
      </c>
      <c r="Q7" s="30">
        <v>-472.29203</v>
      </c>
      <c r="R7" s="30">
        <v>-250.25873749479962</v>
      </c>
      <c r="S7" s="30">
        <v>0</v>
      </c>
      <c r="T7" s="30">
        <v>0</v>
      </c>
      <c r="U7" s="30">
        <v>-1598</v>
      </c>
      <c r="V7" s="30">
        <v>0</v>
      </c>
      <c r="W7" s="30">
        <v>-86</v>
      </c>
      <c r="X7" s="30">
        <v>0</v>
      </c>
      <c r="Y7" s="30">
        <v>0</v>
      </c>
      <c r="Z7" s="30">
        <v>-88.871</v>
      </c>
      <c r="AA7" s="30">
        <v>0</v>
      </c>
      <c r="AB7" s="30">
        <v>0</v>
      </c>
      <c r="AC7" s="30">
        <v>0</v>
      </c>
      <c r="AD7" s="30">
        <v>-8</v>
      </c>
      <c r="AE7" s="30">
        <v>0</v>
      </c>
      <c r="AF7" s="30">
        <v>-271</v>
      </c>
      <c r="AG7" s="97">
        <f t="shared" si="0"/>
        <v>-70380.4217674948</v>
      </c>
    </row>
    <row r="8" spans="1:33" ht="12.75">
      <c r="A8" s="35" t="s">
        <v>112</v>
      </c>
      <c r="B8" s="34" t="s">
        <v>155</v>
      </c>
      <c r="C8" s="30">
        <v>-45057</v>
      </c>
      <c r="D8" s="30">
        <v>-23321</v>
      </c>
      <c r="E8" s="30">
        <v>-65503</v>
      </c>
      <c r="F8" s="30">
        <v>-55937</v>
      </c>
      <c r="G8" s="30">
        <v>-3931</v>
      </c>
      <c r="H8" s="30">
        <v>-31457</v>
      </c>
      <c r="I8" s="30">
        <v>-9322</v>
      </c>
      <c r="J8" s="30">
        <v>-13906</v>
      </c>
      <c r="K8" s="30">
        <v>-34100.2</v>
      </c>
      <c r="L8" s="30">
        <v>-6625</v>
      </c>
      <c r="M8" s="30">
        <v>-12244</v>
      </c>
      <c r="N8" s="30">
        <v>-17694</v>
      </c>
      <c r="O8" s="30">
        <v>-16517</v>
      </c>
      <c r="P8" s="30">
        <v>-29526</v>
      </c>
      <c r="Q8" s="30">
        <v>-613.87969</v>
      </c>
      <c r="R8" s="30">
        <v>-784.73761</v>
      </c>
      <c r="S8" s="30">
        <v>0</v>
      </c>
      <c r="T8" s="30">
        <v>0</v>
      </c>
      <c r="U8" s="30">
        <v>-389</v>
      </c>
      <c r="V8" s="30">
        <v>-3</v>
      </c>
      <c r="W8" s="30">
        <v>0</v>
      </c>
      <c r="X8" s="30">
        <v>-2</v>
      </c>
      <c r="Y8" s="30">
        <v>-38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-780</v>
      </c>
      <c r="AG8" s="97">
        <f t="shared" si="0"/>
        <v>-367750.8173</v>
      </c>
    </row>
    <row r="9" spans="1:33" ht="12.75">
      <c r="A9" s="35" t="s">
        <v>156</v>
      </c>
      <c r="B9" s="34" t="s">
        <v>157</v>
      </c>
      <c r="C9" s="30">
        <v>-845</v>
      </c>
      <c r="D9" s="30">
        <v>-9077</v>
      </c>
      <c r="E9" s="30">
        <v>-11691</v>
      </c>
      <c r="F9" s="30">
        <v>739</v>
      </c>
      <c r="G9" s="30">
        <v>-54</v>
      </c>
      <c r="H9" s="30">
        <v>-1447</v>
      </c>
      <c r="I9" s="30">
        <v>-6805</v>
      </c>
      <c r="J9" s="30">
        <v>-5284</v>
      </c>
      <c r="K9" s="30">
        <v>-8214</v>
      </c>
      <c r="L9" s="30">
        <v>3088</v>
      </c>
      <c r="M9" s="30">
        <v>-7789</v>
      </c>
      <c r="N9" s="30">
        <v>-3312</v>
      </c>
      <c r="O9" s="30">
        <v>5913</v>
      </c>
      <c r="P9" s="30">
        <v>6019</v>
      </c>
      <c r="Q9" s="30">
        <v>-2896.4524700000006</v>
      </c>
      <c r="R9" s="30">
        <v>-26.55991</v>
      </c>
      <c r="S9" s="30">
        <v>-268</v>
      </c>
      <c r="T9" s="30">
        <v>-677</v>
      </c>
      <c r="U9" s="30">
        <v>-12273</v>
      </c>
      <c r="V9" s="30">
        <v>147</v>
      </c>
      <c r="W9" s="30">
        <v>-232</v>
      </c>
      <c r="X9" s="30">
        <v>2027</v>
      </c>
      <c r="Y9" s="30">
        <v>-16</v>
      </c>
      <c r="Z9" s="30">
        <v>-73.01</v>
      </c>
      <c r="AA9" s="30">
        <v>395</v>
      </c>
      <c r="AB9" s="30">
        <v>-104</v>
      </c>
      <c r="AC9" s="30">
        <v>254</v>
      </c>
      <c r="AD9" s="30">
        <v>-297</v>
      </c>
      <c r="AE9" s="30">
        <v>0</v>
      </c>
      <c r="AF9" s="30">
        <v>-2215</v>
      </c>
      <c r="AG9" s="97">
        <f t="shared" si="0"/>
        <v>-55014.02238000001</v>
      </c>
    </row>
    <row r="10" spans="1:33" ht="12.75">
      <c r="A10" s="35"/>
      <c r="B10" s="34" t="s">
        <v>158</v>
      </c>
      <c r="C10" s="30">
        <v>1639</v>
      </c>
      <c r="D10" s="30">
        <v>2000</v>
      </c>
      <c r="E10" s="30">
        <v>-1337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-110.1</v>
      </c>
      <c r="L10" s="30">
        <v>157</v>
      </c>
      <c r="M10" s="30">
        <v>0</v>
      </c>
      <c r="N10" s="30">
        <v>0</v>
      </c>
      <c r="O10" s="30">
        <v>5397</v>
      </c>
      <c r="P10" s="30">
        <v>0</v>
      </c>
      <c r="Q10" s="30">
        <v>-85.49392000000002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92</v>
      </c>
      <c r="X10" s="30">
        <v>0</v>
      </c>
      <c r="Y10" s="30">
        <v>0</v>
      </c>
      <c r="Z10" s="30">
        <v>16.413</v>
      </c>
      <c r="AA10" s="30">
        <v>-98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97">
        <f t="shared" si="0"/>
        <v>7670.819079999999</v>
      </c>
    </row>
    <row r="11" spans="1:33" ht="12.75">
      <c r="A11" s="35" t="s">
        <v>159</v>
      </c>
      <c r="B11" s="34" t="s">
        <v>160</v>
      </c>
      <c r="C11" s="30">
        <v>11973</v>
      </c>
      <c r="D11" s="30">
        <v>-165</v>
      </c>
      <c r="E11" s="30">
        <v>2478</v>
      </c>
      <c r="F11" s="30">
        <v>27179</v>
      </c>
      <c r="G11" s="30">
        <v>-12</v>
      </c>
      <c r="H11" s="30">
        <v>1189</v>
      </c>
      <c r="I11" s="30">
        <v>-96</v>
      </c>
      <c r="J11" s="30">
        <v>4620</v>
      </c>
      <c r="K11" s="30">
        <v>4428</v>
      </c>
      <c r="L11" s="30">
        <v>20528</v>
      </c>
      <c r="M11" s="30">
        <v>975</v>
      </c>
      <c r="N11" s="30">
        <v>12125</v>
      </c>
      <c r="O11" s="30">
        <v>19</v>
      </c>
      <c r="P11" s="30">
        <v>1049</v>
      </c>
      <c r="Q11" s="30">
        <v>147.52977</v>
      </c>
      <c r="R11" s="30">
        <v>-32.14093</v>
      </c>
      <c r="S11" s="30">
        <v>0</v>
      </c>
      <c r="T11" s="30">
        <v>0</v>
      </c>
      <c r="U11" s="30">
        <v>63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66</v>
      </c>
      <c r="AG11" s="97">
        <f t="shared" si="0"/>
        <v>86534.38884</v>
      </c>
    </row>
    <row r="12" spans="1:33" ht="12.75">
      <c r="A12" s="36"/>
      <c r="B12" s="37" t="s">
        <v>161</v>
      </c>
      <c r="C12" s="30">
        <v>173788</v>
      </c>
      <c r="D12" s="30">
        <v>124513</v>
      </c>
      <c r="E12" s="30">
        <v>117598</v>
      </c>
      <c r="F12" s="30">
        <v>85801</v>
      </c>
      <c r="G12" s="30">
        <v>5371</v>
      </c>
      <c r="H12" s="30">
        <v>30915</v>
      </c>
      <c r="I12" s="30">
        <v>141844</v>
      </c>
      <c r="J12" s="30">
        <v>103796</v>
      </c>
      <c r="K12" s="30">
        <v>28979.800000000003</v>
      </c>
      <c r="L12" s="30">
        <v>179867</v>
      </c>
      <c r="M12" s="30">
        <v>58708</v>
      </c>
      <c r="N12" s="30">
        <v>68881</v>
      </c>
      <c r="O12" s="30">
        <v>64410</v>
      </c>
      <c r="P12" s="30">
        <v>-10320</v>
      </c>
      <c r="Q12" s="30">
        <v>8946.493789999999</v>
      </c>
      <c r="R12" s="30">
        <v>3812.3383499999995</v>
      </c>
      <c r="S12" s="30">
        <v>2950</v>
      </c>
      <c r="T12" s="30">
        <v>8969</v>
      </c>
      <c r="U12" s="30">
        <v>13079</v>
      </c>
      <c r="V12" s="30">
        <v>2551</v>
      </c>
      <c r="W12" s="30">
        <v>7634</v>
      </c>
      <c r="X12" s="30">
        <v>2260</v>
      </c>
      <c r="Y12" s="30">
        <v>520</v>
      </c>
      <c r="Z12" s="30">
        <v>2632.8019999999997</v>
      </c>
      <c r="AA12" s="30">
        <v>2074</v>
      </c>
      <c r="AB12" s="30">
        <v>704</v>
      </c>
      <c r="AC12" s="30">
        <v>2082</v>
      </c>
      <c r="AD12" s="30">
        <v>1127</v>
      </c>
      <c r="AE12" s="30">
        <v>1</v>
      </c>
      <c r="AF12" s="30">
        <v>3155</v>
      </c>
      <c r="AG12" s="97">
        <f t="shared" si="0"/>
        <v>1236649.43414</v>
      </c>
    </row>
    <row r="13" spans="1:33" ht="12.75">
      <c r="A13" s="38" t="s">
        <v>36</v>
      </c>
      <c r="B13" s="39" t="s">
        <v>291</v>
      </c>
      <c r="C13" s="30">
        <v>0</v>
      </c>
      <c r="D13" s="30">
        <v>4702.400000000001</v>
      </c>
      <c r="E13" s="30">
        <v>4753</v>
      </c>
      <c r="F13" s="30">
        <v>779</v>
      </c>
      <c r="G13" s="30">
        <v>0</v>
      </c>
      <c r="H13" s="30">
        <v>0</v>
      </c>
      <c r="I13" s="30">
        <v>7575</v>
      </c>
      <c r="J13" s="30">
        <v>0</v>
      </c>
      <c r="K13" s="30">
        <v>0</v>
      </c>
      <c r="L13" s="30">
        <v>0</v>
      </c>
      <c r="M13" s="30">
        <v>0</v>
      </c>
      <c r="N13" s="30">
        <v>1201</v>
      </c>
      <c r="O13" s="30">
        <v>0</v>
      </c>
      <c r="P13" s="30">
        <v>872</v>
      </c>
      <c r="Q13" s="30">
        <v>0</v>
      </c>
      <c r="R13" s="30">
        <v>76.998252365437</v>
      </c>
      <c r="S13" s="30">
        <v>14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217</v>
      </c>
      <c r="AD13" s="30">
        <v>0</v>
      </c>
      <c r="AE13" s="30">
        <v>0</v>
      </c>
      <c r="AF13" s="30">
        <v>0</v>
      </c>
      <c r="AG13" s="97">
        <f t="shared" si="0"/>
        <v>20190.398252365438</v>
      </c>
    </row>
    <row r="14" spans="1:33" ht="12.75">
      <c r="A14" s="38" t="s">
        <v>38</v>
      </c>
      <c r="B14" s="34" t="s">
        <v>162</v>
      </c>
      <c r="C14" s="30">
        <v>380</v>
      </c>
      <c r="D14" s="30">
        <v>2004</v>
      </c>
      <c r="E14" s="30">
        <v>3143</v>
      </c>
      <c r="F14" s="30">
        <v>1549</v>
      </c>
      <c r="G14" s="30">
        <v>376</v>
      </c>
      <c r="H14" s="30">
        <v>184</v>
      </c>
      <c r="I14" s="30">
        <v>651</v>
      </c>
      <c r="J14" s="30">
        <v>629</v>
      </c>
      <c r="K14" s="30">
        <v>123.9</v>
      </c>
      <c r="L14" s="30">
        <v>0</v>
      </c>
      <c r="M14" s="30">
        <v>707</v>
      </c>
      <c r="N14" s="30">
        <v>113</v>
      </c>
      <c r="O14" s="30">
        <v>845</v>
      </c>
      <c r="P14" s="30">
        <v>282</v>
      </c>
      <c r="Q14" s="30">
        <v>0</v>
      </c>
      <c r="R14" s="30">
        <v>0.31321</v>
      </c>
      <c r="S14" s="30">
        <v>0</v>
      </c>
      <c r="T14" s="30">
        <v>0</v>
      </c>
      <c r="U14" s="30">
        <v>82</v>
      </c>
      <c r="V14" s="30">
        <v>0</v>
      </c>
      <c r="W14" s="30">
        <v>0</v>
      </c>
      <c r="X14" s="30">
        <v>0</v>
      </c>
      <c r="Y14" s="30">
        <v>62</v>
      </c>
      <c r="Z14" s="30">
        <v>0</v>
      </c>
      <c r="AA14" s="30">
        <v>6</v>
      </c>
      <c r="AB14" s="30">
        <v>0</v>
      </c>
      <c r="AC14" s="30">
        <v>0</v>
      </c>
      <c r="AD14" s="30">
        <v>0</v>
      </c>
      <c r="AE14" s="30">
        <v>0</v>
      </c>
      <c r="AF14" s="30">
        <v>47</v>
      </c>
      <c r="AG14" s="97">
        <f t="shared" si="0"/>
        <v>11184.21321</v>
      </c>
    </row>
    <row r="15" spans="1:33" ht="12.75">
      <c r="A15" s="33" t="s">
        <v>40</v>
      </c>
      <c r="B15" s="34" t="s">
        <v>163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97">
        <f t="shared" si="0"/>
        <v>0</v>
      </c>
    </row>
    <row r="16" spans="1:33" ht="12.75">
      <c r="A16" s="35" t="s">
        <v>110</v>
      </c>
      <c r="B16" s="34" t="s">
        <v>164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97">
        <f t="shared" si="0"/>
        <v>0</v>
      </c>
    </row>
    <row r="17" spans="1:33" ht="12.75">
      <c r="A17" s="35" t="s">
        <v>165</v>
      </c>
      <c r="B17" s="34" t="s">
        <v>111</v>
      </c>
      <c r="C17" s="30">
        <v>-109123</v>
      </c>
      <c r="D17" s="30">
        <v>-106636</v>
      </c>
      <c r="E17" s="30">
        <v>-121735</v>
      </c>
      <c r="F17" s="30">
        <v>-50729</v>
      </c>
      <c r="G17" s="30">
        <v>-3903</v>
      </c>
      <c r="H17" s="30">
        <v>-48052</v>
      </c>
      <c r="I17" s="30">
        <v>-76056</v>
      </c>
      <c r="J17" s="30">
        <v>-77703</v>
      </c>
      <c r="K17" s="30">
        <v>-3722.4</v>
      </c>
      <c r="L17" s="30">
        <v>-113270</v>
      </c>
      <c r="M17" s="30">
        <v>-22474</v>
      </c>
      <c r="N17" s="30">
        <v>-47176</v>
      </c>
      <c r="O17" s="30">
        <v>-38897</v>
      </c>
      <c r="P17" s="30">
        <v>-16053</v>
      </c>
      <c r="Q17" s="30">
        <v>-1522.66295</v>
      </c>
      <c r="R17" s="30">
        <v>-472.15904</v>
      </c>
      <c r="S17" s="30">
        <v>-1633</v>
      </c>
      <c r="T17" s="30">
        <v>-4941</v>
      </c>
      <c r="U17" s="30">
        <v>-1787</v>
      </c>
      <c r="V17" s="30">
        <v>-2305</v>
      </c>
      <c r="W17" s="30">
        <v>-5203</v>
      </c>
      <c r="X17" s="30">
        <v>-905</v>
      </c>
      <c r="Y17" s="30">
        <v>-229</v>
      </c>
      <c r="Z17" s="30">
        <v>-1795.451</v>
      </c>
      <c r="AA17" s="30">
        <v>-2429</v>
      </c>
      <c r="AB17" s="30">
        <v>-382</v>
      </c>
      <c r="AC17" s="30">
        <v>-1861</v>
      </c>
      <c r="AD17" s="30">
        <v>-308</v>
      </c>
      <c r="AE17" s="30">
        <v>-1</v>
      </c>
      <c r="AF17" s="30">
        <v>-756</v>
      </c>
      <c r="AG17" s="97">
        <f t="shared" si="0"/>
        <v>-862059.6729900001</v>
      </c>
    </row>
    <row r="18" spans="1:33" ht="12.75">
      <c r="A18" s="35" t="s">
        <v>166</v>
      </c>
      <c r="B18" s="34" t="s">
        <v>167</v>
      </c>
      <c r="C18" s="30">
        <v>6823</v>
      </c>
      <c r="D18" s="30">
        <v>36170</v>
      </c>
      <c r="E18" s="30">
        <v>42329</v>
      </c>
      <c r="F18" s="30">
        <v>23494</v>
      </c>
      <c r="G18" s="30">
        <v>1952</v>
      </c>
      <c r="H18" s="30">
        <v>40504</v>
      </c>
      <c r="I18" s="30">
        <v>7598</v>
      </c>
      <c r="J18" s="30">
        <v>9255</v>
      </c>
      <c r="K18" s="30">
        <v>995</v>
      </c>
      <c r="L18" s="30">
        <v>5529</v>
      </c>
      <c r="M18" s="30">
        <v>2757</v>
      </c>
      <c r="N18" s="30">
        <v>15047</v>
      </c>
      <c r="O18" s="30">
        <v>8410</v>
      </c>
      <c r="P18" s="30">
        <v>14352</v>
      </c>
      <c r="Q18" s="30">
        <v>0</v>
      </c>
      <c r="R18" s="30">
        <v>124.85155</v>
      </c>
      <c r="S18" s="30">
        <v>0</v>
      </c>
      <c r="T18" s="30">
        <v>0</v>
      </c>
      <c r="U18" s="30">
        <v>5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81</v>
      </c>
      <c r="AG18" s="97">
        <f t="shared" si="0"/>
        <v>215425.85155</v>
      </c>
    </row>
    <row r="19" spans="1:33" ht="12.75">
      <c r="A19" s="36"/>
      <c r="B19" s="35" t="s">
        <v>168</v>
      </c>
      <c r="C19" s="30">
        <v>-102300</v>
      </c>
      <c r="D19" s="30">
        <v>-70466</v>
      </c>
      <c r="E19" s="30">
        <v>-79406</v>
      </c>
      <c r="F19" s="30">
        <v>-27235</v>
      </c>
      <c r="G19" s="30">
        <v>-1951</v>
      </c>
      <c r="H19" s="30">
        <v>-7548</v>
      </c>
      <c r="I19" s="30">
        <v>-68458</v>
      </c>
      <c r="J19" s="30">
        <v>-68448</v>
      </c>
      <c r="K19" s="30">
        <v>-2727.4</v>
      </c>
      <c r="L19" s="30">
        <v>-107741</v>
      </c>
      <c r="M19" s="30">
        <v>-19717</v>
      </c>
      <c r="N19" s="30">
        <v>-32129</v>
      </c>
      <c r="O19" s="30">
        <v>-30487</v>
      </c>
      <c r="P19" s="30">
        <v>-1701</v>
      </c>
      <c r="Q19" s="30">
        <v>-1522.66295</v>
      </c>
      <c r="R19" s="30">
        <v>-347.30749000000003</v>
      </c>
      <c r="S19" s="30">
        <v>-1633</v>
      </c>
      <c r="T19" s="30">
        <v>-4941</v>
      </c>
      <c r="U19" s="30">
        <v>-1782</v>
      </c>
      <c r="V19" s="30">
        <v>-2305</v>
      </c>
      <c r="W19" s="30">
        <v>-5203</v>
      </c>
      <c r="X19" s="30">
        <v>-905</v>
      </c>
      <c r="Y19" s="30">
        <v>-229</v>
      </c>
      <c r="Z19" s="30">
        <v>-1795.451</v>
      </c>
      <c r="AA19" s="30">
        <v>-2429</v>
      </c>
      <c r="AB19" s="30">
        <v>-382</v>
      </c>
      <c r="AC19" s="30">
        <v>-1861</v>
      </c>
      <c r="AD19" s="30">
        <v>-308</v>
      </c>
      <c r="AE19" s="30">
        <v>-1</v>
      </c>
      <c r="AF19" s="30">
        <v>-675</v>
      </c>
      <c r="AG19" s="97">
        <f t="shared" si="0"/>
        <v>-646633.8214400001</v>
      </c>
    </row>
    <row r="20" spans="1:33" ht="12.75">
      <c r="A20" s="35" t="s">
        <v>112</v>
      </c>
      <c r="B20" s="34" t="s">
        <v>169</v>
      </c>
      <c r="C20" s="30">
        <v>-20964</v>
      </c>
      <c r="D20" s="30">
        <v>26337</v>
      </c>
      <c r="E20" s="30">
        <v>9757</v>
      </c>
      <c r="F20" s="30">
        <v>-52988</v>
      </c>
      <c r="G20" s="30">
        <v>-1635</v>
      </c>
      <c r="H20" s="30">
        <v>-11238</v>
      </c>
      <c r="I20" s="30">
        <v>-3233</v>
      </c>
      <c r="J20" s="30">
        <v>-21184</v>
      </c>
      <c r="K20" s="30">
        <v>-1067.2</v>
      </c>
      <c r="L20" s="30">
        <v>-3387</v>
      </c>
      <c r="M20" s="30">
        <v>8386</v>
      </c>
      <c r="N20" s="30">
        <v>-22566</v>
      </c>
      <c r="O20" s="30">
        <v>-10701</v>
      </c>
      <c r="P20" s="30">
        <v>3231</v>
      </c>
      <c r="Q20" s="30">
        <v>-918.0890500000023</v>
      </c>
      <c r="R20" s="30">
        <v>187.54122</v>
      </c>
      <c r="S20" s="30">
        <v>-62</v>
      </c>
      <c r="T20" s="30">
        <v>-342</v>
      </c>
      <c r="U20" s="30">
        <v>-3716</v>
      </c>
      <c r="V20" s="30">
        <v>-88</v>
      </c>
      <c r="W20" s="30">
        <v>-311</v>
      </c>
      <c r="X20" s="30">
        <v>42</v>
      </c>
      <c r="Y20" s="30">
        <v>0</v>
      </c>
      <c r="Z20" s="30">
        <v>50.975</v>
      </c>
      <c r="AA20" s="30">
        <v>196</v>
      </c>
      <c r="AB20" s="30">
        <v>-58</v>
      </c>
      <c r="AC20" s="30">
        <v>-208</v>
      </c>
      <c r="AD20" s="30">
        <v>-117</v>
      </c>
      <c r="AE20" s="30">
        <v>0</v>
      </c>
      <c r="AF20" s="30">
        <v>-556</v>
      </c>
      <c r="AG20" s="97">
        <f t="shared" si="0"/>
        <v>-107151.77282999999</v>
      </c>
    </row>
    <row r="21" spans="1:33" ht="12.75">
      <c r="A21" s="35" t="s">
        <v>156</v>
      </c>
      <c r="B21" s="34" t="s">
        <v>170</v>
      </c>
      <c r="C21" s="30">
        <v>45263</v>
      </c>
      <c r="D21" s="30">
        <v>-24404</v>
      </c>
      <c r="E21" s="30">
        <v>-6486</v>
      </c>
      <c r="F21" s="30">
        <v>50780</v>
      </c>
      <c r="G21" s="30">
        <v>828</v>
      </c>
      <c r="H21" s="30">
        <v>6482</v>
      </c>
      <c r="I21" s="30">
        <v>-3272</v>
      </c>
      <c r="J21" s="30">
        <v>28417</v>
      </c>
      <c r="K21" s="30">
        <v>5.6</v>
      </c>
      <c r="L21" s="30">
        <v>32097</v>
      </c>
      <c r="M21" s="30">
        <v>-6608</v>
      </c>
      <c r="N21" s="30">
        <v>19982</v>
      </c>
      <c r="O21" s="30">
        <v>1954</v>
      </c>
      <c r="P21" s="30">
        <v>8537</v>
      </c>
      <c r="Q21" s="30">
        <v>301.39751</v>
      </c>
      <c r="R21" s="30">
        <v>-122.71832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78</v>
      </c>
      <c r="AG21" s="97">
        <f t="shared" si="0"/>
        <v>153832.27919</v>
      </c>
    </row>
    <row r="22" spans="1:33" ht="12.75">
      <c r="A22" s="36"/>
      <c r="B22" s="37" t="s">
        <v>171</v>
      </c>
      <c r="C22" s="30">
        <v>-78001</v>
      </c>
      <c r="D22" s="30">
        <v>-68533</v>
      </c>
      <c r="E22" s="30">
        <v>-76135</v>
      </c>
      <c r="F22" s="30">
        <v>-29443</v>
      </c>
      <c r="G22" s="30">
        <v>-2758</v>
      </c>
      <c r="H22" s="30">
        <v>-12304</v>
      </c>
      <c r="I22" s="30">
        <v>-74963</v>
      </c>
      <c r="J22" s="30">
        <v>-61215</v>
      </c>
      <c r="K22" s="30">
        <v>-3789.0000000000005</v>
      </c>
      <c r="L22" s="30">
        <v>-79031</v>
      </c>
      <c r="M22" s="30">
        <v>-17939</v>
      </c>
      <c r="N22" s="30">
        <v>-34713</v>
      </c>
      <c r="O22" s="30">
        <v>-39234</v>
      </c>
      <c r="P22" s="30">
        <v>10067</v>
      </c>
      <c r="Q22" s="30">
        <v>-2139.3544900000024</v>
      </c>
      <c r="R22" s="30">
        <v>-282.48459</v>
      </c>
      <c r="S22" s="30">
        <v>-1695</v>
      </c>
      <c r="T22" s="30">
        <v>-5283</v>
      </c>
      <c r="U22" s="30">
        <v>-5498</v>
      </c>
      <c r="V22" s="30">
        <v>-2393</v>
      </c>
      <c r="W22" s="30">
        <v>-5514</v>
      </c>
      <c r="X22" s="30">
        <v>-863</v>
      </c>
      <c r="Y22" s="30">
        <v>-229</v>
      </c>
      <c r="Z22" s="30">
        <v>-1744.476</v>
      </c>
      <c r="AA22" s="30">
        <v>-2233</v>
      </c>
      <c r="AB22" s="30">
        <v>-440</v>
      </c>
      <c r="AC22" s="30">
        <v>-2069</v>
      </c>
      <c r="AD22" s="30">
        <v>-425</v>
      </c>
      <c r="AE22" s="30">
        <v>-1</v>
      </c>
      <c r="AF22" s="30">
        <v>-1153</v>
      </c>
      <c r="AG22" s="97">
        <f t="shared" si="0"/>
        <v>-599953.3150800001</v>
      </c>
    </row>
    <row r="23" spans="1:33" ht="22.5">
      <c r="A23" s="33" t="s">
        <v>49</v>
      </c>
      <c r="B23" s="34" t="s">
        <v>172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97">
        <f t="shared" si="0"/>
        <v>0</v>
      </c>
    </row>
    <row r="24" spans="1:33" ht="12.75">
      <c r="A24" s="35" t="s">
        <v>110</v>
      </c>
      <c r="B24" s="34" t="s">
        <v>173</v>
      </c>
      <c r="C24" s="30">
        <v>-1293</v>
      </c>
      <c r="D24" s="30">
        <v>247</v>
      </c>
      <c r="E24" s="30">
        <v>-162</v>
      </c>
      <c r="F24" s="30">
        <v>-16918</v>
      </c>
      <c r="G24" s="30">
        <v>-409</v>
      </c>
      <c r="H24" s="30">
        <v>-1650</v>
      </c>
      <c r="I24" s="30">
        <v>60</v>
      </c>
      <c r="J24" s="30">
        <v>-4188</v>
      </c>
      <c r="K24" s="30">
        <v>44</v>
      </c>
      <c r="L24" s="30">
        <v>-104</v>
      </c>
      <c r="M24" s="30">
        <v>-231</v>
      </c>
      <c r="N24" s="30">
        <v>-5723</v>
      </c>
      <c r="O24" s="30">
        <v>-1464</v>
      </c>
      <c r="P24" s="30">
        <v>-122</v>
      </c>
      <c r="Q24" s="30">
        <v>-961.19379</v>
      </c>
      <c r="R24" s="30">
        <v>-8.69939</v>
      </c>
      <c r="S24" s="30">
        <v>0</v>
      </c>
      <c r="T24" s="30">
        <v>0</v>
      </c>
      <c r="U24" s="30">
        <v>-54</v>
      </c>
      <c r="V24" s="30">
        <v>0</v>
      </c>
      <c r="W24" s="30">
        <v>0</v>
      </c>
      <c r="X24" s="30">
        <v>0</v>
      </c>
      <c r="Y24" s="30">
        <v>-23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-395</v>
      </c>
      <c r="AG24" s="97">
        <f t="shared" si="0"/>
        <v>-33354.89318</v>
      </c>
    </row>
    <row r="25" spans="1:33" ht="12.75">
      <c r="A25" s="35" t="s">
        <v>112</v>
      </c>
      <c r="B25" s="34" t="s">
        <v>174</v>
      </c>
      <c r="C25" s="30">
        <v>119</v>
      </c>
      <c r="D25" s="30">
        <v>0</v>
      </c>
      <c r="E25" s="30">
        <v>257</v>
      </c>
      <c r="F25" s="30">
        <v>3745</v>
      </c>
      <c r="G25" s="30">
        <v>0</v>
      </c>
      <c r="H25" s="30">
        <v>825</v>
      </c>
      <c r="I25" s="30">
        <v>0</v>
      </c>
      <c r="J25" s="30">
        <v>5018</v>
      </c>
      <c r="K25" s="30">
        <v>0</v>
      </c>
      <c r="L25" s="30">
        <v>3551</v>
      </c>
      <c r="M25" s="30">
        <v>0</v>
      </c>
      <c r="N25" s="30">
        <v>4337</v>
      </c>
      <c r="O25" s="30">
        <v>1</v>
      </c>
      <c r="P25" s="30">
        <v>253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97">
        <f t="shared" si="0"/>
        <v>18106</v>
      </c>
    </row>
    <row r="26" spans="1:33" ht="12.75">
      <c r="A26" s="33"/>
      <c r="B26" s="37" t="s">
        <v>175</v>
      </c>
      <c r="C26" s="30">
        <v>-1174</v>
      </c>
      <c r="D26" s="30">
        <v>247</v>
      </c>
      <c r="E26" s="30">
        <v>95</v>
      </c>
      <c r="F26" s="30">
        <v>-13173</v>
      </c>
      <c r="G26" s="30">
        <v>-409</v>
      </c>
      <c r="H26" s="30">
        <v>-825</v>
      </c>
      <c r="I26" s="30">
        <v>60</v>
      </c>
      <c r="J26" s="30">
        <v>830</v>
      </c>
      <c r="K26" s="30">
        <v>44</v>
      </c>
      <c r="L26" s="30">
        <v>3447</v>
      </c>
      <c r="M26" s="30">
        <v>-231</v>
      </c>
      <c r="N26" s="30">
        <v>-1386</v>
      </c>
      <c r="O26" s="30">
        <v>-1463</v>
      </c>
      <c r="P26" s="30">
        <v>131</v>
      </c>
      <c r="Q26" s="30">
        <v>-961.19379</v>
      </c>
      <c r="R26" s="30">
        <v>-8.69939</v>
      </c>
      <c r="S26" s="30">
        <v>0</v>
      </c>
      <c r="T26" s="30">
        <v>0</v>
      </c>
      <c r="U26" s="30">
        <v>-54</v>
      </c>
      <c r="V26" s="30">
        <v>0</v>
      </c>
      <c r="W26" s="30">
        <v>0</v>
      </c>
      <c r="X26" s="30">
        <v>0</v>
      </c>
      <c r="Y26" s="30">
        <v>-23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-395</v>
      </c>
      <c r="AG26" s="97">
        <f t="shared" si="0"/>
        <v>-15248.89318</v>
      </c>
    </row>
    <row r="27" spans="1:33" ht="22.5">
      <c r="A27" s="33" t="s">
        <v>51</v>
      </c>
      <c r="B27" s="34" t="s">
        <v>244</v>
      </c>
      <c r="C27" s="30">
        <v>-334</v>
      </c>
      <c r="D27" s="30">
        <v>-848</v>
      </c>
      <c r="E27" s="30">
        <v>0</v>
      </c>
      <c r="F27" s="30">
        <v>0</v>
      </c>
      <c r="G27" s="30">
        <v>-334</v>
      </c>
      <c r="H27" s="30">
        <v>-1009</v>
      </c>
      <c r="I27" s="30">
        <v>-327</v>
      </c>
      <c r="J27" s="30">
        <v>0</v>
      </c>
      <c r="K27" s="30">
        <v>-5179.1</v>
      </c>
      <c r="L27" s="30">
        <v>0</v>
      </c>
      <c r="M27" s="30">
        <v>-294</v>
      </c>
      <c r="N27" s="30">
        <v>0</v>
      </c>
      <c r="O27" s="30">
        <v>-127</v>
      </c>
      <c r="P27" s="30">
        <v>-70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-75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97">
        <f t="shared" si="0"/>
        <v>-8597.1</v>
      </c>
    </row>
    <row r="28" spans="1:33" ht="12.75">
      <c r="A28" s="33" t="s">
        <v>52</v>
      </c>
      <c r="B28" s="34" t="s">
        <v>176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97">
        <f t="shared" si="0"/>
        <v>0</v>
      </c>
    </row>
    <row r="29" spans="1:33" ht="12.75">
      <c r="A29" s="35" t="s">
        <v>110</v>
      </c>
      <c r="B29" s="34" t="s">
        <v>177</v>
      </c>
      <c r="C29" s="30">
        <v>-45019</v>
      </c>
      <c r="D29" s="30">
        <v>-34754</v>
      </c>
      <c r="E29" s="30">
        <v>-38414</v>
      </c>
      <c r="F29" s="30">
        <v>-26912</v>
      </c>
      <c r="G29" s="30">
        <v>-1345</v>
      </c>
      <c r="H29" s="30">
        <v>-14156</v>
      </c>
      <c r="I29" s="30">
        <v>-54275</v>
      </c>
      <c r="J29" s="30">
        <v>-20915</v>
      </c>
      <c r="K29" s="30">
        <v>-466.8</v>
      </c>
      <c r="L29" s="30">
        <v>-35687</v>
      </c>
      <c r="M29" s="30">
        <v>-19652</v>
      </c>
      <c r="N29" s="30">
        <v>-19593</v>
      </c>
      <c r="O29" s="30">
        <v>-15869</v>
      </c>
      <c r="P29" s="30">
        <v>-4860</v>
      </c>
      <c r="Q29" s="30">
        <v>-3530.89928</v>
      </c>
      <c r="R29" s="30">
        <v>-1216.58389</v>
      </c>
      <c r="S29" s="30">
        <v>-74</v>
      </c>
      <c r="T29" s="30">
        <v>-2004</v>
      </c>
      <c r="U29" s="30">
        <v>-3589</v>
      </c>
      <c r="V29" s="30">
        <v>-153</v>
      </c>
      <c r="W29" s="30">
        <v>-721</v>
      </c>
      <c r="X29" s="30">
        <v>-523</v>
      </c>
      <c r="Y29" s="30">
        <v>-39</v>
      </c>
      <c r="Z29" s="30">
        <v>-237.952</v>
      </c>
      <c r="AA29" s="30">
        <v>-145</v>
      </c>
      <c r="AB29" s="30">
        <v>-378</v>
      </c>
      <c r="AC29" s="30">
        <v>-35</v>
      </c>
      <c r="AD29" s="30">
        <v>-309</v>
      </c>
      <c r="AE29" s="30">
        <v>0</v>
      </c>
      <c r="AF29" s="30">
        <v>-1626</v>
      </c>
      <c r="AG29" s="97">
        <f t="shared" si="0"/>
        <v>-346499.23517</v>
      </c>
    </row>
    <row r="30" spans="1:33" ht="12.75">
      <c r="A30" s="35" t="s">
        <v>112</v>
      </c>
      <c r="B30" s="34" t="s">
        <v>178</v>
      </c>
      <c r="C30" s="30">
        <v>0</v>
      </c>
      <c r="D30" s="30">
        <v>0</v>
      </c>
      <c r="E30" s="30">
        <v>2233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1135</v>
      </c>
      <c r="M30" s="30">
        <v>0</v>
      </c>
      <c r="N30" s="30">
        <v>0</v>
      </c>
      <c r="O30" s="30">
        <v>-6067</v>
      </c>
      <c r="P30" s="30">
        <v>0</v>
      </c>
      <c r="Q30" s="30">
        <v>0</v>
      </c>
      <c r="R30" s="30">
        <v>17.79716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97">
        <f t="shared" si="0"/>
        <v>-2681.20284</v>
      </c>
    </row>
    <row r="31" spans="1:33" ht="12.75">
      <c r="A31" s="35" t="s">
        <v>156</v>
      </c>
      <c r="B31" s="34" t="s">
        <v>179</v>
      </c>
      <c r="C31" s="30">
        <v>-33697</v>
      </c>
      <c r="D31" s="30">
        <v>-12340</v>
      </c>
      <c r="E31" s="30">
        <v>-17221</v>
      </c>
      <c r="F31" s="30">
        <v>-15098</v>
      </c>
      <c r="G31" s="30">
        <v>-805</v>
      </c>
      <c r="H31" s="30">
        <v>-11106</v>
      </c>
      <c r="I31" s="30">
        <v>-4410</v>
      </c>
      <c r="J31" s="30">
        <v>-14542</v>
      </c>
      <c r="K31" s="30">
        <v>-6189.9</v>
      </c>
      <c r="L31" s="30">
        <v>-10120</v>
      </c>
      <c r="M31" s="30">
        <v>-10940</v>
      </c>
      <c r="N31" s="30">
        <v>-4141</v>
      </c>
      <c r="O31" s="30">
        <v>-10537</v>
      </c>
      <c r="P31" s="30">
        <v>-1136</v>
      </c>
      <c r="Q31" s="30">
        <v>-4026.1491499999993</v>
      </c>
      <c r="R31" s="30">
        <v>-805.76251</v>
      </c>
      <c r="S31" s="30">
        <v>-781</v>
      </c>
      <c r="T31" s="30">
        <v>-1165</v>
      </c>
      <c r="U31" s="30">
        <v>-4402</v>
      </c>
      <c r="V31" s="30">
        <v>-840</v>
      </c>
      <c r="W31" s="30">
        <v>-1118</v>
      </c>
      <c r="X31" s="30">
        <v>-211</v>
      </c>
      <c r="Y31" s="30">
        <v>-564</v>
      </c>
      <c r="Z31" s="30">
        <v>-422.184</v>
      </c>
      <c r="AA31" s="30">
        <v>-549</v>
      </c>
      <c r="AB31" s="30">
        <v>-463</v>
      </c>
      <c r="AC31" s="30">
        <v>-337</v>
      </c>
      <c r="AD31" s="30">
        <v>-134</v>
      </c>
      <c r="AE31" s="30">
        <v>-190</v>
      </c>
      <c r="AF31" s="30">
        <v>-1897</v>
      </c>
      <c r="AG31" s="97">
        <f t="shared" si="0"/>
        <v>-170187.99566000002</v>
      </c>
    </row>
    <row r="32" spans="1:33" ht="12.75">
      <c r="A32" s="35" t="s">
        <v>159</v>
      </c>
      <c r="B32" s="34" t="s">
        <v>180</v>
      </c>
      <c r="C32" s="30">
        <v>7449</v>
      </c>
      <c r="D32" s="30">
        <v>1385</v>
      </c>
      <c r="E32" s="30">
        <v>10291</v>
      </c>
      <c r="F32" s="30">
        <v>24319</v>
      </c>
      <c r="G32" s="30">
        <v>1352</v>
      </c>
      <c r="H32" s="30">
        <v>10422</v>
      </c>
      <c r="I32" s="30">
        <v>614</v>
      </c>
      <c r="J32" s="30">
        <v>1719</v>
      </c>
      <c r="K32" s="30">
        <v>2546.6</v>
      </c>
      <c r="L32" s="30">
        <v>3</v>
      </c>
      <c r="M32" s="30">
        <v>1353</v>
      </c>
      <c r="N32" s="30">
        <v>2628</v>
      </c>
      <c r="O32" s="30">
        <v>2839</v>
      </c>
      <c r="P32" s="30">
        <v>3797</v>
      </c>
      <c r="Q32" s="30">
        <v>45.951389999999996</v>
      </c>
      <c r="R32" s="30">
        <v>17.51934</v>
      </c>
      <c r="S32" s="30">
        <v>0</v>
      </c>
      <c r="T32" s="30">
        <v>0</v>
      </c>
      <c r="U32" s="30">
        <v>51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154</v>
      </c>
      <c r="AG32" s="97">
        <f t="shared" si="0"/>
        <v>70986.07073</v>
      </c>
    </row>
    <row r="33" spans="1:33" ht="12.75">
      <c r="A33" s="40"/>
      <c r="B33" s="37" t="s">
        <v>181</v>
      </c>
      <c r="C33" s="30">
        <v>-71267</v>
      </c>
      <c r="D33" s="30">
        <v>-45709</v>
      </c>
      <c r="E33" s="30">
        <v>-43111</v>
      </c>
      <c r="F33" s="30">
        <v>-17691</v>
      </c>
      <c r="G33" s="30">
        <v>-798</v>
      </c>
      <c r="H33" s="30">
        <v>-14840</v>
      </c>
      <c r="I33" s="30">
        <v>-58071</v>
      </c>
      <c r="J33" s="30">
        <v>-33738</v>
      </c>
      <c r="K33" s="30">
        <v>-4110.1</v>
      </c>
      <c r="L33" s="30">
        <v>-44669</v>
      </c>
      <c r="M33" s="30">
        <v>-29239</v>
      </c>
      <c r="N33" s="30">
        <v>-21106</v>
      </c>
      <c r="O33" s="30">
        <v>-29634</v>
      </c>
      <c r="P33" s="30">
        <v>-2199</v>
      </c>
      <c r="Q33" s="30">
        <v>-7511.097039999999</v>
      </c>
      <c r="R33" s="30">
        <v>-1987.0299</v>
      </c>
      <c r="S33" s="30">
        <v>-855</v>
      </c>
      <c r="T33" s="30">
        <v>-3169</v>
      </c>
      <c r="U33" s="30">
        <v>-7940</v>
      </c>
      <c r="V33" s="30">
        <v>-993</v>
      </c>
      <c r="W33" s="30">
        <v>-1839</v>
      </c>
      <c r="X33" s="30">
        <v>-734</v>
      </c>
      <c r="Y33" s="30">
        <v>-603</v>
      </c>
      <c r="Z33" s="30">
        <v>-660.136</v>
      </c>
      <c r="AA33" s="30">
        <v>-694</v>
      </c>
      <c r="AB33" s="30">
        <v>-841</v>
      </c>
      <c r="AC33" s="30">
        <v>-372</v>
      </c>
      <c r="AD33" s="30">
        <v>-443</v>
      </c>
      <c r="AE33" s="30">
        <v>-190</v>
      </c>
      <c r="AF33" s="30">
        <v>-3369</v>
      </c>
      <c r="AG33" s="97">
        <f t="shared" si="0"/>
        <v>-448382.36294</v>
      </c>
    </row>
    <row r="34" spans="1:33" ht="12.75">
      <c r="A34" s="33" t="s">
        <v>124</v>
      </c>
      <c r="B34" s="34" t="s">
        <v>182</v>
      </c>
      <c r="C34" s="30">
        <v>-12578</v>
      </c>
      <c r="D34" s="30">
        <v>-5704</v>
      </c>
      <c r="E34" s="30">
        <v>-8554</v>
      </c>
      <c r="F34" s="30">
        <v>-12753</v>
      </c>
      <c r="G34" s="30">
        <v>-2879</v>
      </c>
      <c r="H34" s="30">
        <v>-3495</v>
      </c>
      <c r="I34" s="30">
        <v>-11860</v>
      </c>
      <c r="J34" s="30">
        <v>-10665</v>
      </c>
      <c r="K34" s="30">
        <v>-356</v>
      </c>
      <c r="L34" s="30">
        <v>-50012</v>
      </c>
      <c r="M34" s="30">
        <v>-3009</v>
      </c>
      <c r="N34" s="30">
        <v>-7273</v>
      </c>
      <c r="O34" s="30">
        <v>-6120</v>
      </c>
      <c r="P34" s="30">
        <v>-1979</v>
      </c>
      <c r="Q34" s="30">
        <v>-462.89034999999996</v>
      </c>
      <c r="R34" s="30">
        <v>-153.93781</v>
      </c>
      <c r="S34" s="30">
        <v>-458</v>
      </c>
      <c r="T34" s="30">
        <v>-173</v>
      </c>
      <c r="U34" s="30">
        <v>-318</v>
      </c>
      <c r="V34" s="30">
        <v>0</v>
      </c>
      <c r="W34" s="30">
        <v>-35</v>
      </c>
      <c r="X34" s="30">
        <v>-1021</v>
      </c>
      <c r="Y34" s="30">
        <v>-14</v>
      </c>
      <c r="Z34" s="30">
        <v>-82</v>
      </c>
      <c r="AA34" s="30">
        <v>0</v>
      </c>
      <c r="AB34" s="30">
        <v>-2</v>
      </c>
      <c r="AC34" s="30">
        <v>-37</v>
      </c>
      <c r="AD34" s="30">
        <v>-1</v>
      </c>
      <c r="AE34" s="30">
        <v>0</v>
      </c>
      <c r="AF34" s="30">
        <v>-172</v>
      </c>
      <c r="AG34" s="97">
        <f t="shared" si="0"/>
        <v>-140166.82816</v>
      </c>
    </row>
    <row r="35" spans="1:33" ht="22.5">
      <c r="A35" s="33"/>
      <c r="B35" s="34" t="s">
        <v>292</v>
      </c>
      <c r="C35" s="30">
        <v>-4989</v>
      </c>
      <c r="D35" s="30">
        <v>-2819</v>
      </c>
      <c r="E35" s="30">
        <v>-6461</v>
      </c>
      <c r="F35" s="30">
        <v>-7276</v>
      </c>
      <c r="G35" s="30">
        <v>-18</v>
      </c>
      <c r="H35" s="30">
        <v>-1892</v>
      </c>
      <c r="I35" s="30">
        <v>-3779</v>
      </c>
      <c r="J35" s="30">
        <v>-8298</v>
      </c>
      <c r="K35" s="30">
        <v>-70.4</v>
      </c>
      <c r="L35" s="30">
        <v>-39853</v>
      </c>
      <c r="M35" s="30">
        <v>-1644</v>
      </c>
      <c r="N35" s="30">
        <v>-4343</v>
      </c>
      <c r="O35" s="30">
        <v>-2537</v>
      </c>
      <c r="P35" s="30">
        <v>-1382</v>
      </c>
      <c r="Q35" s="30">
        <v>-122.74635</v>
      </c>
      <c r="R35" s="30">
        <v>-153.5509</v>
      </c>
      <c r="S35" s="30">
        <v>-490</v>
      </c>
      <c r="T35" s="30">
        <v>-173</v>
      </c>
      <c r="U35" s="30">
        <v>-258</v>
      </c>
      <c r="V35" s="30">
        <v>0</v>
      </c>
      <c r="W35" s="30">
        <v>-35</v>
      </c>
      <c r="X35" s="30">
        <v>-1021</v>
      </c>
      <c r="Y35" s="30">
        <v>-14</v>
      </c>
      <c r="Z35" s="30">
        <v>-74</v>
      </c>
      <c r="AA35" s="30">
        <v>0</v>
      </c>
      <c r="AB35" s="30">
        <v>-2</v>
      </c>
      <c r="AC35" s="30">
        <v>-5</v>
      </c>
      <c r="AD35" s="30">
        <v>-1</v>
      </c>
      <c r="AE35" s="30">
        <v>0</v>
      </c>
      <c r="AF35" s="30">
        <v>-23</v>
      </c>
      <c r="AG35" s="97">
        <f t="shared" si="0"/>
        <v>-87733.69725</v>
      </c>
    </row>
    <row r="36" spans="1:33" ht="12.75">
      <c r="A36" s="33" t="s">
        <v>126</v>
      </c>
      <c r="B36" s="34" t="s">
        <v>183</v>
      </c>
      <c r="C36" s="30">
        <v>-125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-4</v>
      </c>
      <c r="AE36" s="30">
        <v>0</v>
      </c>
      <c r="AF36" s="30">
        <v>0</v>
      </c>
      <c r="AG36" s="97">
        <f t="shared" si="0"/>
        <v>-129</v>
      </c>
    </row>
    <row r="37" spans="1:33" ht="12.75">
      <c r="A37" s="33" t="s">
        <v>184</v>
      </c>
      <c r="B37" s="34" t="s">
        <v>185</v>
      </c>
      <c r="C37" s="30">
        <v>10689</v>
      </c>
      <c r="D37" s="30">
        <v>10672.399999999994</v>
      </c>
      <c r="E37" s="30">
        <v>-2211</v>
      </c>
      <c r="F37" s="30">
        <v>15069</v>
      </c>
      <c r="G37" s="30">
        <v>-1431</v>
      </c>
      <c r="H37" s="30">
        <v>-1374</v>
      </c>
      <c r="I37" s="30">
        <v>4909</v>
      </c>
      <c r="J37" s="30">
        <v>-363</v>
      </c>
      <c r="K37" s="30">
        <v>15713.500000000005</v>
      </c>
      <c r="L37" s="30">
        <v>9602</v>
      </c>
      <c r="M37" s="30">
        <v>8703</v>
      </c>
      <c r="N37" s="30">
        <v>5717</v>
      </c>
      <c r="O37" s="30">
        <v>-11323</v>
      </c>
      <c r="P37" s="30">
        <v>-3216</v>
      </c>
      <c r="Q37" s="30">
        <v>-2128.041880000003</v>
      </c>
      <c r="R37" s="30">
        <v>1457.4981223654363</v>
      </c>
      <c r="S37" s="30">
        <v>-44</v>
      </c>
      <c r="T37" s="30">
        <v>344</v>
      </c>
      <c r="U37" s="30">
        <v>-649</v>
      </c>
      <c r="V37" s="30">
        <v>-835</v>
      </c>
      <c r="W37" s="30">
        <v>246</v>
      </c>
      <c r="X37" s="30">
        <v>-358</v>
      </c>
      <c r="Y37" s="30">
        <v>-287</v>
      </c>
      <c r="Z37" s="30">
        <v>146.1899999999996</v>
      </c>
      <c r="AA37" s="30">
        <v>-922</v>
      </c>
      <c r="AB37" s="30">
        <v>-579</v>
      </c>
      <c r="AC37" s="30">
        <v>-179</v>
      </c>
      <c r="AD37" s="30">
        <v>254</v>
      </c>
      <c r="AE37" s="30">
        <v>-190</v>
      </c>
      <c r="AF37" s="30">
        <v>-1887</v>
      </c>
      <c r="AG37" s="97">
        <f t="shared" si="0"/>
        <v>55546.54624236543</v>
      </c>
    </row>
    <row r="38" spans="1:33" ht="12.75">
      <c r="A38" s="63" t="s">
        <v>186</v>
      </c>
      <c r="B38" s="64" t="s">
        <v>187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97">
        <f t="shared" si="0"/>
        <v>0</v>
      </c>
    </row>
    <row r="39" spans="1:33" ht="12.75">
      <c r="A39" s="33" t="s">
        <v>34</v>
      </c>
      <c r="B39" s="34" t="s">
        <v>293</v>
      </c>
      <c r="C39" s="30">
        <v>10689</v>
      </c>
      <c r="D39" s="30">
        <v>10672.399999999994</v>
      </c>
      <c r="E39" s="30">
        <v>-2211</v>
      </c>
      <c r="F39" s="30">
        <v>15069</v>
      </c>
      <c r="G39" s="30">
        <v>-1431</v>
      </c>
      <c r="H39" s="30">
        <v>-1374</v>
      </c>
      <c r="I39" s="30">
        <v>4909</v>
      </c>
      <c r="J39" s="30">
        <v>-363</v>
      </c>
      <c r="K39" s="30">
        <v>15713.500000000005</v>
      </c>
      <c r="L39" s="30">
        <v>9602</v>
      </c>
      <c r="M39" s="30">
        <v>8703</v>
      </c>
      <c r="N39" s="30">
        <v>5717</v>
      </c>
      <c r="O39" s="30">
        <v>-11323</v>
      </c>
      <c r="P39" s="30">
        <v>-3216</v>
      </c>
      <c r="Q39" s="30">
        <v>-2128.041880000003</v>
      </c>
      <c r="R39" s="30">
        <v>1457.4981223654363</v>
      </c>
      <c r="S39" s="30">
        <v>-44</v>
      </c>
      <c r="T39" s="30">
        <v>344</v>
      </c>
      <c r="U39" s="30">
        <v>-649</v>
      </c>
      <c r="V39" s="30">
        <v>-835</v>
      </c>
      <c r="W39" s="30">
        <v>246</v>
      </c>
      <c r="X39" s="30">
        <v>-358</v>
      </c>
      <c r="Y39" s="30">
        <v>-287</v>
      </c>
      <c r="Z39" s="30">
        <v>146.1899999999996</v>
      </c>
      <c r="AA39" s="30">
        <v>-922</v>
      </c>
      <c r="AB39" s="30">
        <v>-579</v>
      </c>
      <c r="AC39" s="30">
        <v>-179</v>
      </c>
      <c r="AD39" s="30">
        <v>254</v>
      </c>
      <c r="AE39" s="30">
        <v>-190</v>
      </c>
      <c r="AF39" s="30">
        <v>-1887</v>
      </c>
      <c r="AG39" s="97">
        <f t="shared" si="0"/>
        <v>55546.54624236543</v>
      </c>
    </row>
    <row r="40" spans="1:33" ht="12.75">
      <c r="A40" s="33" t="s">
        <v>36</v>
      </c>
      <c r="B40" s="34" t="s">
        <v>294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274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97">
        <f t="shared" si="0"/>
        <v>274</v>
      </c>
    </row>
    <row r="41" spans="1:33" ht="12.75">
      <c r="A41" s="40" t="s">
        <v>38</v>
      </c>
      <c r="B41" s="34" t="s">
        <v>188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97">
        <f t="shared" si="0"/>
        <v>0</v>
      </c>
    </row>
    <row r="42" spans="1:33" ht="12.75">
      <c r="A42" s="35" t="s">
        <v>110</v>
      </c>
      <c r="B42" s="34" t="s">
        <v>189</v>
      </c>
      <c r="C42" s="30">
        <v>0</v>
      </c>
      <c r="D42" s="30">
        <v>2041</v>
      </c>
      <c r="E42" s="30">
        <v>487</v>
      </c>
      <c r="F42" s="30">
        <v>0</v>
      </c>
      <c r="G42" s="30">
        <v>0</v>
      </c>
      <c r="H42" s="30">
        <v>0</v>
      </c>
      <c r="I42" s="30">
        <v>0</v>
      </c>
      <c r="J42" s="30">
        <v>20</v>
      </c>
      <c r="K42" s="30">
        <v>1550.3</v>
      </c>
      <c r="L42" s="30">
        <v>0</v>
      </c>
      <c r="M42" s="30">
        <v>0</v>
      </c>
      <c r="N42" s="30">
        <v>568</v>
      </c>
      <c r="O42" s="30">
        <v>0</v>
      </c>
      <c r="P42" s="30">
        <v>0</v>
      </c>
      <c r="Q42" s="30">
        <v>0</v>
      </c>
      <c r="R42" s="30">
        <v>0</v>
      </c>
      <c r="S42" s="30">
        <v>48</v>
      </c>
      <c r="T42" s="30">
        <v>0</v>
      </c>
      <c r="U42" s="30">
        <v>0</v>
      </c>
      <c r="V42" s="30">
        <v>147</v>
      </c>
      <c r="W42" s="30">
        <v>220</v>
      </c>
      <c r="X42" s="30">
        <v>19</v>
      </c>
      <c r="Y42" s="30">
        <v>129</v>
      </c>
      <c r="Z42" s="30">
        <v>0</v>
      </c>
      <c r="AA42" s="30">
        <v>3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97">
        <f t="shared" si="0"/>
        <v>5232.3</v>
      </c>
    </row>
    <row r="43" spans="1:33" ht="12.75">
      <c r="A43" s="36"/>
      <c r="B43" s="34" t="s">
        <v>190</v>
      </c>
      <c r="C43" s="30">
        <v>0</v>
      </c>
      <c r="D43" s="30">
        <v>1506</v>
      </c>
      <c r="E43" s="30">
        <v>455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1550.3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147</v>
      </c>
      <c r="W43" s="30">
        <v>220</v>
      </c>
      <c r="X43" s="30">
        <v>19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97">
        <f t="shared" si="0"/>
        <v>3897.3</v>
      </c>
    </row>
    <row r="44" spans="1:33" ht="12.75">
      <c r="A44" s="36" t="s">
        <v>112</v>
      </c>
      <c r="B44" s="34" t="s">
        <v>191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23</v>
      </c>
      <c r="Y44" s="30">
        <v>0</v>
      </c>
      <c r="Z44" s="30">
        <v>0</v>
      </c>
      <c r="AA44" s="30">
        <v>47</v>
      </c>
      <c r="AB44" s="30">
        <v>0</v>
      </c>
      <c r="AC44" s="30">
        <v>0</v>
      </c>
      <c r="AD44" s="30">
        <v>28</v>
      </c>
      <c r="AE44" s="30">
        <v>0</v>
      </c>
      <c r="AF44" s="30">
        <v>0</v>
      </c>
      <c r="AG44" s="97">
        <f t="shared" si="0"/>
        <v>98</v>
      </c>
    </row>
    <row r="45" spans="1:33" ht="12.75">
      <c r="A45" s="36"/>
      <c r="B45" s="34" t="s">
        <v>190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97">
        <f t="shared" si="0"/>
        <v>0</v>
      </c>
    </row>
    <row r="46" spans="1:33" ht="12.75">
      <c r="A46" s="41" t="s">
        <v>192</v>
      </c>
      <c r="B46" s="34" t="s">
        <v>193</v>
      </c>
      <c r="C46" s="30">
        <v>323</v>
      </c>
      <c r="D46" s="30">
        <v>744</v>
      </c>
      <c r="E46" s="30">
        <v>63</v>
      </c>
      <c r="F46" s="30">
        <v>0</v>
      </c>
      <c r="G46" s="30">
        <v>0</v>
      </c>
      <c r="H46" s="30">
        <v>0</v>
      </c>
      <c r="I46" s="30">
        <v>75</v>
      </c>
      <c r="J46" s="30">
        <v>204</v>
      </c>
      <c r="K46" s="30">
        <v>13.2</v>
      </c>
      <c r="L46" s="30">
        <v>69</v>
      </c>
      <c r="M46" s="30">
        <v>0</v>
      </c>
      <c r="N46" s="30">
        <v>76</v>
      </c>
      <c r="O46" s="30">
        <v>5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24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44</v>
      </c>
      <c r="AC46" s="30">
        <v>0</v>
      </c>
      <c r="AD46" s="30">
        <v>0</v>
      </c>
      <c r="AE46" s="30">
        <v>0</v>
      </c>
      <c r="AF46" s="30">
        <v>0</v>
      </c>
      <c r="AG46" s="97">
        <f t="shared" si="0"/>
        <v>1640.2</v>
      </c>
    </row>
    <row r="47" spans="1:33" ht="12.75">
      <c r="A47" s="41" t="s">
        <v>194</v>
      </c>
      <c r="B47" s="34" t="s">
        <v>195</v>
      </c>
      <c r="C47" s="30">
        <v>956</v>
      </c>
      <c r="D47" s="30">
        <v>2743</v>
      </c>
      <c r="E47" s="30">
        <v>3414</v>
      </c>
      <c r="F47" s="30">
        <v>498</v>
      </c>
      <c r="G47" s="30">
        <v>46</v>
      </c>
      <c r="H47" s="30">
        <v>1013</v>
      </c>
      <c r="I47" s="30">
        <v>9864</v>
      </c>
      <c r="J47" s="30">
        <v>434</v>
      </c>
      <c r="K47" s="30">
        <v>2186.1</v>
      </c>
      <c r="L47" s="30">
        <v>1602</v>
      </c>
      <c r="M47" s="30">
        <v>1757</v>
      </c>
      <c r="N47" s="30">
        <v>577</v>
      </c>
      <c r="O47" s="30">
        <v>1609</v>
      </c>
      <c r="P47" s="30">
        <v>270</v>
      </c>
      <c r="Q47" s="30">
        <v>457.84229</v>
      </c>
      <c r="R47" s="30">
        <v>190.6318</v>
      </c>
      <c r="S47" s="30">
        <v>227</v>
      </c>
      <c r="T47" s="30">
        <v>0</v>
      </c>
      <c r="U47" s="30">
        <v>102</v>
      </c>
      <c r="V47" s="30">
        <v>37</v>
      </c>
      <c r="W47" s="30">
        <v>132</v>
      </c>
      <c r="X47" s="30">
        <v>23</v>
      </c>
      <c r="Y47" s="30">
        <v>133</v>
      </c>
      <c r="Z47" s="30">
        <v>0</v>
      </c>
      <c r="AA47" s="30">
        <v>47</v>
      </c>
      <c r="AB47" s="30">
        <v>42</v>
      </c>
      <c r="AC47" s="30">
        <v>217</v>
      </c>
      <c r="AD47" s="30">
        <v>25</v>
      </c>
      <c r="AE47" s="30">
        <v>26</v>
      </c>
      <c r="AF47" s="30">
        <v>240</v>
      </c>
      <c r="AG47" s="97">
        <f t="shared" si="0"/>
        <v>28868.57409</v>
      </c>
    </row>
    <row r="48" spans="1:33" ht="12.75">
      <c r="A48" s="42"/>
      <c r="B48" s="35" t="s">
        <v>196</v>
      </c>
      <c r="C48" s="30">
        <v>1279</v>
      </c>
      <c r="D48" s="30">
        <v>3487</v>
      </c>
      <c r="E48" s="30">
        <v>3477</v>
      </c>
      <c r="F48" s="30">
        <v>498</v>
      </c>
      <c r="G48" s="30">
        <v>46</v>
      </c>
      <c r="H48" s="30">
        <v>1013</v>
      </c>
      <c r="I48" s="30">
        <v>9939</v>
      </c>
      <c r="J48" s="30">
        <v>638</v>
      </c>
      <c r="K48" s="30">
        <v>2199.2999999999997</v>
      </c>
      <c r="L48" s="30">
        <v>1671</v>
      </c>
      <c r="M48" s="30">
        <v>1757</v>
      </c>
      <c r="N48" s="30">
        <v>653</v>
      </c>
      <c r="O48" s="30">
        <v>1614</v>
      </c>
      <c r="P48" s="30">
        <v>270</v>
      </c>
      <c r="Q48" s="30">
        <v>457.84229</v>
      </c>
      <c r="R48" s="30">
        <v>190.6318</v>
      </c>
      <c r="S48" s="30">
        <v>227</v>
      </c>
      <c r="T48" s="30">
        <v>0</v>
      </c>
      <c r="U48" s="30">
        <v>126</v>
      </c>
      <c r="V48" s="30">
        <v>37</v>
      </c>
      <c r="W48" s="30">
        <v>132</v>
      </c>
      <c r="X48" s="30">
        <v>23</v>
      </c>
      <c r="Y48" s="30">
        <v>133</v>
      </c>
      <c r="Z48" s="30">
        <v>0</v>
      </c>
      <c r="AA48" s="30">
        <v>47</v>
      </c>
      <c r="AB48" s="30">
        <v>86</v>
      </c>
      <c r="AC48" s="30">
        <v>217</v>
      </c>
      <c r="AD48" s="30">
        <v>25</v>
      </c>
      <c r="AE48" s="30">
        <v>26</v>
      </c>
      <c r="AF48" s="30">
        <v>240</v>
      </c>
      <c r="AG48" s="97">
        <f t="shared" si="0"/>
        <v>30508.77409</v>
      </c>
    </row>
    <row r="49" spans="1:33" ht="12.75">
      <c r="A49" s="36" t="s">
        <v>156</v>
      </c>
      <c r="B49" s="34" t="s">
        <v>197</v>
      </c>
      <c r="C49" s="30">
        <v>7442</v>
      </c>
      <c r="D49" s="30">
        <v>458</v>
      </c>
      <c r="E49" s="30">
        <v>6498</v>
      </c>
      <c r="F49" s="30">
        <v>662</v>
      </c>
      <c r="G49" s="30">
        <v>2844</v>
      </c>
      <c r="H49" s="30">
        <v>1651</v>
      </c>
      <c r="I49" s="30">
        <v>632</v>
      </c>
      <c r="J49" s="30">
        <v>2155</v>
      </c>
      <c r="K49" s="30">
        <v>11.8</v>
      </c>
      <c r="L49" s="30">
        <v>589</v>
      </c>
      <c r="M49" s="30">
        <v>2173</v>
      </c>
      <c r="N49" s="30">
        <v>0</v>
      </c>
      <c r="O49" s="30">
        <v>35</v>
      </c>
      <c r="P49" s="30">
        <v>1198</v>
      </c>
      <c r="Q49" s="30">
        <v>0</v>
      </c>
      <c r="R49" s="30">
        <v>0</v>
      </c>
      <c r="S49" s="30">
        <v>0</v>
      </c>
      <c r="T49" s="30">
        <v>0</v>
      </c>
      <c r="U49" s="30">
        <v>2307</v>
      </c>
      <c r="V49" s="30">
        <v>295</v>
      </c>
      <c r="W49" s="30">
        <v>576</v>
      </c>
      <c r="X49" s="30">
        <v>2</v>
      </c>
      <c r="Y49" s="30">
        <v>2633</v>
      </c>
      <c r="Z49" s="30">
        <v>22.284</v>
      </c>
      <c r="AA49" s="30">
        <v>251</v>
      </c>
      <c r="AB49" s="30">
        <v>0</v>
      </c>
      <c r="AC49" s="30">
        <v>0</v>
      </c>
      <c r="AD49" s="30">
        <v>19</v>
      </c>
      <c r="AE49" s="30">
        <v>41</v>
      </c>
      <c r="AF49" s="30">
        <v>10</v>
      </c>
      <c r="AG49" s="97">
        <f t="shared" si="0"/>
        <v>32505.084</v>
      </c>
    </row>
    <row r="50" spans="1:33" ht="12.75">
      <c r="A50" s="36" t="s">
        <v>159</v>
      </c>
      <c r="B50" s="34" t="s">
        <v>198</v>
      </c>
      <c r="C50" s="30">
        <v>0</v>
      </c>
      <c r="D50" s="30">
        <v>347</v>
      </c>
      <c r="E50" s="30">
        <v>2720</v>
      </c>
      <c r="F50" s="30">
        <v>120</v>
      </c>
      <c r="G50" s="30">
        <v>1</v>
      </c>
      <c r="H50" s="30">
        <v>5</v>
      </c>
      <c r="I50" s="30">
        <v>0</v>
      </c>
      <c r="J50" s="30">
        <v>126</v>
      </c>
      <c r="K50" s="30">
        <v>129.1</v>
      </c>
      <c r="L50" s="30">
        <v>0</v>
      </c>
      <c r="M50" s="30">
        <v>1303</v>
      </c>
      <c r="N50" s="30">
        <v>552</v>
      </c>
      <c r="O50" s="30">
        <v>11</v>
      </c>
      <c r="P50" s="30">
        <v>0</v>
      </c>
      <c r="Q50" s="30">
        <v>159.02031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15</v>
      </c>
      <c r="X50" s="30">
        <v>0</v>
      </c>
      <c r="Y50" s="30">
        <v>126</v>
      </c>
      <c r="Z50" s="30">
        <v>12.773</v>
      </c>
      <c r="AA50" s="30">
        <v>11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97">
        <f t="shared" si="0"/>
        <v>5637.89331</v>
      </c>
    </row>
    <row r="51" spans="1:33" ht="12.75">
      <c r="A51" s="43"/>
      <c r="B51" s="37" t="s">
        <v>199</v>
      </c>
      <c r="C51" s="30">
        <v>8721</v>
      </c>
      <c r="D51" s="30">
        <v>6333</v>
      </c>
      <c r="E51" s="30">
        <v>13182</v>
      </c>
      <c r="F51" s="30">
        <v>1280</v>
      </c>
      <c r="G51" s="30">
        <v>2891</v>
      </c>
      <c r="H51" s="30">
        <v>2669</v>
      </c>
      <c r="I51" s="30">
        <v>10571</v>
      </c>
      <c r="J51" s="30">
        <v>2939</v>
      </c>
      <c r="K51" s="30">
        <v>3890.4999999999995</v>
      </c>
      <c r="L51" s="30">
        <v>2260</v>
      </c>
      <c r="M51" s="30">
        <v>5233</v>
      </c>
      <c r="N51" s="30">
        <v>1773</v>
      </c>
      <c r="O51" s="30">
        <v>1660</v>
      </c>
      <c r="P51" s="30">
        <v>1468</v>
      </c>
      <c r="Q51" s="30">
        <v>616.8625999999999</v>
      </c>
      <c r="R51" s="30">
        <v>190.6318</v>
      </c>
      <c r="S51" s="30">
        <v>275</v>
      </c>
      <c r="T51" s="30">
        <v>0</v>
      </c>
      <c r="U51" s="30">
        <v>2433</v>
      </c>
      <c r="V51" s="30">
        <v>479</v>
      </c>
      <c r="W51" s="30">
        <v>943</v>
      </c>
      <c r="X51" s="30">
        <v>44</v>
      </c>
      <c r="Y51" s="30">
        <v>3021</v>
      </c>
      <c r="Z51" s="30">
        <v>35.057</v>
      </c>
      <c r="AA51" s="30">
        <v>312</v>
      </c>
      <c r="AB51" s="30">
        <v>86</v>
      </c>
      <c r="AC51" s="30">
        <v>217</v>
      </c>
      <c r="AD51" s="30">
        <v>44</v>
      </c>
      <c r="AE51" s="30">
        <v>67</v>
      </c>
      <c r="AF51" s="30">
        <v>250</v>
      </c>
      <c r="AG51" s="97">
        <f t="shared" si="0"/>
        <v>73884.0514</v>
      </c>
    </row>
    <row r="52" spans="1:33" ht="22.5">
      <c r="A52" s="40" t="s">
        <v>40</v>
      </c>
      <c r="B52" s="34" t="s">
        <v>295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97">
        <f t="shared" si="0"/>
        <v>0</v>
      </c>
    </row>
    <row r="53" spans="1:33" ht="12.75">
      <c r="A53" s="33" t="s">
        <v>49</v>
      </c>
      <c r="B53" s="34" t="s">
        <v>200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97">
        <f t="shared" si="0"/>
        <v>0</v>
      </c>
    </row>
    <row r="54" spans="1:33" ht="12.75">
      <c r="A54" s="35" t="s">
        <v>110</v>
      </c>
      <c r="B54" s="34" t="s">
        <v>201</v>
      </c>
      <c r="C54" s="30">
        <v>0</v>
      </c>
      <c r="D54" s="30">
        <v>-29</v>
      </c>
      <c r="E54" s="30">
        <v>-376</v>
      </c>
      <c r="F54" s="30">
        <v>-63</v>
      </c>
      <c r="G54" s="30">
        <v>-2</v>
      </c>
      <c r="H54" s="30">
        <v>-271</v>
      </c>
      <c r="I54" s="30">
        <v>0</v>
      </c>
      <c r="J54" s="30">
        <v>-71</v>
      </c>
      <c r="K54" s="30">
        <v>-10.6</v>
      </c>
      <c r="L54" s="30">
        <v>-208</v>
      </c>
      <c r="M54" s="30">
        <v>-199</v>
      </c>
      <c r="N54" s="30">
        <v>-47</v>
      </c>
      <c r="O54" s="30">
        <v>0</v>
      </c>
      <c r="P54" s="30">
        <v>0</v>
      </c>
      <c r="Q54" s="30">
        <v>-1.5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-19</v>
      </c>
      <c r="X54" s="30">
        <v>0</v>
      </c>
      <c r="Y54" s="30">
        <v>-5</v>
      </c>
      <c r="Z54" s="30">
        <v>0</v>
      </c>
      <c r="AA54" s="30">
        <v>-1</v>
      </c>
      <c r="AB54" s="30">
        <v>0</v>
      </c>
      <c r="AC54" s="30">
        <v>0</v>
      </c>
      <c r="AD54" s="30">
        <v>-9</v>
      </c>
      <c r="AE54" s="30">
        <v>0</v>
      </c>
      <c r="AF54" s="30">
        <v>0</v>
      </c>
      <c r="AG54" s="97">
        <f t="shared" si="0"/>
        <v>-1312.1</v>
      </c>
    </row>
    <row r="55" spans="1:33" ht="12.75">
      <c r="A55" s="35" t="s">
        <v>112</v>
      </c>
      <c r="B55" s="34" t="s">
        <v>202</v>
      </c>
      <c r="C55" s="30">
        <v>-10567</v>
      </c>
      <c r="D55" s="30">
        <v>-379</v>
      </c>
      <c r="E55" s="30">
        <v>-6383</v>
      </c>
      <c r="F55" s="30">
        <v>-726</v>
      </c>
      <c r="G55" s="30">
        <v>-1610</v>
      </c>
      <c r="H55" s="30">
        <v>-1727</v>
      </c>
      <c r="I55" s="30">
        <v>-277</v>
      </c>
      <c r="J55" s="30">
        <v>-1460</v>
      </c>
      <c r="K55" s="30">
        <v>-322.1</v>
      </c>
      <c r="L55" s="30">
        <v>-455</v>
      </c>
      <c r="M55" s="30">
        <v>-2613</v>
      </c>
      <c r="N55" s="30">
        <v>-1613</v>
      </c>
      <c r="O55" s="30">
        <v>-460</v>
      </c>
      <c r="P55" s="30">
        <v>-509</v>
      </c>
      <c r="Q55" s="30">
        <v>0</v>
      </c>
      <c r="R55" s="30">
        <v>0</v>
      </c>
      <c r="S55" s="30">
        <v>-67</v>
      </c>
      <c r="T55" s="30">
        <v>0</v>
      </c>
      <c r="U55" s="30">
        <v>-1698</v>
      </c>
      <c r="V55" s="30">
        <v>-617</v>
      </c>
      <c r="W55" s="30">
        <v>-870</v>
      </c>
      <c r="X55" s="30">
        <v>-9</v>
      </c>
      <c r="Y55" s="30">
        <v>-2460</v>
      </c>
      <c r="Z55" s="30">
        <v>0</v>
      </c>
      <c r="AA55" s="30">
        <v>-158</v>
      </c>
      <c r="AB55" s="30">
        <v>0</v>
      </c>
      <c r="AC55" s="30">
        <v>0</v>
      </c>
      <c r="AD55" s="30">
        <v>-25</v>
      </c>
      <c r="AE55" s="30">
        <v>-34</v>
      </c>
      <c r="AF55" s="30">
        <v>-11</v>
      </c>
      <c r="AG55" s="97">
        <f t="shared" si="0"/>
        <v>-35050.1</v>
      </c>
    </row>
    <row r="56" spans="1:33" ht="12.75">
      <c r="A56" s="35" t="s">
        <v>156</v>
      </c>
      <c r="B56" s="34" t="s">
        <v>203</v>
      </c>
      <c r="C56" s="30">
        <v>0</v>
      </c>
      <c r="D56" s="30">
        <v>-47</v>
      </c>
      <c r="E56" s="30">
        <v>-1670</v>
      </c>
      <c r="F56" s="30">
        <v>-8111</v>
      </c>
      <c r="G56" s="30">
        <v>-170</v>
      </c>
      <c r="H56" s="30">
        <v>-5</v>
      </c>
      <c r="I56" s="30">
        <v>-1408</v>
      </c>
      <c r="J56" s="30">
        <v>-192</v>
      </c>
      <c r="K56" s="30">
        <v>-37.8</v>
      </c>
      <c r="L56" s="30">
        <v>0</v>
      </c>
      <c r="M56" s="30">
        <v>-37</v>
      </c>
      <c r="N56" s="30">
        <v>-6</v>
      </c>
      <c r="O56" s="30">
        <v>-6</v>
      </c>
      <c r="P56" s="30">
        <v>0</v>
      </c>
      <c r="Q56" s="30">
        <v>-1.0493800000000002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-3</v>
      </c>
      <c r="Z56" s="30">
        <v>0</v>
      </c>
      <c r="AA56" s="30">
        <v>-10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97">
        <f t="shared" si="0"/>
        <v>-11703.84938</v>
      </c>
    </row>
    <row r="57" spans="1:33" ht="12.75">
      <c r="A57" s="35"/>
      <c r="B57" s="37" t="s">
        <v>204</v>
      </c>
      <c r="C57" s="30">
        <v>-10567</v>
      </c>
      <c r="D57" s="30">
        <v>-455</v>
      </c>
      <c r="E57" s="30">
        <v>-8429</v>
      </c>
      <c r="F57" s="30">
        <v>-8900</v>
      </c>
      <c r="G57" s="30">
        <v>-1782</v>
      </c>
      <c r="H57" s="30">
        <v>-2003</v>
      </c>
      <c r="I57" s="30">
        <v>-1685</v>
      </c>
      <c r="J57" s="30">
        <v>-1723</v>
      </c>
      <c r="K57" s="30">
        <v>-370.50000000000006</v>
      </c>
      <c r="L57" s="30">
        <v>-663</v>
      </c>
      <c r="M57" s="30">
        <v>-2849</v>
      </c>
      <c r="N57" s="30">
        <v>-1666</v>
      </c>
      <c r="O57" s="30">
        <v>-466</v>
      </c>
      <c r="P57" s="30">
        <v>-509</v>
      </c>
      <c r="Q57" s="30">
        <v>-2.54938</v>
      </c>
      <c r="R57" s="30">
        <v>0</v>
      </c>
      <c r="S57" s="30">
        <v>-67</v>
      </c>
      <c r="T57" s="30">
        <v>0</v>
      </c>
      <c r="U57" s="30">
        <v>-1698</v>
      </c>
      <c r="V57" s="30">
        <v>-617</v>
      </c>
      <c r="W57" s="30">
        <v>-889</v>
      </c>
      <c r="X57" s="30">
        <v>-9</v>
      </c>
      <c r="Y57" s="30">
        <v>-2468</v>
      </c>
      <c r="Z57" s="30">
        <v>0</v>
      </c>
      <c r="AA57" s="30">
        <v>-169</v>
      </c>
      <c r="AB57" s="30">
        <v>0</v>
      </c>
      <c r="AC57" s="30">
        <v>0</v>
      </c>
      <c r="AD57" s="30">
        <v>-34</v>
      </c>
      <c r="AE57" s="30">
        <v>-34</v>
      </c>
      <c r="AF57" s="30">
        <v>-11</v>
      </c>
      <c r="AG57" s="97">
        <f t="shared" si="0"/>
        <v>-48066.04938</v>
      </c>
    </row>
    <row r="58" spans="1:33" ht="22.5">
      <c r="A58" s="40" t="s">
        <v>51</v>
      </c>
      <c r="B58" s="34" t="s">
        <v>296</v>
      </c>
      <c r="C58" s="30">
        <v>0</v>
      </c>
      <c r="D58" s="30">
        <v>-4702.400000000001</v>
      </c>
      <c r="E58" s="30">
        <v>-4753</v>
      </c>
      <c r="F58" s="30">
        <v>-779</v>
      </c>
      <c r="G58" s="30">
        <v>0</v>
      </c>
      <c r="H58" s="30">
        <v>0</v>
      </c>
      <c r="I58" s="30">
        <v>-7575</v>
      </c>
      <c r="J58" s="30">
        <v>0</v>
      </c>
      <c r="K58" s="30">
        <v>0</v>
      </c>
      <c r="L58" s="30">
        <v>0</v>
      </c>
      <c r="M58" s="30">
        <v>0</v>
      </c>
      <c r="N58" s="30">
        <v>-1201</v>
      </c>
      <c r="O58" s="30">
        <v>0</v>
      </c>
      <c r="P58" s="30">
        <v>-872</v>
      </c>
      <c r="Q58" s="30">
        <v>0</v>
      </c>
      <c r="R58" s="30">
        <v>-76.998252365437</v>
      </c>
      <c r="S58" s="30">
        <v>-14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-217</v>
      </c>
      <c r="AD58" s="30">
        <v>0</v>
      </c>
      <c r="AE58" s="30">
        <v>0</v>
      </c>
      <c r="AF58" s="30">
        <v>0</v>
      </c>
      <c r="AG58" s="97">
        <f t="shared" si="0"/>
        <v>-20190.398252365438</v>
      </c>
    </row>
    <row r="59" spans="1:33" ht="12.75">
      <c r="A59" s="40" t="s">
        <v>52</v>
      </c>
      <c r="B59" s="34" t="s">
        <v>205</v>
      </c>
      <c r="C59" s="30">
        <v>1793</v>
      </c>
      <c r="D59" s="30">
        <v>0</v>
      </c>
      <c r="E59" s="30">
        <v>491</v>
      </c>
      <c r="F59" s="30">
        <v>0</v>
      </c>
      <c r="G59" s="30">
        <v>55</v>
      </c>
      <c r="H59" s="30">
        <v>776</v>
      </c>
      <c r="I59" s="30">
        <v>0</v>
      </c>
      <c r="J59" s="30">
        <v>13</v>
      </c>
      <c r="K59" s="30">
        <v>93.9</v>
      </c>
      <c r="L59" s="30">
        <v>117</v>
      </c>
      <c r="M59" s="30">
        <v>1037</v>
      </c>
      <c r="N59" s="30">
        <v>500</v>
      </c>
      <c r="O59" s="30">
        <v>814</v>
      </c>
      <c r="P59" s="30">
        <v>150</v>
      </c>
      <c r="Q59" s="30">
        <v>64.57006</v>
      </c>
      <c r="R59" s="30">
        <v>0</v>
      </c>
      <c r="S59" s="30">
        <v>0</v>
      </c>
      <c r="T59" s="30">
        <v>0</v>
      </c>
      <c r="U59" s="30">
        <v>1900</v>
      </c>
      <c r="V59" s="30">
        <v>83</v>
      </c>
      <c r="W59" s="30">
        <v>3</v>
      </c>
      <c r="X59" s="30">
        <v>653</v>
      </c>
      <c r="Y59" s="30">
        <v>120</v>
      </c>
      <c r="Z59" s="30">
        <v>67.738</v>
      </c>
      <c r="AA59" s="30">
        <v>21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97">
        <f t="shared" si="0"/>
        <v>8752.208059999999</v>
      </c>
    </row>
    <row r="60" spans="1:33" ht="12.75">
      <c r="A60" s="40" t="s">
        <v>124</v>
      </c>
      <c r="B60" s="34" t="s">
        <v>206</v>
      </c>
      <c r="C60" s="30">
        <v>-1067</v>
      </c>
      <c r="D60" s="30">
        <v>-303</v>
      </c>
      <c r="E60" s="30">
        <v>-519</v>
      </c>
      <c r="F60" s="30">
        <v>-466</v>
      </c>
      <c r="G60" s="30">
        <v>-157</v>
      </c>
      <c r="H60" s="30">
        <v>-18</v>
      </c>
      <c r="I60" s="30">
        <v>0</v>
      </c>
      <c r="J60" s="30">
        <v>-482</v>
      </c>
      <c r="K60" s="30">
        <v>-43</v>
      </c>
      <c r="L60" s="30">
        <v>-646</v>
      </c>
      <c r="M60" s="30">
        <v>-2670</v>
      </c>
      <c r="N60" s="30">
        <v>-3440</v>
      </c>
      <c r="O60" s="30">
        <v>-172</v>
      </c>
      <c r="P60" s="30">
        <v>0</v>
      </c>
      <c r="Q60" s="30">
        <v>-4.31701</v>
      </c>
      <c r="R60" s="30">
        <v>-5.173762</v>
      </c>
      <c r="S60" s="30">
        <v>0</v>
      </c>
      <c r="T60" s="30">
        <v>-15</v>
      </c>
      <c r="U60" s="30">
        <v>-1341</v>
      </c>
      <c r="V60" s="30">
        <v>-25</v>
      </c>
      <c r="W60" s="30">
        <v>0</v>
      </c>
      <c r="X60" s="30">
        <v>-213</v>
      </c>
      <c r="Y60" s="30">
        <v>-70</v>
      </c>
      <c r="Z60" s="30">
        <v>0</v>
      </c>
      <c r="AA60" s="30">
        <v>-13</v>
      </c>
      <c r="AB60" s="30">
        <v>-14</v>
      </c>
      <c r="AC60" s="30">
        <v>-80</v>
      </c>
      <c r="AD60" s="30">
        <v>-3</v>
      </c>
      <c r="AE60" s="30">
        <v>0</v>
      </c>
      <c r="AF60" s="30">
        <v>-16</v>
      </c>
      <c r="AG60" s="97">
        <f t="shared" si="0"/>
        <v>-11782.490772000001</v>
      </c>
    </row>
    <row r="61" spans="1:33" ht="12.75">
      <c r="A61" s="40" t="s">
        <v>126</v>
      </c>
      <c r="B61" s="34" t="s">
        <v>207</v>
      </c>
      <c r="C61" s="30">
        <v>9569</v>
      </c>
      <c r="D61" s="30">
        <v>11544.999999999993</v>
      </c>
      <c r="E61" s="30">
        <v>-2239</v>
      </c>
      <c r="F61" s="30">
        <v>6204</v>
      </c>
      <c r="G61" s="30">
        <v>-424</v>
      </c>
      <c r="H61" s="30">
        <v>50</v>
      </c>
      <c r="I61" s="30">
        <v>6220</v>
      </c>
      <c r="J61" s="30">
        <v>384</v>
      </c>
      <c r="K61" s="30">
        <v>19284.400000000005</v>
      </c>
      <c r="L61" s="30">
        <v>10670</v>
      </c>
      <c r="M61" s="30">
        <v>9454</v>
      </c>
      <c r="N61" s="30">
        <v>1683</v>
      </c>
      <c r="O61" s="30">
        <v>-9487</v>
      </c>
      <c r="P61" s="30">
        <v>-2979</v>
      </c>
      <c r="Q61" s="30">
        <v>-1453.475610000003</v>
      </c>
      <c r="R61" s="30">
        <v>1565.9579079999994</v>
      </c>
      <c r="S61" s="30">
        <v>150</v>
      </c>
      <c r="T61" s="30">
        <v>603</v>
      </c>
      <c r="U61" s="30">
        <v>645</v>
      </c>
      <c r="V61" s="30">
        <v>-915</v>
      </c>
      <c r="W61" s="30">
        <v>303</v>
      </c>
      <c r="X61" s="30">
        <v>117</v>
      </c>
      <c r="Y61" s="30">
        <v>316</v>
      </c>
      <c r="Z61" s="30">
        <v>248.98499999999962</v>
      </c>
      <c r="AA61" s="30">
        <v>-771</v>
      </c>
      <c r="AB61" s="30">
        <v>-507</v>
      </c>
      <c r="AC61" s="30">
        <v>-259</v>
      </c>
      <c r="AD61" s="30">
        <v>261</v>
      </c>
      <c r="AE61" s="30">
        <v>-157</v>
      </c>
      <c r="AF61" s="30">
        <v>-1664</v>
      </c>
      <c r="AG61" s="97">
        <f t="shared" si="0"/>
        <v>58417.86729799999</v>
      </c>
    </row>
    <row r="62" spans="1:33" ht="12.75">
      <c r="A62" s="40" t="s">
        <v>184</v>
      </c>
      <c r="B62" s="34" t="s">
        <v>208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234</v>
      </c>
      <c r="J62" s="30">
        <v>30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10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2.969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97">
        <f t="shared" si="0"/>
        <v>276.969</v>
      </c>
    </row>
    <row r="63" spans="1:33" ht="12.75">
      <c r="A63" s="40" t="s">
        <v>209</v>
      </c>
      <c r="B63" s="34" t="s">
        <v>210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-24</v>
      </c>
      <c r="J63" s="30">
        <v>-207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97">
        <f t="shared" si="0"/>
        <v>-231</v>
      </c>
    </row>
    <row r="64" spans="1:33" ht="12.75">
      <c r="A64" s="40" t="s">
        <v>211</v>
      </c>
      <c r="B64" s="34" t="s">
        <v>212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210</v>
      </c>
      <c r="J64" s="30">
        <v>-177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10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2.969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97">
        <f t="shared" si="0"/>
        <v>45.969</v>
      </c>
    </row>
    <row r="65" spans="1:33" ht="12.75">
      <c r="A65" s="40" t="s">
        <v>213</v>
      </c>
      <c r="B65" s="34" t="s">
        <v>214</v>
      </c>
      <c r="C65" s="30">
        <v>0</v>
      </c>
      <c r="D65" s="30">
        <v>-1095</v>
      </c>
      <c r="E65" s="30">
        <v>0</v>
      </c>
      <c r="F65" s="30">
        <v>0</v>
      </c>
      <c r="G65" s="30">
        <v>0</v>
      </c>
      <c r="H65" s="30">
        <v>0</v>
      </c>
      <c r="I65" s="30">
        <v>-919</v>
      </c>
      <c r="J65" s="30">
        <v>0</v>
      </c>
      <c r="K65" s="30">
        <v>-1798.5</v>
      </c>
      <c r="L65" s="30">
        <v>0</v>
      </c>
      <c r="M65" s="30">
        <v>-1103</v>
      </c>
      <c r="N65" s="30">
        <v>0</v>
      </c>
      <c r="O65" s="30">
        <v>0</v>
      </c>
      <c r="P65" s="30">
        <v>0</v>
      </c>
      <c r="Q65" s="30">
        <v>0</v>
      </c>
      <c r="R65" s="30">
        <v>-151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97">
        <f t="shared" si="0"/>
        <v>-5066.5</v>
      </c>
    </row>
    <row r="66" spans="1:33" ht="12.75">
      <c r="A66" s="40" t="s">
        <v>215</v>
      </c>
      <c r="B66" s="34" t="s">
        <v>216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71</v>
      </c>
      <c r="I66" s="30">
        <v>71</v>
      </c>
      <c r="J66" s="30">
        <v>0</v>
      </c>
      <c r="K66" s="30">
        <v>0</v>
      </c>
      <c r="L66" s="30">
        <v>-3</v>
      </c>
      <c r="M66" s="30">
        <v>49</v>
      </c>
      <c r="N66" s="30">
        <v>0</v>
      </c>
      <c r="O66" s="30">
        <v>2</v>
      </c>
      <c r="P66" s="30">
        <v>0</v>
      </c>
      <c r="Q66" s="30">
        <v>22.96473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-5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166</v>
      </c>
      <c r="AG66" s="97">
        <f t="shared" si="0"/>
        <v>373.96473000000003</v>
      </c>
    </row>
    <row r="67" spans="1:33" ht="12.75">
      <c r="A67" s="40" t="s">
        <v>217</v>
      </c>
      <c r="B67" s="34" t="s">
        <v>218</v>
      </c>
      <c r="C67" s="30">
        <v>9569</v>
      </c>
      <c r="D67" s="30">
        <v>10449.999999999993</v>
      </c>
      <c r="E67" s="30">
        <v>-2239</v>
      </c>
      <c r="F67" s="30">
        <v>6204</v>
      </c>
      <c r="G67" s="30">
        <v>-424</v>
      </c>
      <c r="H67" s="30">
        <v>121</v>
      </c>
      <c r="I67" s="30">
        <v>5582</v>
      </c>
      <c r="J67" s="30">
        <v>207</v>
      </c>
      <c r="K67" s="30">
        <v>17485.900000000005</v>
      </c>
      <c r="L67" s="30">
        <v>10667</v>
      </c>
      <c r="M67" s="30">
        <v>8400</v>
      </c>
      <c r="N67" s="30">
        <v>1683</v>
      </c>
      <c r="O67" s="30">
        <v>-9485</v>
      </c>
      <c r="P67" s="30">
        <v>-2979</v>
      </c>
      <c r="Q67" s="30">
        <v>-1430.510880000003</v>
      </c>
      <c r="R67" s="30">
        <v>1414.9579079999994</v>
      </c>
      <c r="S67" s="30">
        <v>150</v>
      </c>
      <c r="T67" s="30">
        <v>613</v>
      </c>
      <c r="U67" s="30">
        <v>645</v>
      </c>
      <c r="V67" s="30">
        <v>-915</v>
      </c>
      <c r="W67" s="30">
        <v>298</v>
      </c>
      <c r="X67" s="30">
        <v>117</v>
      </c>
      <c r="Y67" s="30">
        <v>316</v>
      </c>
      <c r="Z67" s="30">
        <v>251.9539999999996</v>
      </c>
      <c r="AA67" s="30">
        <v>-771</v>
      </c>
      <c r="AB67" s="30">
        <v>-507</v>
      </c>
      <c r="AC67" s="30">
        <v>-259</v>
      </c>
      <c r="AD67" s="30">
        <v>261</v>
      </c>
      <c r="AE67" s="30">
        <v>-157</v>
      </c>
      <c r="AF67" s="30">
        <v>-1498</v>
      </c>
      <c r="AG67" s="97">
        <f t="shared" si="0"/>
        <v>53771.30102799999</v>
      </c>
    </row>
    <row r="68" spans="1:33" ht="18.75">
      <c r="A68" s="23" t="s">
        <v>268</v>
      </c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9"/>
    </row>
  </sheetData>
  <sheetProtection/>
  <mergeCells count="2">
    <mergeCell ref="A2:AD2"/>
    <mergeCell ref="A3:B3"/>
  </mergeCells>
  <printOptions horizontalCentered="1"/>
  <pageMargins left="0.29" right="0.42" top="0.65" bottom="0.44" header="0.28" footer="0.29"/>
  <pageSetup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141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M4" sqref="AM4:AN4"/>
      <selection pane="topRight" activeCell="AM4" sqref="AM4:AN4"/>
      <selection pane="bottomLeft" activeCell="AM4" sqref="AM4:AN4"/>
      <selection pane="bottomRight" activeCell="A2" sqref="A2:AF2"/>
    </sheetView>
  </sheetViews>
  <sheetFormatPr defaultColWidth="9.140625" defaultRowHeight="12.75"/>
  <cols>
    <col min="1" max="1" width="5.421875" style="10" customWidth="1"/>
    <col min="2" max="2" width="62.57421875" style="10" customWidth="1"/>
    <col min="3" max="6" width="12.7109375" style="9" customWidth="1"/>
    <col min="7" max="7" width="14.7109375" style="0" customWidth="1"/>
    <col min="8" max="8" width="12.7109375" style="0" customWidth="1"/>
    <col min="9" max="9" width="13.57421875" style="0" customWidth="1"/>
    <col min="10" max="10" width="14.00390625" style="0" customWidth="1"/>
    <col min="11" max="12" width="12.7109375" style="0" customWidth="1"/>
    <col min="13" max="13" width="14.7109375" style="0" customWidth="1"/>
    <col min="14" max="23" width="15.00390625" style="0" customWidth="1"/>
    <col min="24" max="24" width="16.28125" style="0" customWidth="1"/>
    <col min="25" max="31" width="14.57421875" style="0" customWidth="1"/>
    <col min="32" max="32" width="12.7109375" style="0" customWidth="1"/>
    <col min="33" max="33" width="10.00390625" style="0" bestFit="1" customWidth="1"/>
  </cols>
  <sheetData>
    <row r="1" ht="21.75" customHeight="1"/>
    <row r="2" spans="1:32" ht="21.75" customHeight="1">
      <c r="A2" s="118" t="s">
        <v>302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ht="21.75" customHeight="1">
      <c r="AG3" s="72" t="s">
        <v>150</v>
      </c>
    </row>
    <row r="4" spans="1:39" ht="75" customHeight="1">
      <c r="A4" s="115" t="s">
        <v>21</v>
      </c>
      <c r="B4" s="116"/>
      <c r="C4" s="56" t="s">
        <v>269</v>
      </c>
      <c r="D4" s="57" t="s">
        <v>270</v>
      </c>
      <c r="E4" s="57" t="s">
        <v>271</v>
      </c>
      <c r="F4" s="58" t="s">
        <v>272</v>
      </c>
      <c r="G4" s="57" t="s">
        <v>273</v>
      </c>
      <c r="H4" s="57" t="s">
        <v>274</v>
      </c>
      <c r="I4" s="59" t="s">
        <v>275</v>
      </c>
      <c r="J4" s="57" t="s">
        <v>252</v>
      </c>
      <c r="K4" s="57" t="s">
        <v>276</v>
      </c>
      <c r="L4" s="57" t="s">
        <v>13</v>
      </c>
      <c r="M4" s="57" t="s">
        <v>7</v>
      </c>
      <c r="N4" s="57" t="s">
        <v>261</v>
      </c>
      <c r="O4" s="57" t="s">
        <v>11</v>
      </c>
      <c r="P4" s="57" t="s">
        <v>219</v>
      </c>
      <c r="Q4" s="57" t="s">
        <v>15</v>
      </c>
      <c r="R4" s="99" t="s">
        <v>301</v>
      </c>
      <c r="S4" s="60" t="s">
        <v>277</v>
      </c>
      <c r="T4" s="60" t="s">
        <v>278</v>
      </c>
      <c r="U4" s="60" t="s">
        <v>279</v>
      </c>
      <c r="V4" s="60" t="s">
        <v>280</v>
      </c>
      <c r="W4" s="60" t="s">
        <v>281</v>
      </c>
      <c r="X4" s="60" t="s">
        <v>282</v>
      </c>
      <c r="Y4" s="60" t="s">
        <v>283</v>
      </c>
      <c r="Z4" s="60" t="s">
        <v>284</v>
      </c>
      <c r="AA4" s="60" t="s">
        <v>285</v>
      </c>
      <c r="AB4" s="61" t="s">
        <v>286</v>
      </c>
      <c r="AC4" s="61" t="s">
        <v>262</v>
      </c>
      <c r="AD4" s="61" t="s">
        <v>287</v>
      </c>
      <c r="AE4" s="69" t="s">
        <v>288</v>
      </c>
      <c r="AF4" s="69" t="s">
        <v>289</v>
      </c>
      <c r="AG4" s="70" t="s">
        <v>8</v>
      </c>
      <c r="AM4" s="98"/>
    </row>
    <row r="5" spans="1:34" ht="18.75" customHeight="1">
      <c r="A5" s="31" t="s">
        <v>22</v>
      </c>
      <c r="B5" s="44" t="s">
        <v>23</v>
      </c>
      <c r="C5" s="71">
        <v>2172</v>
      </c>
      <c r="D5" s="71">
        <v>181</v>
      </c>
      <c r="E5" s="71">
        <v>327</v>
      </c>
      <c r="F5" s="71">
        <v>64</v>
      </c>
      <c r="G5" s="71">
        <v>11</v>
      </c>
      <c r="H5" s="71">
        <v>1012</v>
      </c>
      <c r="I5" s="71">
        <v>1255</v>
      </c>
      <c r="J5" s="71">
        <v>142</v>
      </c>
      <c r="K5" s="71">
        <v>4</v>
      </c>
      <c r="L5" s="71">
        <v>31</v>
      </c>
      <c r="M5" s="71">
        <v>502</v>
      </c>
      <c r="N5" s="71">
        <v>774</v>
      </c>
      <c r="O5" s="71">
        <v>837</v>
      </c>
      <c r="P5" s="71">
        <v>14</v>
      </c>
      <c r="Q5" s="71">
        <v>281.18879000000015</v>
      </c>
      <c r="R5" s="71">
        <v>148.95477</v>
      </c>
      <c r="S5" s="71">
        <v>54</v>
      </c>
      <c r="T5" s="71">
        <v>30</v>
      </c>
      <c r="U5" s="71">
        <v>14</v>
      </c>
      <c r="V5" s="71">
        <v>38</v>
      </c>
      <c r="W5" s="71">
        <v>121</v>
      </c>
      <c r="X5" s="71">
        <v>0</v>
      </c>
      <c r="Y5" s="71">
        <v>53</v>
      </c>
      <c r="Z5" s="71">
        <v>0.038</v>
      </c>
      <c r="AA5" s="71">
        <v>91</v>
      </c>
      <c r="AB5" s="71">
        <v>42</v>
      </c>
      <c r="AC5" s="71">
        <v>0</v>
      </c>
      <c r="AD5" s="71">
        <v>1</v>
      </c>
      <c r="AE5" s="71">
        <v>165</v>
      </c>
      <c r="AF5" s="71">
        <v>474</v>
      </c>
      <c r="AG5" s="25">
        <f>SUM(C5:AF5)</f>
        <v>8839.18156</v>
      </c>
      <c r="AH5" s="4"/>
    </row>
    <row r="6" spans="1:34" ht="12.75">
      <c r="A6" s="16" t="s">
        <v>24</v>
      </c>
      <c r="B6" s="45" t="s">
        <v>25</v>
      </c>
      <c r="C6" s="71">
        <v>405</v>
      </c>
      <c r="D6" s="71">
        <v>181</v>
      </c>
      <c r="E6" s="71">
        <v>327</v>
      </c>
      <c r="F6" s="71">
        <v>64</v>
      </c>
      <c r="G6" s="71">
        <v>11</v>
      </c>
      <c r="H6" s="71">
        <v>1012</v>
      </c>
      <c r="I6" s="71">
        <v>1206</v>
      </c>
      <c r="J6" s="71">
        <v>142</v>
      </c>
      <c r="K6" s="71">
        <v>4</v>
      </c>
      <c r="L6" s="71">
        <v>31</v>
      </c>
      <c r="M6" s="71">
        <v>502</v>
      </c>
      <c r="N6" s="71">
        <v>765</v>
      </c>
      <c r="O6" s="71">
        <v>689</v>
      </c>
      <c r="P6" s="71">
        <v>14</v>
      </c>
      <c r="Q6" s="71">
        <v>200.20677000000015</v>
      </c>
      <c r="R6" s="71">
        <v>8.95477</v>
      </c>
      <c r="S6" s="71">
        <v>54</v>
      </c>
      <c r="T6" s="71">
        <v>30</v>
      </c>
      <c r="U6" s="71">
        <v>14</v>
      </c>
      <c r="V6" s="71">
        <v>32</v>
      </c>
      <c r="W6" s="71">
        <v>121</v>
      </c>
      <c r="X6" s="71">
        <v>0</v>
      </c>
      <c r="Y6" s="71">
        <v>32</v>
      </c>
      <c r="Z6" s="71">
        <v>0.038</v>
      </c>
      <c r="AA6" s="71">
        <v>91</v>
      </c>
      <c r="AB6" s="71">
        <v>0</v>
      </c>
      <c r="AC6" s="71">
        <v>0</v>
      </c>
      <c r="AD6" s="71">
        <v>1</v>
      </c>
      <c r="AE6" s="71">
        <v>0</v>
      </c>
      <c r="AF6" s="71">
        <v>474</v>
      </c>
      <c r="AG6" s="25">
        <f aca="true" t="shared" si="0" ref="AG6:AG69">SUM(C6:AF6)</f>
        <v>6411.19954</v>
      </c>
      <c r="AH6" s="4"/>
    </row>
    <row r="7" spans="1:34" ht="12.75">
      <c r="A7" s="16" t="s">
        <v>24</v>
      </c>
      <c r="B7" s="45" t="s">
        <v>26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  <c r="AG7" s="25">
        <f t="shared" si="0"/>
        <v>0</v>
      </c>
      <c r="AH7" s="4"/>
    </row>
    <row r="8" spans="1:34" ht="12.75">
      <c r="A8" s="16" t="s">
        <v>24</v>
      </c>
      <c r="B8" s="45" t="s">
        <v>27</v>
      </c>
      <c r="C8" s="71">
        <v>1767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49</v>
      </c>
      <c r="J8" s="71">
        <v>0</v>
      </c>
      <c r="K8" s="71">
        <v>0</v>
      </c>
      <c r="L8" s="71">
        <v>0</v>
      </c>
      <c r="M8" s="71">
        <v>0</v>
      </c>
      <c r="N8" s="71">
        <v>9</v>
      </c>
      <c r="O8" s="71">
        <v>148</v>
      </c>
      <c r="P8" s="71">
        <v>0</v>
      </c>
      <c r="Q8" s="71">
        <v>80.98202</v>
      </c>
      <c r="R8" s="71">
        <v>140</v>
      </c>
      <c r="S8" s="71">
        <v>0</v>
      </c>
      <c r="T8" s="71">
        <v>0</v>
      </c>
      <c r="U8" s="71">
        <v>0</v>
      </c>
      <c r="V8" s="71">
        <v>6</v>
      </c>
      <c r="W8" s="71">
        <v>0</v>
      </c>
      <c r="X8" s="71">
        <v>0</v>
      </c>
      <c r="Y8" s="71">
        <v>21</v>
      </c>
      <c r="Z8" s="71">
        <v>0</v>
      </c>
      <c r="AA8" s="71">
        <v>0</v>
      </c>
      <c r="AB8" s="71">
        <v>42</v>
      </c>
      <c r="AC8" s="71">
        <v>0</v>
      </c>
      <c r="AD8" s="71">
        <v>0</v>
      </c>
      <c r="AE8" s="71">
        <v>165</v>
      </c>
      <c r="AF8" s="71">
        <v>0</v>
      </c>
      <c r="AG8" s="25">
        <f t="shared" si="0"/>
        <v>2427.98202</v>
      </c>
      <c r="AH8" s="4"/>
    </row>
    <row r="9" spans="1:34" ht="18.75" customHeight="1">
      <c r="A9" s="46" t="s">
        <v>28</v>
      </c>
      <c r="B9" s="47" t="s">
        <v>29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25">
        <f t="shared" si="0"/>
        <v>0</v>
      </c>
      <c r="AH9" s="4"/>
    </row>
    <row r="10" spans="1:34" ht="12.75">
      <c r="A10" s="16" t="s">
        <v>30</v>
      </c>
      <c r="B10" s="45" t="s">
        <v>31</v>
      </c>
      <c r="C10" s="71">
        <v>28396</v>
      </c>
      <c r="D10" s="71">
        <v>21764</v>
      </c>
      <c r="E10" s="71">
        <v>9036</v>
      </c>
      <c r="F10" s="71">
        <v>8510</v>
      </c>
      <c r="G10" s="71">
        <v>0</v>
      </c>
      <c r="H10" s="71">
        <v>4933</v>
      </c>
      <c r="I10" s="71">
        <v>5623</v>
      </c>
      <c r="J10" s="71">
        <v>6806</v>
      </c>
      <c r="K10" s="71">
        <v>0</v>
      </c>
      <c r="L10" s="71">
        <v>49478</v>
      </c>
      <c r="M10" s="71">
        <v>2151</v>
      </c>
      <c r="N10" s="71">
        <v>5651</v>
      </c>
      <c r="O10" s="71">
        <v>2411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4225</v>
      </c>
      <c r="V10" s="71">
        <v>43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2230</v>
      </c>
      <c r="AC10" s="71">
        <v>0</v>
      </c>
      <c r="AD10" s="71">
        <v>0</v>
      </c>
      <c r="AE10" s="71">
        <v>0</v>
      </c>
      <c r="AF10" s="71">
        <v>0</v>
      </c>
      <c r="AG10" s="25">
        <f t="shared" si="0"/>
        <v>151257</v>
      </c>
      <c r="AH10" s="4"/>
    </row>
    <row r="11" spans="1:34" ht="22.5">
      <c r="A11" s="16" t="s">
        <v>32</v>
      </c>
      <c r="B11" s="45" t="s">
        <v>33</v>
      </c>
      <c r="C11" s="71">
        <v>12997</v>
      </c>
      <c r="D11" s="71">
        <v>0</v>
      </c>
      <c r="E11" s="71">
        <v>17635</v>
      </c>
      <c r="F11" s="71">
        <v>0</v>
      </c>
      <c r="G11" s="71">
        <v>0</v>
      </c>
      <c r="H11" s="71">
        <v>13288</v>
      </c>
      <c r="I11" s="71">
        <v>10</v>
      </c>
      <c r="J11" s="71">
        <v>0</v>
      </c>
      <c r="K11" s="71">
        <v>0</v>
      </c>
      <c r="L11" s="71">
        <v>12275</v>
      </c>
      <c r="M11" s="71">
        <v>0</v>
      </c>
      <c r="N11" s="71">
        <v>10331</v>
      </c>
      <c r="O11" s="71">
        <v>100</v>
      </c>
      <c r="P11" s="71">
        <v>5</v>
      </c>
      <c r="Q11" s="71">
        <v>0</v>
      </c>
      <c r="R11" s="71">
        <v>0</v>
      </c>
      <c r="S11" s="71">
        <v>500</v>
      </c>
      <c r="T11" s="71">
        <v>0</v>
      </c>
      <c r="U11" s="71">
        <v>0</v>
      </c>
      <c r="V11" s="71">
        <v>0</v>
      </c>
      <c r="W11" s="71">
        <v>10343</v>
      </c>
      <c r="X11" s="71">
        <v>2531</v>
      </c>
      <c r="Y11" s="71">
        <v>0</v>
      </c>
      <c r="Z11" s="71">
        <v>0</v>
      </c>
      <c r="AA11" s="71">
        <v>0</v>
      </c>
      <c r="AB11" s="71">
        <v>50</v>
      </c>
      <c r="AC11" s="71">
        <v>196</v>
      </c>
      <c r="AD11" s="71">
        <v>0</v>
      </c>
      <c r="AE11" s="71">
        <v>245</v>
      </c>
      <c r="AF11" s="71">
        <v>0</v>
      </c>
      <c r="AG11" s="25">
        <f t="shared" si="0"/>
        <v>80506</v>
      </c>
      <c r="AH11" s="4"/>
    </row>
    <row r="12" spans="1:34" ht="12.75">
      <c r="A12" s="16" t="s">
        <v>34</v>
      </c>
      <c r="B12" s="45" t="s">
        <v>35</v>
      </c>
      <c r="C12" s="71">
        <v>12997</v>
      </c>
      <c r="D12" s="71">
        <v>0</v>
      </c>
      <c r="E12" s="71">
        <v>17542</v>
      </c>
      <c r="F12" s="71">
        <v>0</v>
      </c>
      <c r="G12" s="71">
        <v>0</v>
      </c>
      <c r="H12" s="71">
        <v>13288</v>
      </c>
      <c r="I12" s="71">
        <v>10</v>
      </c>
      <c r="J12" s="71">
        <v>0</v>
      </c>
      <c r="K12" s="71">
        <v>0</v>
      </c>
      <c r="L12" s="71">
        <v>12275</v>
      </c>
      <c r="M12" s="71">
        <v>0</v>
      </c>
      <c r="N12" s="71">
        <v>2735</v>
      </c>
      <c r="O12" s="71">
        <v>100</v>
      </c>
      <c r="P12" s="71">
        <v>5</v>
      </c>
      <c r="Q12" s="71">
        <v>0</v>
      </c>
      <c r="R12" s="71">
        <v>0</v>
      </c>
      <c r="S12" s="71">
        <v>500</v>
      </c>
      <c r="T12" s="71">
        <v>0</v>
      </c>
      <c r="U12" s="71">
        <v>0</v>
      </c>
      <c r="V12" s="71">
        <v>0</v>
      </c>
      <c r="W12" s="71">
        <v>10343</v>
      </c>
      <c r="X12" s="71">
        <v>1980</v>
      </c>
      <c r="Y12" s="71">
        <v>0</v>
      </c>
      <c r="Z12" s="71">
        <v>0</v>
      </c>
      <c r="AA12" s="71">
        <v>0</v>
      </c>
      <c r="AB12" s="71">
        <v>50</v>
      </c>
      <c r="AC12" s="71">
        <v>196</v>
      </c>
      <c r="AD12" s="71">
        <v>0</v>
      </c>
      <c r="AE12" s="71">
        <v>245</v>
      </c>
      <c r="AF12" s="71">
        <v>0</v>
      </c>
      <c r="AG12" s="25">
        <f t="shared" si="0"/>
        <v>72266</v>
      </c>
      <c r="AH12" s="4"/>
    </row>
    <row r="13" spans="1:34" ht="22.5">
      <c r="A13" s="16" t="s">
        <v>36</v>
      </c>
      <c r="B13" s="45" t="s">
        <v>37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25">
        <f t="shared" si="0"/>
        <v>0</v>
      </c>
      <c r="AH13" s="4"/>
    </row>
    <row r="14" spans="1:34" ht="12.75">
      <c r="A14" s="16" t="s">
        <v>38</v>
      </c>
      <c r="B14" s="45" t="s">
        <v>39</v>
      </c>
      <c r="C14" s="71">
        <v>0</v>
      </c>
      <c r="D14" s="71">
        <v>0</v>
      </c>
      <c r="E14" s="71">
        <v>93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7596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551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25">
        <f t="shared" si="0"/>
        <v>8240</v>
      </c>
      <c r="AH14" s="4"/>
    </row>
    <row r="15" spans="1:34" ht="33" customHeight="1">
      <c r="A15" s="16" t="s">
        <v>40</v>
      </c>
      <c r="B15" s="45" t="s">
        <v>41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25">
        <f t="shared" si="0"/>
        <v>0</v>
      </c>
      <c r="AH15" s="4"/>
    </row>
    <row r="16" spans="1:34" ht="12.75">
      <c r="A16" s="16" t="s">
        <v>42</v>
      </c>
      <c r="B16" s="45" t="s">
        <v>43</v>
      </c>
      <c r="C16" s="71">
        <v>129845</v>
      </c>
      <c r="D16" s="71">
        <v>129208</v>
      </c>
      <c r="E16" s="71">
        <v>107816</v>
      </c>
      <c r="F16" s="71">
        <v>27356</v>
      </c>
      <c r="G16" s="71">
        <v>25017</v>
      </c>
      <c r="H16" s="71">
        <v>49101</v>
      </c>
      <c r="I16" s="71">
        <v>231782</v>
      </c>
      <c r="J16" s="71">
        <v>36510</v>
      </c>
      <c r="K16" s="71">
        <v>72545</v>
      </c>
      <c r="L16" s="71">
        <v>38630</v>
      </c>
      <c r="M16" s="71">
        <v>99264</v>
      </c>
      <c r="N16" s="71">
        <v>21361</v>
      </c>
      <c r="O16" s="71">
        <v>173090</v>
      </c>
      <c r="P16" s="71">
        <v>1978</v>
      </c>
      <c r="Q16" s="71">
        <v>14281.1177</v>
      </c>
      <c r="R16" s="71">
        <v>7596.143039999999</v>
      </c>
      <c r="S16" s="71">
        <v>4167</v>
      </c>
      <c r="T16" s="71">
        <v>6434</v>
      </c>
      <c r="U16" s="71">
        <v>7399</v>
      </c>
      <c r="V16" s="71">
        <v>10650</v>
      </c>
      <c r="W16" s="71">
        <v>4164</v>
      </c>
      <c r="X16" s="71">
        <v>522</v>
      </c>
      <c r="Y16" s="71">
        <v>7260</v>
      </c>
      <c r="Z16" s="71">
        <v>5271.348</v>
      </c>
      <c r="AA16" s="71">
        <v>2763</v>
      </c>
      <c r="AB16" s="71">
        <v>1407</v>
      </c>
      <c r="AC16" s="71">
        <v>4066</v>
      </c>
      <c r="AD16" s="71">
        <v>5317</v>
      </c>
      <c r="AE16" s="71">
        <v>4380</v>
      </c>
      <c r="AF16" s="71">
        <v>8935</v>
      </c>
      <c r="AG16" s="25">
        <f t="shared" si="0"/>
        <v>1238115.60874</v>
      </c>
      <c r="AH16" s="4"/>
    </row>
    <row r="17" spans="1:34" ht="12.75">
      <c r="A17" s="16" t="s">
        <v>34</v>
      </c>
      <c r="B17" s="45" t="s">
        <v>44</v>
      </c>
      <c r="C17" s="71">
        <v>66338</v>
      </c>
      <c r="D17" s="71">
        <v>20909</v>
      </c>
      <c r="E17" s="71">
        <v>3930</v>
      </c>
      <c r="F17" s="71">
        <v>88</v>
      </c>
      <c r="G17" s="71">
        <v>0</v>
      </c>
      <c r="H17" s="71">
        <v>4385</v>
      </c>
      <c r="I17" s="71">
        <v>0</v>
      </c>
      <c r="J17" s="71">
        <v>22278</v>
      </c>
      <c r="K17" s="71">
        <v>0</v>
      </c>
      <c r="L17" s="71">
        <v>233</v>
      </c>
      <c r="M17" s="71">
        <v>32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5096</v>
      </c>
      <c r="V17" s="71">
        <v>9350</v>
      </c>
      <c r="W17" s="71">
        <v>0</v>
      </c>
      <c r="X17" s="71">
        <v>0</v>
      </c>
      <c r="Y17" s="71">
        <v>3557</v>
      </c>
      <c r="Z17" s="71">
        <v>0</v>
      </c>
      <c r="AA17" s="71">
        <v>1973</v>
      </c>
      <c r="AB17" s="71">
        <v>0</v>
      </c>
      <c r="AC17" s="71">
        <v>0</v>
      </c>
      <c r="AD17" s="71">
        <v>110</v>
      </c>
      <c r="AE17" s="71">
        <v>6</v>
      </c>
      <c r="AF17" s="71">
        <v>0</v>
      </c>
      <c r="AG17" s="25">
        <f t="shared" si="0"/>
        <v>138285</v>
      </c>
      <c r="AH17" s="4"/>
    </row>
    <row r="18" spans="1:34" ht="12.75">
      <c r="A18" s="16" t="s">
        <v>36</v>
      </c>
      <c r="B18" s="45" t="s">
        <v>45</v>
      </c>
      <c r="C18" s="71">
        <v>19561</v>
      </c>
      <c r="D18" s="71">
        <v>99633</v>
      </c>
      <c r="E18" s="71">
        <v>88673</v>
      </c>
      <c r="F18" s="71">
        <v>7954</v>
      </c>
      <c r="G18" s="71">
        <v>21063</v>
      </c>
      <c r="H18" s="71">
        <v>38290</v>
      </c>
      <c r="I18" s="71">
        <v>154703</v>
      </c>
      <c r="J18" s="71">
        <v>6747</v>
      </c>
      <c r="K18" s="71">
        <v>65493</v>
      </c>
      <c r="L18" s="71">
        <v>9339</v>
      </c>
      <c r="M18" s="71">
        <v>74692</v>
      </c>
      <c r="N18" s="71">
        <v>15354</v>
      </c>
      <c r="O18" s="71">
        <v>143498</v>
      </c>
      <c r="P18" s="71">
        <v>0</v>
      </c>
      <c r="Q18" s="71">
        <v>13642.17777</v>
      </c>
      <c r="R18" s="71">
        <v>2481.76936</v>
      </c>
      <c r="S18" s="71">
        <v>973</v>
      </c>
      <c r="T18" s="71">
        <v>3185</v>
      </c>
      <c r="U18" s="71">
        <v>1803</v>
      </c>
      <c r="V18" s="71">
        <v>1185</v>
      </c>
      <c r="W18" s="71">
        <v>3964</v>
      </c>
      <c r="X18" s="71">
        <v>244</v>
      </c>
      <c r="Y18" s="71">
        <v>2585</v>
      </c>
      <c r="Z18" s="71">
        <v>529.853</v>
      </c>
      <c r="AA18" s="71">
        <v>719</v>
      </c>
      <c r="AB18" s="71">
        <v>707</v>
      </c>
      <c r="AC18" s="71">
        <v>2236</v>
      </c>
      <c r="AD18" s="71">
        <v>310</v>
      </c>
      <c r="AE18" s="71">
        <v>449</v>
      </c>
      <c r="AF18" s="71">
        <v>3975</v>
      </c>
      <c r="AG18" s="25">
        <f t="shared" si="0"/>
        <v>783988.80013</v>
      </c>
      <c r="AH18" s="4"/>
    </row>
    <row r="19" spans="1:34" ht="12.75">
      <c r="A19" s="16"/>
      <c r="B19" s="45" t="s">
        <v>46</v>
      </c>
      <c r="C19" s="71">
        <v>13259</v>
      </c>
      <c r="D19" s="71">
        <v>99633</v>
      </c>
      <c r="E19" s="71">
        <v>73815</v>
      </c>
      <c r="F19" s="71">
        <v>7866</v>
      </c>
      <c r="G19" s="71">
        <v>20741</v>
      </c>
      <c r="H19" s="71">
        <v>25290</v>
      </c>
      <c r="I19" s="71">
        <v>154703</v>
      </c>
      <c r="J19" s="71">
        <v>6243</v>
      </c>
      <c r="K19" s="71">
        <v>59775</v>
      </c>
      <c r="L19" s="71">
        <v>9339</v>
      </c>
      <c r="M19" s="71">
        <v>72702</v>
      </c>
      <c r="N19" s="71">
        <v>13862</v>
      </c>
      <c r="O19" s="71">
        <v>141946</v>
      </c>
      <c r="P19" s="71">
        <v>0</v>
      </c>
      <c r="Q19" s="71">
        <v>13642.17777</v>
      </c>
      <c r="R19" s="71">
        <v>2481.76936</v>
      </c>
      <c r="S19" s="71">
        <v>973</v>
      </c>
      <c r="T19" s="71">
        <v>3185</v>
      </c>
      <c r="U19" s="71">
        <v>1803</v>
      </c>
      <c r="V19" s="71">
        <v>1185</v>
      </c>
      <c r="W19" s="71">
        <v>3964</v>
      </c>
      <c r="X19" s="71">
        <v>244</v>
      </c>
      <c r="Y19" s="71">
        <v>1754</v>
      </c>
      <c r="Z19" s="71">
        <v>529.853</v>
      </c>
      <c r="AA19" s="71">
        <v>198</v>
      </c>
      <c r="AB19" s="71">
        <v>707</v>
      </c>
      <c r="AC19" s="71">
        <v>2236</v>
      </c>
      <c r="AD19" s="71">
        <v>310</v>
      </c>
      <c r="AE19" s="71">
        <v>449</v>
      </c>
      <c r="AF19" s="71">
        <v>3975</v>
      </c>
      <c r="AG19" s="25">
        <f t="shared" si="0"/>
        <v>736810.80013</v>
      </c>
      <c r="AH19" s="4"/>
    </row>
    <row r="20" spans="1:34" ht="12.75">
      <c r="A20" s="16" t="s">
        <v>38</v>
      </c>
      <c r="B20" s="45" t="s">
        <v>47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25">
        <f t="shared" si="0"/>
        <v>0</v>
      </c>
      <c r="AH20" s="4"/>
    </row>
    <row r="21" spans="1:34" ht="12.75">
      <c r="A21" s="16" t="s">
        <v>40</v>
      </c>
      <c r="B21" s="45" t="s">
        <v>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25">
        <f t="shared" si="0"/>
        <v>0</v>
      </c>
      <c r="AH21" s="4"/>
    </row>
    <row r="22" spans="1:34" ht="12.75">
      <c r="A22" s="16" t="s">
        <v>49</v>
      </c>
      <c r="B22" s="45" t="s">
        <v>50</v>
      </c>
      <c r="C22" s="71">
        <v>0</v>
      </c>
      <c r="D22" s="71">
        <v>0</v>
      </c>
      <c r="E22" s="71">
        <v>5487</v>
      </c>
      <c r="F22" s="71">
        <v>0</v>
      </c>
      <c r="G22" s="71">
        <v>0</v>
      </c>
      <c r="H22" s="71">
        <v>0</v>
      </c>
      <c r="I22" s="71">
        <v>9804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831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1086</v>
      </c>
      <c r="Z22" s="71">
        <v>0</v>
      </c>
      <c r="AA22" s="71">
        <v>0</v>
      </c>
      <c r="AB22" s="71">
        <v>0</v>
      </c>
      <c r="AC22" s="71">
        <v>0</v>
      </c>
      <c r="AD22" s="71">
        <v>3797</v>
      </c>
      <c r="AE22" s="71">
        <v>0</v>
      </c>
      <c r="AF22" s="71">
        <v>0</v>
      </c>
      <c r="AG22" s="25">
        <f t="shared" si="0"/>
        <v>21005</v>
      </c>
      <c r="AH22" s="4"/>
    </row>
    <row r="23" spans="1:34" ht="12.75">
      <c r="A23" s="16" t="s">
        <v>51</v>
      </c>
      <c r="B23" s="45" t="s">
        <v>297</v>
      </c>
      <c r="C23" s="71">
        <v>43946</v>
      </c>
      <c r="D23" s="71">
        <v>8184</v>
      </c>
      <c r="E23" s="71">
        <v>9726</v>
      </c>
      <c r="F23" s="71">
        <v>19314</v>
      </c>
      <c r="G23" s="71">
        <v>3954</v>
      </c>
      <c r="H23" s="71">
        <v>6426</v>
      </c>
      <c r="I23" s="71">
        <v>67275</v>
      </c>
      <c r="J23" s="71">
        <v>7485</v>
      </c>
      <c r="K23" s="71">
        <v>7052</v>
      </c>
      <c r="L23" s="71">
        <v>29058</v>
      </c>
      <c r="M23" s="71">
        <v>24540</v>
      </c>
      <c r="N23" s="71">
        <v>6007</v>
      </c>
      <c r="O23" s="71">
        <v>29592</v>
      </c>
      <c r="P23" s="71">
        <v>1978</v>
      </c>
      <c r="Q23" s="71">
        <v>638.9399299999999</v>
      </c>
      <c r="R23" s="71">
        <v>5114.37368</v>
      </c>
      <c r="S23" s="71">
        <v>2363</v>
      </c>
      <c r="T23" s="71">
        <v>2199</v>
      </c>
      <c r="U23" s="71">
        <v>0</v>
      </c>
      <c r="V23" s="71">
        <v>115</v>
      </c>
      <c r="W23" s="71">
        <v>200</v>
      </c>
      <c r="X23" s="71">
        <v>45</v>
      </c>
      <c r="Y23" s="71">
        <v>32</v>
      </c>
      <c r="Z23" s="71">
        <v>4741.495</v>
      </c>
      <c r="AA23" s="71">
        <v>71</v>
      </c>
      <c r="AB23" s="71">
        <v>700</v>
      </c>
      <c r="AC23" s="71">
        <v>1830</v>
      </c>
      <c r="AD23" s="71">
        <v>288</v>
      </c>
      <c r="AE23" s="71">
        <v>3425</v>
      </c>
      <c r="AF23" s="71">
        <v>4960</v>
      </c>
      <c r="AG23" s="25">
        <f t="shared" si="0"/>
        <v>291259.80861</v>
      </c>
      <c r="AH23" s="4"/>
    </row>
    <row r="24" spans="1:34" ht="12.75">
      <c r="A24" s="16" t="s">
        <v>52</v>
      </c>
      <c r="B24" s="45" t="s">
        <v>27</v>
      </c>
      <c r="C24" s="71">
        <v>0</v>
      </c>
      <c r="D24" s="71">
        <v>482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1050</v>
      </c>
      <c r="U24" s="71">
        <v>500</v>
      </c>
      <c r="V24" s="71">
        <v>0</v>
      </c>
      <c r="W24" s="71">
        <v>0</v>
      </c>
      <c r="X24" s="71">
        <v>233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812</v>
      </c>
      <c r="AE24" s="71">
        <v>500</v>
      </c>
      <c r="AF24" s="71">
        <v>0</v>
      </c>
      <c r="AG24" s="25">
        <f t="shared" si="0"/>
        <v>3577</v>
      </c>
      <c r="AH24" s="4"/>
    </row>
    <row r="25" spans="1:34" ht="12.75">
      <c r="A25" s="16" t="s">
        <v>53</v>
      </c>
      <c r="B25" s="45" t="s">
        <v>54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25">
        <f t="shared" si="0"/>
        <v>0</v>
      </c>
      <c r="AH25" s="4"/>
    </row>
    <row r="26" spans="1:34" ht="12.75">
      <c r="A26" s="16"/>
      <c r="B26" s="48" t="s">
        <v>55</v>
      </c>
      <c r="C26" s="71">
        <v>171238</v>
      </c>
      <c r="D26" s="71">
        <v>150972</v>
      </c>
      <c r="E26" s="71">
        <v>134487</v>
      </c>
      <c r="F26" s="71">
        <v>35866</v>
      </c>
      <c r="G26" s="71">
        <v>25017</v>
      </c>
      <c r="H26" s="71">
        <v>67322</v>
      </c>
      <c r="I26" s="71">
        <v>237415</v>
      </c>
      <c r="J26" s="71">
        <v>43316</v>
      </c>
      <c r="K26" s="71">
        <v>72545</v>
      </c>
      <c r="L26" s="71">
        <v>100383</v>
      </c>
      <c r="M26" s="71">
        <v>101415</v>
      </c>
      <c r="N26" s="71">
        <v>37343</v>
      </c>
      <c r="O26" s="71">
        <v>175601</v>
      </c>
      <c r="P26" s="71">
        <v>1983</v>
      </c>
      <c r="Q26" s="71">
        <v>14281.1177</v>
      </c>
      <c r="R26" s="71">
        <v>7596.143039999999</v>
      </c>
      <c r="S26" s="71">
        <v>4667</v>
      </c>
      <c r="T26" s="71">
        <v>6434</v>
      </c>
      <c r="U26" s="71">
        <v>11624</v>
      </c>
      <c r="V26" s="71">
        <v>10693</v>
      </c>
      <c r="W26" s="71">
        <v>14507</v>
      </c>
      <c r="X26" s="71">
        <v>3053</v>
      </c>
      <c r="Y26" s="71">
        <v>7260</v>
      </c>
      <c r="Z26" s="71">
        <v>5271.348</v>
      </c>
      <c r="AA26" s="71">
        <v>2763</v>
      </c>
      <c r="AB26" s="71">
        <v>3687</v>
      </c>
      <c r="AC26" s="71">
        <v>4262</v>
      </c>
      <c r="AD26" s="71">
        <v>5317</v>
      </c>
      <c r="AE26" s="71">
        <v>4625</v>
      </c>
      <c r="AF26" s="71">
        <v>8935</v>
      </c>
      <c r="AG26" s="25">
        <f t="shared" si="0"/>
        <v>1469878.60874</v>
      </c>
      <c r="AH26" s="4"/>
    </row>
    <row r="27" spans="1:34" ht="33" customHeight="1">
      <c r="A27" s="46" t="s">
        <v>56</v>
      </c>
      <c r="B27" s="47" t="s">
        <v>57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25">
        <f t="shared" si="0"/>
        <v>0</v>
      </c>
      <c r="AH27" s="4"/>
    </row>
    <row r="28" spans="1:34" ht="18.75" customHeight="1">
      <c r="A28" s="46" t="s">
        <v>58</v>
      </c>
      <c r="B28" s="47" t="s">
        <v>59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25">
        <f t="shared" si="0"/>
        <v>0</v>
      </c>
      <c r="AH28" s="4"/>
    </row>
    <row r="29" spans="1:34" ht="12.75">
      <c r="A29" s="16" t="s">
        <v>30</v>
      </c>
      <c r="B29" s="45" t="s">
        <v>60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25">
        <f t="shared" si="0"/>
        <v>0</v>
      </c>
      <c r="AH29" s="4"/>
    </row>
    <row r="30" spans="1:34" ht="12.75">
      <c r="A30" s="16" t="s">
        <v>34</v>
      </c>
      <c r="B30" s="45" t="s">
        <v>61</v>
      </c>
      <c r="C30" s="71">
        <v>56819</v>
      </c>
      <c r="D30" s="71">
        <v>33718</v>
      </c>
      <c r="E30" s="71">
        <v>38324</v>
      </c>
      <c r="F30" s="71">
        <v>37029</v>
      </c>
      <c r="G30" s="71">
        <v>1103</v>
      </c>
      <c r="H30" s="71">
        <v>11283.2</v>
      </c>
      <c r="I30" s="71">
        <v>34114</v>
      </c>
      <c r="J30" s="71">
        <v>24117</v>
      </c>
      <c r="K30" s="71">
        <v>26617</v>
      </c>
      <c r="L30" s="71">
        <v>46064</v>
      </c>
      <c r="M30" s="71">
        <v>23618</v>
      </c>
      <c r="N30" s="71">
        <v>20097</v>
      </c>
      <c r="O30" s="71">
        <v>45256</v>
      </c>
      <c r="P30" s="71">
        <v>3132</v>
      </c>
      <c r="Q30" s="71">
        <v>2613.46055</v>
      </c>
      <c r="R30" s="71">
        <v>1469.240952</v>
      </c>
      <c r="S30" s="71">
        <v>2063</v>
      </c>
      <c r="T30" s="71">
        <v>3153</v>
      </c>
      <c r="U30" s="71">
        <v>8735</v>
      </c>
      <c r="V30" s="71">
        <v>303</v>
      </c>
      <c r="W30" s="71">
        <v>2178</v>
      </c>
      <c r="X30" s="71">
        <v>2367</v>
      </c>
      <c r="Y30" s="71">
        <v>244</v>
      </c>
      <c r="Z30" s="71">
        <v>961.336</v>
      </c>
      <c r="AA30" s="71">
        <v>994</v>
      </c>
      <c r="AB30" s="71">
        <v>2771</v>
      </c>
      <c r="AC30" s="71">
        <v>1305</v>
      </c>
      <c r="AD30" s="71">
        <v>594</v>
      </c>
      <c r="AE30" s="71">
        <v>0</v>
      </c>
      <c r="AF30" s="71">
        <v>1456</v>
      </c>
      <c r="AG30" s="25">
        <f t="shared" si="0"/>
        <v>432498.23750200006</v>
      </c>
      <c r="AH30" s="4"/>
    </row>
    <row r="31" spans="1:34" ht="12.75">
      <c r="A31" s="16" t="s">
        <v>24</v>
      </c>
      <c r="B31" s="45" t="s">
        <v>62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62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25">
        <f t="shared" si="0"/>
        <v>62</v>
      </c>
      <c r="AH31" s="4"/>
    </row>
    <row r="32" spans="1:34" ht="15" customHeight="1">
      <c r="A32" s="16" t="s">
        <v>24</v>
      </c>
      <c r="B32" s="45" t="s">
        <v>63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25">
        <f t="shared" si="0"/>
        <v>0</v>
      </c>
      <c r="AH32" s="4"/>
    </row>
    <row r="33" spans="1:34" ht="12.75">
      <c r="A33" s="16" t="s">
        <v>36</v>
      </c>
      <c r="B33" s="45" t="s">
        <v>64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594</v>
      </c>
      <c r="K33" s="71">
        <v>0</v>
      </c>
      <c r="L33" s="71">
        <v>19856</v>
      </c>
      <c r="M33" s="71">
        <v>1356</v>
      </c>
      <c r="N33" s="71">
        <v>1201</v>
      </c>
      <c r="O33" s="71">
        <v>796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1</v>
      </c>
      <c r="AB33" s="71">
        <v>0</v>
      </c>
      <c r="AC33" s="71">
        <v>0</v>
      </c>
      <c r="AD33" s="71">
        <v>0</v>
      </c>
      <c r="AE33" s="71">
        <v>0</v>
      </c>
      <c r="AF33" s="71">
        <v>43</v>
      </c>
      <c r="AG33" s="25">
        <f t="shared" si="0"/>
        <v>23847</v>
      </c>
      <c r="AH33" s="4"/>
    </row>
    <row r="34" spans="1:34" ht="12.75">
      <c r="A34" s="16" t="s">
        <v>24</v>
      </c>
      <c r="B34" s="45" t="s">
        <v>62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25">
        <f t="shared" si="0"/>
        <v>0</v>
      </c>
      <c r="AH34" s="4"/>
    </row>
    <row r="35" spans="1:34" ht="15" customHeight="1">
      <c r="A35" s="16" t="s">
        <v>24</v>
      </c>
      <c r="B35" s="45" t="s">
        <v>63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25">
        <f t="shared" si="0"/>
        <v>0</v>
      </c>
      <c r="AH35" s="4"/>
    </row>
    <row r="36" spans="1:34" ht="12.75">
      <c r="A36" s="16" t="s">
        <v>65</v>
      </c>
      <c r="B36" s="48" t="s">
        <v>66</v>
      </c>
      <c r="C36" s="71">
        <v>56819</v>
      </c>
      <c r="D36" s="71">
        <v>33718</v>
      </c>
      <c r="E36" s="71">
        <v>38324</v>
      </c>
      <c r="F36" s="71">
        <v>37029</v>
      </c>
      <c r="G36" s="71">
        <v>1103</v>
      </c>
      <c r="H36" s="71">
        <v>11283.2</v>
      </c>
      <c r="I36" s="71">
        <v>34114</v>
      </c>
      <c r="J36" s="71">
        <v>24711</v>
      </c>
      <c r="K36" s="71">
        <v>26617</v>
      </c>
      <c r="L36" s="71">
        <v>65920</v>
      </c>
      <c r="M36" s="71">
        <v>24974</v>
      </c>
      <c r="N36" s="71">
        <v>21298</v>
      </c>
      <c r="O36" s="71">
        <v>46052</v>
      </c>
      <c r="P36" s="71">
        <v>3132</v>
      </c>
      <c r="Q36" s="71">
        <v>2613.46055</v>
      </c>
      <c r="R36" s="71">
        <v>1469.240952</v>
      </c>
      <c r="S36" s="71">
        <v>2063</v>
      </c>
      <c r="T36" s="71">
        <v>3153</v>
      </c>
      <c r="U36" s="71">
        <v>8735</v>
      </c>
      <c r="V36" s="71">
        <v>303</v>
      </c>
      <c r="W36" s="71">
        <v>2178</v>
      </c>
      <c r="X36" s="71">
        <v>2367</v>
      </c>
      <c r="Y36" s="71">
        <v>244</v>
      </c>
      <c r="Z36" s="71">
        <v>961.336</v>
      </c>
      <c r="AA36" s="71">
        <v>995</v>
      </c>
      <c r="AB36" s="71">
        <v>2771</v>
      </c>
      <c r="AC36" s="71">
        <v>1305</v>
      </c>
      <c r="AD36" s="71">
        <v>594</v>
      </c>
      <c r="AE36" s="71">
        <v>0</v>
      </c>
      <c r="AF36" s="71">
        <v>1499</v>
      </c>
      <c r="AG36" s="25">
        <f t="shared" si="0"/>
        <v>456345.23750200006</v>
      </c>
      <c r="AH36" s="4"/>
    </row>
    <row r="37" spans="1:34" ht="12.75">
      <c r="A37" s="16" t="s">
        <v>32</v>
      </c>
      <c r="B37" s="45" t="s">
        <v>67</v>
      </c>
      <c r="C37" s="71">
        <v>182</v>
      </c>
      <c r="D37" s="71">
        <v>9817</v>
      </c>
      <c r="E37" s="71">
        <v>4434</v>
      </c>
      <c r="F37" s="71">
        <v>1354</v>
      </c>
      <c r="G37" s="71">
        <v>52</v>
      </c>
      <c r="H37" s="71">
        <v>14108</v>
      </c>
      <c r="I37" s="71">
        <v>0</v>
      </c>
      <c r="J37" s="71">
        <v>3682</v>
      </c>
      <c r="K37" s="71">
        <v>4498</v>
      </c>
      <c r="L37" s="71">
        <v>59</v>
      </c>
      <c r="M37" s="71">
        <v>514</v>
      </c>
      <c r="N37" s="71">
        <v>12211</v>
      </c>
      <c r="O37" s="71">
        <v>8141</v>
      </c>
      <c r="P37" s="71">
        <v>409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8</v>
      </c>
      <c r="AG37" s="25">
        <f t="shared" si="0"/>
        <v>59469</v>
      </c>
      <c r="AH37" s="4"/>
    </row>
    <row r="38" spans="1:34" ht="12.75">
      <c r="A38" s="16" t="s">
        <v>24</v>
      </c>
      <c r="B38" s="45" t="s">
        <v>62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25">
        <f t="shared" si="0"/>
        <v>0</v>
      </c>
      <c r="AH38" s="4"/>
    </row>
    <row r="39" spans="1:34" ht="15" customHeight="1">
      <c r="A39" s="16" t="s">
        <v>24</v>
      </c>
      <c r="B39" s="45" t="s">
        <v>63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25">
        <f t="shared" si="0"/>
        <v>0</v>
      </c>
      <c r="AH39" s="4"/>
    </row>
    <row r="40" spans="1:34" ht="12.75">
      <c r="A40" s="16" t="s">
        <v>42</v>
      </c>
      <c r="B40" s="45" t="s">
        <v>68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25">
        <f t="shared" si="0"/>
        <v>0</v>
      </c>
      <c r="AH40" s="4"/>
    </row>
    <row r="41" spans="1:34" ht="12.75">
      <c r="A41" s="16" t="s">
        <v>34</v>
      </c>
      <c r="B41" s="45" t="s">
        <v>69</v>
      </c>
      <c r="C41" s="71">
        <v>0</v>
      </c>
      <c r="D41" s="71">
        <v>1265</v>
      </c>
      <c r="E41" s="71">
        <v>20599</v>
      </c>
      <c r="F41" s="71">
        <v>23608</v>
      </c>
      <c r="G41" s="71">
        <v>0</v>
      </c>
      <c r="H41" s="71">
        <v>1143</v>
      </c>
      <c r="I41" s="71">
        <v>6448</v>
      </c>
      <c r="J41" s="71">
        <v>5544</v>
      </c>
      <c r="K41" s="71">
        <v>0</v>
      </c>
      <c r="L41" s="71">
        <v>9401</v>
      </c>
      <c r="M41" s="71">
        <v>0</v>
      </c>
      <c r="N41" s="71">
        <v>248</v>
      </c>
      <c r="O41" s="71">
        <v>2092</v>
      </c>
      <c r="P41" s="71">
        <v>264</v>
      </c>
      <c r="Q41" s="71">
        <v>0</v>
      </c>
      <c r="R41" s="71">
        <v>0</v>
      </c>
      <c r="S41" s="71">
        <v>0</v>
      </c>
      <c r="T41" s="71">
        <v>0</v>
      </c>
      <c r="U41" s="71">
        <v>83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47</v>
      </c>
      <c r="AG41" s="25">
        <f t="shared" si="0"/>
        <v>70742</v>
      </c>
      <c r="AH41" s="4"/>
    </row>
    <row r="42" spans="1:34" ht="12.75">
      <c r="A42" s="16" t="s">
        <v>24</v>
      </c>
      <c r="B42" s="45" t="s">
        <v>62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25">
        <f t="shared" si="0"/>
        <v>0</v>
      </c>
      <c r="AH42" s="4"/>
    </row>
    <row r="43" spans="1:34" ht="13.5" customHeight="1">
      <c r="A43" s="16" t="s">
        <v>24</v>
      </c>
      <c r="B43" s="45" t="s">
        <v>63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25">
        <f t="shared" si="0"/>
        <v>0</v>
      </c>
      <c r="AH43" s="4"/>
    </row>
    <row r="44" spans="1:34" ht="12.75">
      <c r="A44" s="16" t="s">
        <v>36</v>
      </c>
      <c r="B44" s="45" t="s">
        <v>70</v>
      </c>
      <c r="C44" s="71">
        <v>42630</v>
      </c>
      <c r="D44" s="71">
        <v>990</v>
      </c>
      <c r="E44" s="71">
        <v>17586</v>
      </c>
      <c r="F44" s="71">
        <v>21243</v>
      </c>
      <c r="G44" s="71">
        <v>2864</v>
      </c>
      <c r="H44" s="71">
        <v>1282</v>
      </c>
      <c r="I44" s="71">
        <v>1508</v>
      </c>
      <c r="J44" s="71">
        <v>14678</v>
      </c>
      <c r="K44" s="71">
        <v>184</v>
      </c>
      <c r="L44" s="71">
        <v>6736</v>
      </c>
      <c r="M44" s="71">
        <v>375</v>
      </c>
      <c r="N44" s="71">
        <v>2179</v>
      </c>
      <c r="O44" s="71">
        <v>2019</v>
      </c>
      <c r="P44" s="71">
        <v>3680</v>
      </c>
      <c r="Q44" s="71">
        <v>83.59259</v>
      </c>
      <c r="R44" s="71">
        <v>3.74616</v>
      </c>
      <c r="S44" s="71">
        <v>0</v>
      </c>
      <c r="T44" s="71">
        <v>483</v>
      </c>
      <c r="U44" s="71">
        <v>338</v>
      </c>
      <c r="V44" s="71">
        <v>26</v>
      </c>
      <c r="W44" s="71">
        <v>180</v>
      </c>
      <c r="X44" s="71">
        <v>747</v>
      </c>
      <c r="Y44" s="71">
        <v>287</v>
      </c>
      <c r="Z44" s="71">
        <v>16.217</v>
      </c>
      <c r="AA44" s="71">
        <v>1436</v>
      </c>
      <c r="AB44" s="71">
        <v>553</v>
      </c>
      <c r="AC44" s="71">
        <v>141</v>
      </c>
      <c r="AD44" s="71">
        <v>163</v>
      </c>
      <c r="AE44" s="71">
        <v>105</v>
      </c>
      <c r="AF44" s="71">
        <v>380</v>
      </c>
      <c r="AG44" s="25">
        <f t="shared" si="0"/>
        <v>122896.55575</v>
      </c>
      <c r="AH44" s="4"/>
    </row>
    <row r="45" spans="1:34" ht="12.75">
      <c r="A45" s="16" t="s">
        <v>24</v>
      </c>
      <c r="B45" s="45" t="s">
        <v>62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220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465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25">
        <f t="shared" si="0"/>
        <v>685</v>
      </c>
      <c r="AH45" s="4"/>
    </row>
    <row r="46" spans="1:34" ht="13.5" customHeight="1">
      <c r="A46" s="16" t="s">
        <v>24</v>
      </c>
      <c r="B46" s="45" t="s">
        <v>63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41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25">
        <f t="shared" si="0"/>
        <v>41</v>
      </c>
      <c r="AH46" s="4"/>
    </row>
    <row r="47" spans="1:34" ht="12.75">
      <c r="A47" s="16"/>
      <c r="B47" s="48" t="s">
        <v>71</v>
      </c>
      <c r="C47" s="71">
        <v>42630</v>
      </c>
      <c r="D47" s="71">
        <v>2255</v>
      </c>
      <c r="E47" s="71">
        <v>38185</v>
      </c>
      <c r="F47" s="71">
        <v>44851</v>
      </c>
      <c r="G47" s="71">
        <v>2864</v>
      </c>
      <c r="H47" s="71">
        <v>2425</v>
      </c>
      <c r="I47" s="71">
        <v>7956</v>
      </c>
      <c r="J47" s="71">
        <v>20222</v>
      </c>
      <c r="K47" s="71">
        <v>184</v>
      </c>
      <c r="L47" s="71">
        <v>16137</v>
      </c>
      <c r="M47" s="71">
        <v>375</v>
      </c>
      <c r="N47" s="71">
        <v>2427</v>
      </c>
      <c r="O47" s="71">
        <v>4111</v>
      </c>
      <c r="P47" s="71">
        <v>3944</v>
      </c>
      <c r="Q47" s="71">
        <v>83.59259</v>
      </c>
      <c r="R47" s="71">
        <v>3.74616</v>
      </c>
      <c r="S47" s="71">
        <v>0</v>
      </c>
      <c r="T47" s="71">
        <v>483</v>
      </c>
      <c r="U47" s="71">
        <v>421</v>
      </c>
      <c r="V47" s="71">
        <v>26</v>
      </c>
      <c r="W47" s="71">
        <v>180</v>
      </c>
      <c r="X47" s="71">
        <v>747</v>
      </c>
      <c r="Y47" s="71">
        <v>287</v>
      </c>
      <c r="Z47" s="71">
        <v>16.217</v>
      </c>
      <c r="AA47" s="71">
        <v>1436</v>
      </c>
      <c r="AB47" s="71">
        <v>553</v>
      </c>
      <c r="AC47" s="71">
        <v>141</v>
      </c>
      <c r="AD47" s="71">
        <v>163</v>
      </c>
      <c r="AE47" s="71">
        <v>105</v>
      </c>
      <c r="AF47" s="71">
        <v>427</v>
      </c>
      <c r="AG47" s="25">
        <f t="shared" si="0"/>
        <v>193638.55575</v>
      </c>
      <c r="AH47" s="4"/>
    </row>
    <row r="48" spans="1:34" ht="12.75">
      <c r="A48" s="16"/>
      <c r="B48" s="48" t="s">
        <v>72</v>
      </c>
      <c r="C48" s="71">
        <v>99631</v>
      </c>
      <c r="D48" s="71">
        <v>45790</v>
      </c>
      <c r="E48" s="71">
        <v>80943</v>
      </c>
      <c r="F48" s="71">
        <v>83234</v>
      </c>
      <c r="G48" s="71">
        <v>4019</v>
      </c>
      <c r="H48" s="71">
        <v>27816.2</v>
      </c>
      <c r="I48" s="71">
        <v>42070</v>
      </c>
      <c r="J48" s="71">
        <v>48615</v>
      </c>
      <c r="K48" s="71">
        <v>31299</v>
      </c>
      <c r="L48" s="71">
        <v>82116</v>
      </c>
      <c r="M48" s="71">
        <v>25863</v>
      </c>
      <c r="N48" s="71">
        <v>35936</v>
      </c>
      <c r="O48" s="71">
        <v>58304</v>
      </c>
      <c r="P48" s="71">
        <v>7485</v>
      </c>
      <c r="Q48" s="71">
        <v>2697.05314</v>
      </c>
      <c r="R48" s="71">
        <v>1472.987112</v>
      </c>
      <c r="S48" s="71">
        <v>2063</v>
      </c>
      <c r="T48" s="71">
        <v>3636</v>
      </c>
      <c r="U48" s="71">
        <v>9156</v>
      </c>
      <c r="V48" s="71">
        <v>329</v>
      </c>
      <c r="W48" s="71">
        <v>2358</v>
      </c>
      <c r="X48" s="71">
        <v>3114</v>
      </c>
      <c r="Y48" s="71">
        <v>531</v>
      </c>
      <c r="Z48" s="71">
        <v>977.553</v>
      </c>
      <c r="AA48" s="71">
        <v>2431</v>
      </c>
      <c r="AB48" s="71">
        <v>3324</v>
      </c>
      <c r="AC48" s="71">
        <v>1446</v>
      </c>
      <c r="AD48" s="71">
        <v>757</v>
      </c>
      <c r="AE48" s="71">
        <v>105</v>
      </c>
      <c r="AF48" s="71">
        <v>1934</v>
      </c>
      <c r="AG48" s="25">
        <f t="shared" si="0"/>
        <v>709452.7932519999</v>
      </c>
      <c r="AH48" s="4"/>
    </row>
    <row r="49" spans="1:34" ht="18.75" customHeight="1">
      <c r="A49" s="46" t="s">
        <v>73</v>
      </c>
      <c r="B49" s="47" t="s">
        <v>74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25">
        <f t="shared" si="0"/>
        <v>0</v>
      </c>
      <c r="AH49" s="4"/>
    </row>
    <row r="50" spans="1:34" ht="12.75">
      <c r="A50" s="16" t="s">
        <v>30</v>
      </c>
      <c r="B50" s="45" t="s">
        <v>75</v>
      </c>
      <c r="C50" s="71">
        <v>7929</v>
      </c>
      <c r="D50" s="71">
        <v>3961</v>
      </c>
      <c r="E50" s="71">
        <v>17125</v>
      </c>
      <c r="F50" s="71">
        <v>5176</v>
      </c>
      <c r="G50" s="71">
        <v>800</v>
      </c>
      <c r="H50" s="71">
        <v>996</v>
      </c>
      <c r="I50" s="71">
        <v>6929</v>
      </c>
      <c r="J50" s="71">
        <v>587</v>
      </c>
      <c r="K50" s="71">
        <v>210</v>
      </c>
      <c r="L50" s="71">
        <v>828</v>
      </c>
      <c r="M50" s="71">
        <v>9287</v>
      </c>
      <c r="N50" s="71">
        <v>5692</v>
      </c>
      <c r="O50" s="71">
        <v>18333</v>
      </c>
      <c r="P50" s="71">
        <v>193</v>
      </c>
      <c r="Q50" s="71">
        <v>172.67643000000007</v>
      </c>
      <c r="R50" s="71">
        <v>3.89783</v>
      </c>
      <c r="S50" s="71">
        <v>17</v>
      </c>
      <c r="T50" s="71">
        <v>60</v>
      </c>
      <c r="U50" s="71">
        <v>0</v>
      </c>
      <c r="V50" s="71">
        <v>25</v>
      </c>
      <c r="W50" s="71">
        <v>23</v>
      </c>
      <c r="X50" s="71">
        <v>3446</v>
      </c>
      <c r="Y50" s="71">
        <v>0</v>
      </c>
      <c r="Z50" s="71">
        <v>0.674</v>
      </c>
      <c r="AA50" s="71">
        <v>3</v>
      </c>
      <c r="AB50" s="71">
        <v>504</v>
      </c>
      <c r="AC50" s="71">
        <v>0</v>
      </c>
      <c r="AD50" s="71">
        <v>4</v>
      </c>
      <c r="AE50" s="71">
        <v>27</v>
      </c>
      <c r="AF50" s="71">
        <v>223</v>
      </c>
      <c r="AG50" s="25">
        <f t="shared" si="0"/>
        <v>82555.24826000001</v>
      </c>
      <c r="AH50" s="4"/>
    </row>
    <row r="51" spans="1:34" ht="12.75">
      <c r="A51" s="16" t="s">
        <v>34</v>
      </c>
      <c r="B51" s="45" t="s">
        <v>76</v>
      </c>
      <c r="C51" s="71">
        <v>7236</v>
      </c>
      <c r="D51" s="71">
        <v>53</v>
      </c>
      <c r="E51" s="71">
        <v>746</v>
      </c>
      <c r="F51" s="71">
        <v>313</v>
      </c>
      <c r="G51" s="71">
        <v>99</v>
      </c>
      <c r="H51" s="71">
        <v>430</v>
      </c>
      <c r="I51" s="71">
        <v>1285</v>
      </c>
      <c r="J51" s="71">
        <v>96</v>
      </c>
      <c r="K51" s="71">
        <v>0</v>
      </c>
      <c r="L51" s="71">
        <v>44</v>
      </c>
      <c r="M51" s="71">
        <v>131</v>
      </c>
      <c r="N51" s="71">
        <v>384</v>
      </c>
      <c r="O51" s="71">
        <v>350</v>
      </c>
      <c r="P51" s="71">
        <v>193</v>
      </c>
      <c r="Q51" s="71">
        <v>46.97974000000002</v>
      </c>
      <c r="R51" s="71">
        <v>3.89783</v>
      </c>
      <c r="S51" s="71">
        <v>11</v>
      </c>
      <c r="T51" s="71">
        <v>60</v>
      </c>
      <c r="U51" s="71">
        <v>0</v>
      </c>
      <c r="V51" s="71">
        <v>20</v>
      </c>
      <c r="W51" s="71">
        <v>6</v>
      </c>
      <c r="X51" s="71">
        <v>9</v>
      </c>
      <c r="Y51" s="71">
        <v>0</v>
      </c>
      <c r="Z51" s="71">
        <v>0.047</v>
      </c>
      <c r="AA51" s="71">
        <v>0</v>
      </c>
      <c r="AB51" s="71">
        <v>0</v>
      </c>
      <c r="AC51" s="71">
        <v>0</v>
      </c>
      <c r="AD51" s="71">
        <v>4</v>
      </c>
      <c r="AE51" s="71">
        <v>0</v>
      </c>
      <c r="AF51" s="71">
        <v>116</v>
      </c>
      <c r="AG51" s="25">
        <f t="shared" si="0"/>
        <v>11636.924570000001</v>
      </c>
      <c r="AH51" s="4"/>
    </row>
    <row r="52" spans="1:34" ht="12.75">
      <c r="A52" s="16" t="s">
        <v>36</v>
      </c>
      <c r="B52" s="45" t="s">
        <v>27</v>
      </c>
      <c r="C52" s="71">
        <v>693</v>
      </c>
      <c r="D52" s="71">
        <v>3908</v>
      </c>
      <c r="E52" s="71">
        <v>16379</v>
      </c>
      <c r="F52" s="71">
        <v>4863</v>
      </c>
      <c r="G52" s="71">
        <v>701</v>
      </c>
      <c r="H52" s="71">
        <v>566</v>
      </c>
      <c r="I52" s="71">
        <v>5644</v>
      </c>
      <c r="J52" s="71">
        <v>491</v>
      </c>
      <c r="K52" s="71">
        <v>210</v>
      </c>
      <c r="L52" s="71">
        <v>784</v>
      </c>
      <c r="M52" s="71">
        <v>9156</v>
      </c>
      <c r="N52" s="71">
        <v>5308</v>
      </c>
      <c r="O52" s="71">
        <v>17983</v>
      </c>
      <c r="P52" s="71">
        <v>0</v>
      </c>
      <c r="Q52" s="71">
        <v>125.69669000000005</v>
      </c>
      <c r="R52" s="71">
        <v>0</v>
      </c>
      <c r="S52" s="71">
        <v>6</v>
      </c>
      <c r="T52" s="71">
        <v>0</v>
      </c>
      <c r="U52" s="71">
        <v>0</v>
      </c>
      <c r="V52" s="71">
        <v>5</v>
      </c>
      <c r="W52" s="71">
        <v>17</v>
      </c>
      <c r="X52" s="71">
        <v>3437</v>
      </c>
      <c r="Y52" s="71">
        <v>0</v>
      </c>
      <c r="Z52" s="71">
        <v>0.627</v>
      </c>
      <c r="AA52" s="71">
        <v>3</v>
      </c>
      <c r="AB52" s="71">
        <v>504</v>
      </c>
      <c r="AC52" s="71">
        <v>0</v>
      </c>
      <c r="AD52" s="71">
        <v>0</v>
      </c>
      <c r="AE52" s="71">
        <v>27</v>
      </c>
      <c r="AF52" s="71">
        <v>107</v>
      </c>
      <c r="AG52" s="25">
        <f t="shared" si="0"/>
        <v>70918.32368999999</v>
      </c>
      <c r="AH52" s="4"/>
    </row>
    <row r="53" spans="1:34" ht="12.75">
      <c r="A53" s="16" t="s">
        <v>32</v>
      </c>
      <c r="B53" s="45" t="s">
        <v>77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25">
        <f t="shared" si="0"/>
        <v>0</v>
      </c>
      <c r="AH53" s="4"/>
    </row>
    <row r="54" spans="1:34" ht="12.75">
      <c r="A54" s="16" t="s">
        <v>34</v>
      </c>
      <c r="B54" s="45" t="s">
        <v>78</v>
      </c>
      <c r="C54" s="71">
        <v>853</v>
      </c>
      <c r="D54" s="71">
        <v>4310</v>
      </c>
      <c r="E54" s="71">
        <v>3340</v>
      </c>
      <c r="F54" s="71">
        <v>407</v>
      </c>
      <c r="G54" s="71">
        <v>5036</v>
      </c>
      <c r="H54" s="71">
        <v>4999</v>
      </c>
      <c r="I54" s="71">
        <v>6797</v>
      </c>
      <c r="J54" s="71">
        <v>2840</v>
      </c>
      <c r="K54" s="71">
        <v>1420</v>
      </c>
      <c r="L54" s="71">
        <v>3264</v>
      </c>
      <c r="M54" s="71">
        <v>4251</v>
      </c>
      <c r="N54" s="71">
        <v>946</v>
      </c>
      <c r="O54" s="71">
        <v>12717</v>
      </c>
      <c r="P54" s="71">
        <v>77</v>
      </c>
      <c r="Q54" s="71">
        <v>1852.2831700000002</v>
      </c>
      <c r="R54" s="71">
        <v>279.9306</v>
      </c>
      <c r="S54" s="71">
        <v>348</v>
      </c>
      <c r="T54" s="71">
        <v>0</v>
      </c>
      <c r="U54" s="71">
        <v>9152</v>
      </c>
      <c r="V54" s="71">
        <v>41</v>
      </c>
      <c r="W54" s="71">
        <v>479</v>
      </c>
      <c r="X54" s="71">
        <v>18</v>
      </c>
      <c r="Y54" s="71">
        <v>1094</v>
      </c>
      <c r="Z54" s="71">
        <v>187.381</v>
      </c>
      <c r="AA54" s="71">
        <v>14</v>
      </c>
      <c r="AB54" s="71">
        <v>52</v>
      </c>
      <c r="AC54" s="71">
        <v>90</v>
      </c>
      <c r="AD54" s="71">
        <v>8</v>
      </c>
      <c r="AE54" s="71">
        <v>7</v>
      </c>
      <c r="AF54" s="71">
        <v>127</v>
      </c>
      <c r="AG54" s="25">
        <f t="shared" si="0"/>
        <v>65006.59477</v>
      </c>
      <c r="AH54" s="4"/>
    </row>
    <row r="55" spans="1:34" ht="12.75">
      <c r="A55" s="16" t="s">
        <v>36</v>
      </c>
      <c r="B55" s="45" t="s">
        <v>79</v>
      </c>
      <c r="C55" s="71">
        <v>4065</v>
      </c>
      <c r="D55" s="71">
        <v>14</v>
      </c>
      <c r="E55" s="71">
        <v>40</v>
      </c>
      <c r="F55" s="71">
        <v>2622</v>
      </c>
      <c r="G55" s="71">
        <v>3</v>
      </c>
      <c r="H55" s="71">
        <v>12</v>
      </c>
      <c r="I55" s="71">
        <v>53</v>
      </c>
      <c r="J55" s="71">
        <v>1972</v>
      </c>
      <c r="K55" s="71">
        <v>56</v>
      </c>
      <c r="L55" s="71">
        <v>1593</v>
      </c>
      <c r="M55" s="71">
        <v>58</v>
      </c>
      <c r="N55" s="71">
        <v>245</v>
      </c>
      <c r="O55" s="71">
        <v>100</v>
      </c>
      <c r="P55" s="71">
        <v>93</v>
      </c>
      <c r="Q55" s="71">
        <v>4.05128</v>
      </c>
      <c r="R55" s="71">
        <v>0</v>
      </c>
      <c r="S55" s="71">
        <v>240</v>
      </c>
      <c r="T55" s="71">
        <v>204</v>
      </c>
      <c r="U55" s="71">
        <v>31</v>
      </c>
      <c r="V55" s="71">
        <v>0</v>
      </c>
      <c r="W55" s="71">
        <v>0</v>
      </c>
      <c r="X55" s="71">
        <v>1</v>
      </c>
      <c r="Y55" s="71">
        <v>0</v>
      </c>
      <c r="Z55" s="71">
        <v>0.421</v>
      </c>
      <c r="AA55" s="71">
        <v>1</v>
      </c>
      <c r="AB55" s="71">
        <v>2</v>
      </c>
      <c r="AC55" s="71">
        <v>93</v>
      </c>
      <c r="AD55" s="71">
        <v>14</v>
      </c>
      <c r="AE55" s="71">
        <v>1</v>
      </c>
      <c r="AF55" s="71">
        <v>2</v>
      </c>
      <c r="AG55" s="25">
        <f t="shared" si="0"/>
        <v>11519.47228</v>
      </c>
      <c r="AH55" s="4"/>
    </row>
    <row r="56" spans="1:34" ht="12.75">
      <c r="A56" s="16" t="s">
        <v>38</v>
      </c>
      <c r="B56" s="45" t="s">
        <v>80</v>
      </c>
      <c r="C56" s="71">
        <v>0</v>
      </c>
      <c r="D56" s="71">
        <v>0</v>
      </c>
      <c r="E56" s="71">
        <v>0</v>
      </c>
      <c r="F56" s="71">
        <v>71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11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200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25">
        <f t="shared" si="0"/>
        <v>282</v>
      </c>
      <c r="AH56" s="4"/>
    </row>
    <row r="57" spans="1:34" ht="12.75">
      <c r="A57" s="16"/>
      <c r="B57" s="48" t="s">
        <v>81</v>
      </c>
      <c r="C57" s="71">
        <v>4918</v>
      </c>
      <c r="D57" s="71">
        <v>4324</v>
      </c>
      <c r="E57" s="71">
        <v>3380</v>
      </c>
      <c r="F57" s="71">
        <v>3100</v>
      </c>
      <c r="G57" s="71">
        <v>5039</v>
      </c>
      <c r="H57" s="71">
        <v>5011</v>
      </c>
      <c r="I57" s="71">
        <v>6850</v>
      </c>
      <c r="J57" s="71">
        <v>4812</v>
      </c>
      <c r="K57" s="71">
        <v>1476</v>
      </c>
      <c r="L57" s="71">
        <v>4857</v>
      </c>
      <c r="M57" s="71">
        <v>4309</v>
      </c>
      <c r="N57" s="71">
        <v>1191</v>
      </c>
      <c r="O57" s="71">
        <v>12817</v>
      </c>
      <c r="P57" s="71">
        <v>170</v>
      </c>
      <c r="Q57" s="71">
        <v>1856.33445</v>
      </c>
      <c r="R57" s="71">
        <v>279.9306</v>
      </c>
      <c r="S57" s="71">
        <v>588</v>
      </c>
      <c r="T57" s="71">
        <v>215</v>
      </c>
      <c r="U57" s="71">
        <v>9183</v>
      </c>
      <c r="V57" s="71">
        <v>41</v>
      </c>
      <c r="W57" s="71">
        <v>479</v>
      </c>
      <c r="X57" s="71">
        <v>19</v>
      </c>
      <c r="Y57" s="71">
        <v>1094</v>
      </c>
      <c r="Z57" s="71">
        <v>387.802</v>
      </c>
      <c r="AA57" s="71">
        <v>15</v>
      </c>
      <c r="AB57" s="71">
        <v>54</v>
      </c>
      <c r="AC57" s="71">
        <v>183</v>
      </c>
      <c r="AD57" s="71">
        <v>22</v>
      </c>
      <c r="AE57" s="71">
        <v>8</v>
      </c>
      <c r="AF57" s="71">
        <v>129</v>
      </c>
      <c r="AG57" s="25">
        <f t="shared" si="0"/>
        <v>76808.06705</v>
      </c>
      <c r="AH57" s="4"/>
    </row>
    <row r="58" spans="1:34" ht="12.75">
      <c r="A58" s="16" t="s">
        <v>42</v>
      </c>
      <c r="B58" s="45" t="s">
        <v>27</v>
      </c>
      <c r="C58" s="71">
        <v>0</v>
      </c>
      <c r="D58" s="71">
        <v>0</v>
      </c>
      <c r="E58" s="71">
        <v>0</v>
      </c>
      <c r="F58" s="71">
        <v>2210</v>
      </c>
      <c r="G58" s="71">
        <v>0</v>
      </c>
      <c r="H58" s="71">
        <v>11</v>
      </c>
      <c r="I58" s="71">
        <v>521</v>
      </c>
      <c r="J58" s="71">
        <v>227</v>
      </c>
      <c r="K58" s="71">
        <v>0</v>
      </c>
      <c r="L58" s="71">
        <v>336</v>
      </c>
      <c r="M58" s="71">
        <v>496</v>
      </c>
      <c r="N58" s="71">
        <v>377</v>
      </c>
      <c r="O58" s="71">
        <v>598</v>
      </c>
      <c r="P58" s="71">
        <v>29</v>
      </c>
      <c r="Q58" s="71">
        <v>68.37405</v>
      </c>
      <c r="R58" s="71">
        <v>0</v>
      </c>
      <c r="S58" s="71">
        <v>29</v>
      </c>
      <c r="T58" s="71">
        <v>0</v>
      </c>
      <c r="U58" s="71">
        <v>254</v>
      </c>
      <c r="V58" s="71">
        <v>35</v>
      </c>
      <c r="W58" s="71">
        <v>0</v>
      </c>
      <c r="X58" s="71">
        <v>0</v>
      </c>
      <c r="Y58" s="71">
        <v>14</v>
      </c>
      <c r="Z58" s="71">
        <v>0</v>
      </c>
      <c r="AA58" s="71">
        <v>20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25">
        <f t="shared" si="0"/>
        <v>5225.37405</v>
      </c>
      <c r="AH58" s="4"/>
    </row>
    <row r="59" spans="1:34" ht="12.75">
      <c r="A59" s="16"/>
      <c r="B59" s="48" t="s">
        <v>82</v>
      </c>
      <c r="C59" s="71">
        <v>12847</v>
      </c>
      <c r="D59" s="71">
        <v>8285</v>
      </c>
      <c r="E59" s="71">
        <v>20505</v>
      </c>
      <c r="F59" s="71">
        <v>10486</v>
      </c>
      <c r="G59" s="71">
        <v>5839</v>
      </c>
      <c r="H59" s="71">
        <v>6018</v>
      </c>
      <c r="I59" s="71">
        <v>14300</v>
      </c>
      <c r="J59" s="71">
        <v>5626</v>
      </c>
      <c r="K59" s="71">
        <v>1686</v>
      </c>
      <c r="L59" s="71">
        <v>6021</v>
      </c>
      <c r="M59" s="71">
        <v>14092</v>
      </c>
      <c r="N59" s="71">
        <v>7260</v>
      </c>
      <c r="O59" s="71">
        <v>31748</v>
      </c>
      <c r="P59" s="71">
        <v>392</v>
      </c>
      <c r="Q59" s="71">
        <v>2097.38493</v>
      </c>
      <c r="R59" s="71">
        <v>283.82843</v>
      </c>
      <c r="S59" s="71">
        <v>634</v>
      </c>
      <c r="T59" s="71">
        <v>275</v>
      </c>
      <c r="U59" s="71">
        <v>9437</v>
      </c>
      <c r="V59" s="71">
        <v>101</v>
      </c>
      <c r="W59" s="71">
        <v>502</v>
      </c>
      <c r="X59" s="71">
        <v>3465</v>
      </c>
      <c r="Y59" s="71">
        <v>1108</v>
      </c>
      <c r="Z59" s="71">
        <v>388.476</v>
      </c>
      <c r="AA59" s="71">
        <v>38</v>
      </c>
      <c r="AB59" s="71">
        <v>558</v>
      </c>
      <c r="AC59" s="71">
        <v>183</v>
      </c>
      <c r="AD59" s="71">
        <v>26</v>
      </c>
      <c r="AE59" s="71">
        <v>35</v>
      </c>
      <c r="AF59" s="71">
        <v>352</v>
      </c>
      <c r="AG59" s="25">
        <f t="shared" si="0"/>
        <v>164588.68936</v>
      </c>
      <c r="AH59" s="4"/>
    </row>
    <row r="60" spans="1:34" ht="18" customHeight="1">
      <c r="A60" s="46" t="s">
        <v>83</v>
      </c>
      <c r="B60" s="47" t="s">
        <v>84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25">
        <f t="shared" si="0"/>
        <v>0</v>
      </c>
      <c r="AH60" s="4"/>
    </row>
    <row r="61" spans="1:34" ht="12.75">
      <c r="A61" s="16" t="s">
        <v>30</v>
      </c>
      <c r="B61" s="45" t="s">
        <v>85</v>
      </c>
      <c r="C61" s="71">
        <v>0</v>
      </c>
      <c r="D61" s="71">
        <v>0</v>
      </c>
      <c r="E61" s="71">
        <v>1202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174.10787</v>
      </c>
      <c r="R61" s="71">
        <v>84.71571</v>
      </c>
      <c r="S61" s="71">
        <v>0</v>
      </c>
      <c r="T61" s="71">
        <v>0</v>
      </c>
      <c r="U61" s="71">
        <v>0</v>
      </c>
      <c r="V61" s="71">
        <v>0</v>
      </c>
      <c r="W61" s="71">
        <v>64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25">
        <f t="shared" si="0"/>
        <v>1524.82358</v>
      </c>
      <c r="AH61" s="4"/>
    </row>
    <row r="62" spans="1:34" ht="12.75">
      <c r="A62" s="16" t="s">
        <v>32</v>
      </c>
      <c r="B62" s="45" t="s">
        <v>86</v>
      </c>
      <c r="C62" s="71">
        <v>0</v>
      </c>
      <c r="D62" s="71">
        <v>0</v>
      </c>
      <c r="E62" s="71">
        <v>18975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19363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608.21375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25">
        <f t="shared" si="0"/>
        <v>38946.21375</v>
      </c>
      <c r="AH62" s="4"/>
    </row>
    <row r="63" spans="1:34" ht="12.75">
      <c r="A63" s="16" t="s">
        <v>42</v>
      </c>
      <c r="B63" s="45" t="s">
        <v>87</v>
      </c>
      <c r="C63" s="71">
        <v>874</v>
      </c>
      <c r="D63" s="71">
        <v>155</v>
      </c>
      <c r="E63" s="71">
        <v>0</v>
      </c>
      <c r="F63" s="71">
        <v>0</v>
      </c>
      <c r="G63" s="71">
        <v>6</v>
      </c>
      <c r="H63" s="71">
        <v>94</v>
      </c>
      <c r="I63" s="71">
        <v>947</v>
      </c>
      <c r="J63" s="71">
        <v>0</v>
      </c>
      <c r="K63" s="71">
        <v>124</v>
      </c>
      <c r="L63" s="71">
        <v>504</v>
      </c>
      <c r="M63" s="71">
        <v>93</v>
      </c>
      <c r="N63" s="71">
        <v>589</v>
      </c>
      <c r="O63" s="71">
        <v>292</v>
      </c>
      <c r="P63" s="71">
        <v>0</v>
      </c>
      <c r="Q63" s="71">
        <v>66.61600999999999</v>
      </c>
      <c r="R63" s="71">
        <v>4.01684</v>
      </c>
      <c r="S63" s="71">
        <v>0</v>
      </c>
      <c r="T63" s="71">
        <v>0</v>
      </c>
      <c r="U63" s="71">
        <v>0</v>
      </c>
      <c r="V63" s="71">
        <v>0</v>
      </c>
      <c r="W63" s="71">
        <v>2</v>
      </c>
      <c r="X63" s="71">
        <v>0</v>
      </c>
      <c r="Y63" s="71">
        <v>2</v>
      </c>
      <c r="Z63" s="71">
        <v>0.932</v>
      </c>
      <c r="AA63" s="71">
        <v>0</v>
      </c>
      <c r="AB63" s="71">
        <v>20</v>
      </c>
      <c r="AC63" s="71">
        <v>0</v>
      </c>
      <c r="AD63" s="71">
        <v>0</v>
      </c>
      <c r="AE63" s="71">
        <v>0</v>
      </c>
      <c r="AF63" s="71">
        <v>90</v>
      </c>
      <c r="AG63" s="25">
        <f t="shared" si="0"/>
        <v>3863.5648499999998</v>
      </c>
      <c r="AH63" s="4"/>
    </row>
    <row r="64" spans="1:34" ht="12.75">
      <c r="A64" s="16"/>
      <c r="B64" s="48" t="s">
        <v>88</v>
      </c>
      <c r="C64" s="71">
        <v>874</v>
      </c>
      <c r="D64" s="71">
        <v>155</v>
      </c>
      <c r="E64" s="71">
        <v>20177</v>
      </c>
      <c r="F64" s="71">
        <v>0</v>
      </c>
      <c r="G64" s="71">
        <v>6</v>
      </c>
      <c r="H64" s="71">
        <v>94</v>
      </c>
      <c r="I64" s="71">
        <v>947</v>
      </c>
      <c r="J64" s="71">
        <v>0</v>
      </c>
      <c r="K64" s="71">
        <v>124</v>
      </c>
      <c r="L64" s="71">
        <v>19867</v>
      </c>
      <c r="M64" s="71">
        <v>93</v>
      </c>
      <c r="N64" s="71">
        <v>589</v>
      </c>
      <c r="O64" s="71">
        <v>292</v>
      </c>
      <c r="P64" s="71">
        <v>0</v>
      </c>
      <c r="Q64" s="71">
        <v>240.72387999999998</v>
      </c>
      <c r="R64" s="71">
        <v>696.9463000000001</v>
      </c>
      <c r="S64" s="71">
        <v>0</v>
      </c>
      <c r="T64" s="71">
        <v>0</v>
      </c>
      <c r="U64" s="71">
        <v>0</v>
      </c>
      <c r="V64" s="71">
        <v>0</v>
      </c>
      <c r="W64" s="71">
        <v>66</v>
      </c>
      <c r="X64" s="71">
        <v>0</v>
      </c>
      <c r="Y64" s="71">
        <v>2</v>
      </c>
      <c r="Z64" s="71">
        <v>0.932</v>
      </c>
      <c r="AA64" s="71">
        <v>0</v>
      </c>
      <c r="AB64" s="71">
        <v>20</v>
      </c>
      <c r="AC64" s="71">
        <v>0</v>
      </c>
      <c r="AD64" s="71">
        <v>0</v>
      </c>
      <c r="AE64" s="71">
        <v>0</v>
      </c>
      <c r="AF64" s="71">
        <v>90</v>
      </c>
      <c r="AG64" s="25">
        <f t="shared" si="0"/>
        <v>44334.60218</v>
      </c>
      <c r="AH64" s="4"/>
    </row>
    <row r="65" spans="1:34" s="5" customFormat="1" ht="17.25" customHeight="1">
      <c r="A65" s="46"/>
      <c r="B65" s="47" t="s">
        <v>89</v>
      </c>
      <c r="C65" s="71">
        <v>286762</v>
      </c>
      <c r="D65" s="71">
        <v>205383</v>
      </c>
      <c r="E65" s="71">
        <v>256439</v>
      </c>
      <c r="F65" s="71">
        <v>129650</v>
      </c>
      <c r="G65" s="71">
        <v>34892</v>
      </c>
      <c r="H65" s="71">
        <v>102262.2</v>
      </c>
      <c r="I65" s="71">
        <v>295987</v>
      </c>
      <c r="J65" s="71">
        <v>97699</v>
      </c>
      <c r="K65" s="71">
        <v>105658</v>
      </c>
      <c r="L65" s="71">
        <v>208418</v>
      </c>
      <c r="M65" s="71">
        <v>141965</v>
      </c>
      <c r="N65" s="71">
        <v>81902</v>
      </c>
      <c r="O65" s="71">
        <v>266782</v>
      </c>
      <c r="P65" s="71">
        <v>9874</v>
      </c>
      <c r="Q65" s="71">
        <v>19597.46844</v>
      </c>
      <c r="R65" s="71">
        <v>10198.859652</v>
      </c>
      <c r="S65" s="71">
        <v>7418</v>
      </c>
      <c r="T65" s="71">
        <v>10375</v>
      </c>
      <c r="U65" s="71">
        <v>30231</v>
      </c>
      <c r="V65" s="71">
        <v>11161</v>
      </c>
      <c r="W65" s="71">
        <v>17554</v>
      </c>
      <c r="X65" s="71">
        <v>9632</v>
      </c>
      <c r="Y65" s="71">
        <v>8954</v>
      </c>
      <c r="Z65" s="71">
        <v>6638.346999999999</v>
      </c>
      <c r="AA65" s="71">
        <v>5323</v>
      </c>
      <c r="AB65" s="71">
        <v>7631</v>
      </c>
      <c r="AC65" s="71">
        <v>5891</v>
      </c>
      <c r="AD65" s="71">
        <v>6101</v>
      </c>
      <c r="AE65" s="71">
        <v>4930</v>
      </c>
      <c r="AF65" s="71">
        <v>11785</v>
      </c>
      <c r="AG65" s="25">
        <f t="shared" si="0"/>
        <v>2397093.8750920002</v>
      </c>
      <c r="AH65" s="4"/>
    </row>
    <row r="66" spans="1:34" ht="20.25" customHeight="1">
      <c r="A66" s="46" t="s">
        <v>90</v>
      </c>
      <c r="B66" s="47" t="s">
        <v>91</v>
      </c>
      <c r="C66" s="71">
        <v>10509</v>
      </c>
      <c r="D66" s="71">
        <v>0</v>
      </c>
      <c r="E66" s="71">
        <v>0</v>
      </c>
      <c r="F66" s="71">
        <v>1173</v>
      </c>
      <c r="G66" s="71">
        <v>0</v>
      </c>
      <c r="H66" s="71">
        <v>0</v>
      </c>
      <c r="I66" s="71">
        <v>13089</v>
      </c>
      <c r="J66" s="71">
        <v>0</v>
      </c>
      <c r="K66" s="71">
        <v>0</v>
      </c>
      <c r="L66" s="71">
        <v>0</v>
      </c>
      <c r="M66" s="71">
        <v>3940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937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25">
        <f t="shared" si="0"/>
        <v>29648</v>
      </c>
      <c r="AH66" s="4"/>
    </row>
    <row r="67" spans="1:34" s="75" customFormat="1" ht="21" customHeight="1">
      <c r="A67" s="117" t="s">
        <v>92</v>
      </c>
      <c r="B67" s="117"/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62">
        <f t="shared" si="0"/>
        <v>0</v>
      </c>
      <c r="AH67" s="82"/>
    </row>
    <row r="68" spans="1:34" ht="18.75" customHeight="1">
      <c r="A68" s="49" t="s">
        <v>22</v>
      </c>
      <c r="B68" s="50" t="s">
        <v>93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25">
        <f t="shared" si="0"/>
        <v>0</v>
      </c>
      <c r="AH68" s="4"/>
    </row>
    <row r="69" spans="1:34" ht="12.75">
      <c r="A69" s="16" t="s">
        <v>30</v>
      </c>
      <c r="B69" s="51" t="s">
        <v>94</v>
      </c>
      <c r="C69" s="71">
        <v>33019</v>
      </c>
      <c r="D69" s="71">
        <v>36217</v>
      </c>
      <c r="E69" s="71">
        <v>31475</v>
      </c>
      <c r="F69" s="71">
        <v>28580</v>
      </c>
      <c r="G69" s="71">
        <v>10000</v>
      </c>
      <c r="H69" s="71">
        <v>10440</v>
      </c>
      <c r="I69" s="71">
        <v>51587</v>
      </c>
      <c r="J69" s="71">
        <v>16470</v>
      </c>
      <c r="K69" s="71">
        <v>17458</v>
      </c>
      <c r="L69" s="71">
        <v>43300</v>
      </c>
      <c r="M69" s="71">
        <v>13826</v>
      </c>
      <c r="N69" s="71">
        <v>7507</v>
      </c>
      <c r="O69" s="71">
        <v>47307</v>
      </c>
      <c r="P69" s="71">
        <v>8226</v>
      </c>
      <c r="Q69" s="71">
        <v>7000.00001</v>
      </c>
      <c r="R69" s="71">
        <v>5000</v>
      </c>
      <c r="S69" s="71">
        <v>5000</v>
      </c>
      <c r="T69" s="71">
        <v>4600</v>
      </c>
      <c r="U69" s="71">
        <v>8000</v>
      </c>
      <c r="V69" s="71">
        <v>4600</v>
      </c>
      <c r="W69" s="71">
        <v>4600</v>
      </c>
      <c r="X69" s="71">
        <v>7000</v>
      </c>
      <c r="Y69" s="71">
        <v>7000</v>
      </c>
      <c r="Z69" s="71">
        <v>4600</v>
      </c>
      <c r="AA69" s="71">
        <v>4653</v>
      </c>
      <c r="AB69" s="71">
        <v>7015</v>
      </c>
      <c r="AC69" s="71">
        <v>4600</v>
      </c>
      <c r="AD69" s="71">
        <v>4600</v>
      </c>
      <c r="AE69" s="71">
        <v>5000</v>
      </c>
      <c r="AF69" s="71">
        <v>10500</v>
      </c>
      <c r="AG69" s="25">
        <f t="shared" si="0"/>
        <v>449180.00001</v>
      </c>
      <c r="AH69" s="4"/>
    </row>
    <row r="70" spans="1:34" ht="12.75">
      <c r="A70" s="52" t="s">
        <v>24</v>
      </c>
      <c r="B70" s="45" t="s">
        <v>95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71">
        <v>0</v>
      </c>
      <c r="AG70" s="25">
        <f aca="true" t="shared" si="1" ref="AG70:AG133">SUM(C70:AF70)</f>
        <v>0</v>
      </c>
      <c r="AH70" s="4"/>
    </row>
    <row r="71" spans="1:34" ht="12.75">
      <c r="A71" s="52" t="s">
        <v>24</v>
      </c>
      <c r="B71" s="45" t="s">
        <v>96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-542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25">
        <f t="shared" si="1"/>
        <v>-542</v>
      </c>
      <c r="AH71" s="4"/>
    </row>
    <row r="72" spans="1:34" ht="12.75">
      <c r="A72" s="16" t="s">
        <v>32</v>
      </c>
      <c r="B72" s="45" t="s">
        <v>97</v>
      </c>
      <c r="C72" s="71">
        <v>0</v>
      </c>
      <c r="D72" s="71">
        <v>0</v>
      </c>
      <c r="E72" s="71">
        <v>29544</v>
      </c>
      <c r="F72" s="71">
        <v>0</v>
      </c>
      <c r="G72" s="71">
        <v>0</v>
      </c>
      <c r="H72" s="71">
        <v>0</v>
      </c>
      <c r="I72" s="71">
        <v>0</v>
      </c>
      <c r="J72" s="71">
        <v>9555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25">
        <f t="shared" si="1"/>
        <v>39099</v>
      </c>
      <c r="AH72" s="4"/>
    </row>
    <row r="73" spans="1:34" ht="12.75">
      <c r="A73" s="16" t="s">
        <v>42</v>
      </c>
      <c r="B73" s="45" t="s">
        <v>98</v>
      </c>
      <c r="C73" s="71">
        <v>-18935</v>
      </c>
      <c r="D73" s="71">
        <v>4102</v>
      </c>
      <c r="E73" s="71">
        <v>16968</v>
      </c>
      <c r="F73" s="71">
        <v>0</v>
      </c>
      <c r="G73" s="71">
        <v>0</v>
      </c>
      <c r="H73" s="71">
        <v>1908</v>
      </c>
      <c r="I73" s="71">
        <v>10304</v>
      </c>
      <c r="J73" s="71">
        <v>0</v>
      </c>
      <c r="K73" s="71">
        <v>2394</v>
      </c>
      <c r="L73" s="71">
        <v>0</v>
      </c>
      <c r="M73" s="71">
        <v>1309</v>
      </c>
      <c r="N73" s="71">
        <v>2745</v>
      </c>
      <c r="O73" s="71">
        <v>6772</v>
      </c>
      <c r="P73" s="71">
        <v>0</v>
      </c>
      <c r="Q73" s="71">
        <v>396.41134000000005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25.169</v>
      </c>
      <c r="AA73" s="71">
        <v>0</v>
      </c>
      <c r="AB73" s="71">
        <v>57</v>
      </c>
      <c r="AC73" s="71">
        <v>0</v>
      </c>
      <c r="AD73" s="71">
        <v>0</v>
      </c>
      <c r="AE73" s="71">
        <v>0</v>
      </c>
      <c r="AF73" s="71">
        <v>-18</v>
      </c>
      <c r="AG73" s="25">
        <f t="shared" si="1"/>
        <v>28027.58034</v>
      </c>
      <c r="AH73" s="4"/>
    </row>
    <row r="74" spans="1:34" ht="12.75">
      <c r="A74" s="16" t="s">
        <v>53</v>
      </c>
      <c r="B74" s="45" t="s">
        <v>99</v>
      </c>
      <c r="C74" s="71">
        <v>46547</v>
      </c>
      <c r="D74" s="71">
        <v>6463</v>
      </c>
      <c r="E74" s="71">
        <v>0</v>
      </c>
      <c r="F74" s="71">
        <v>9395</v>
      </c>
      <c r="G74" s="71">
        <v>15074</v>
      </c>
      <c r="H74" s="71">
        <v>13669</v>
      </c>
      <c r="I74" s="71">
        <v>5159</v>
      </c>
      <c r="J74" s="71">
        <v>1309</v>
      </c>
      <c r="K74" s="71">
        <v>2027</v>
      </c>
      <c r="L74" s="71">
        <v>1170</v>
      </c>
      <c r="M74" s="71">
        <v>15410</v>
      </c>
      <c r="N74" s="71">
        <v>2009</v>
      </c>
      <c r="O74" s="71">
        <v>30105</v>
      </c>
      <c r="P74" s="71">
        <v>43</v>
      </c>
      <c r="Q74" s="71">
        <v>2939.32495</v>
      </c>
      <c r="R74" s="71">
        <v>761.65674</v>
      </c>
      <c r="S74" s="71">
        <v>258</v>
      </c>
      <c r="T74" s="71">
        <v>460</v>
      </c>
      <c r="U74" s="71">
        <v>2163</v>
      </c>
      <c r="V74" s="71">
        <v>544</v>
      </c>
      <c r="W74" s="71">
        <v>4924</v>
      </c>
      <c r="X74" s="71">
        <v>88</v>
      </c>
      <c r="Y74" s="71">
        <v>1050</v>
      </c>
      <c r="Z74" s="71">
        <v>495.745</v>
      </c>
      <c r="AA74" s="71">
        <v>186</v>
      </c>
      <c r="AB74" s="71">
        <v>418</v>
      </c>
      <c r="AC74" s="71">
        <v>272</v>
      </c>
      <c r="AD74" s="71">
        <v>0</v>
      </c>
      <c r="AE74" s="71">
        <v>85</v>
      </c>
      <c r="AF74" s="71">
        <v>0</v>
      </c>
      <c r="AG74" s="25">
        <f t="shared" si="1"/>
        <v>163024.72669</v>
      </c>
      <c r="AH74" s="4"/>
    </row>
    <row r="75" spans="1:34" ht="12.75">
      <c r="A75" s="16" t="s">
        <v>100</v>
      </c>
      <c r="B75" s="45" t="s">
        <v>101</v>
      </c>
      <c r="C75" s="71">
        <v>0</v>
      </c>
      <c r="D75" s="71">
        <v>-1983</v>
      </c>
      <c r="E75" s="71">
        <v>2551.0592400000005</v>
      </c>
      <c r="F75" s="71">
        <v>2389</v>
      </c>
      <c r="G75" s="71">
        <v>0</v>
      </c>
      <c r="H75" s="71">
        <v>967</v>
      </c>
      <c r="I75" s="71">
        <v>0</v>
      </c>
      <c r="J75" s="71">
        <v>14280</v>
      </c>
      <c r="K75" s="71">
        <v>13453</v>
      </c>
      <c r="L75" s="71">
        <v>13704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319</v>
      </c>
      <c r="V75" s="71">
        <v>1630</v>
      </c>
      <c r="W75" s="71">
        <v>0</v>
      </c>
      <c r="X75" s="71">
        <v>51</v>
      </c>
      <c r="Y75" s="71">
        <v>140</v>
      </c>
      <c r="Z75" s="71">
        <v>0</v>
      </c>
      <c r="AA75" s="71">
        <v>0</v>
      </c>
      <c r="AB75" s="71">
        <v>0</v>
      </c>
      <c r="AC75" s="71">
        <v>4</v>
      </c>
      <c r="AD75" s="71">
        <v>472</v>
      </c>
      <c r="AE75" s="71">
        <v>0</v>
      </c>
      <c r="AF75" s="71">
        <v>0</v>
      </c>
      <c r="AG75" s="25">
        <f t="shared" si="1"/>
        <v>47977.05924</v>
      </c>
      <c r="AH75" s="4"/>
    </row>
    <row r="76" spans="1:34" ht="12.75">
      <c r="A76" s="16" t="s">
        <v>102</v>
      </c>
      <c r="B76" s="45" t="s">
        <v>103</v>
      </c>
      <c r="C76" s="71">
        <v>-10879</v>
      </c>
      <c r="D76" s="71">
        <v>0</v>
      </c>
      <c r="E76" s="71">
        <v>-24590</v>
      </c>
      <c r="F76" s="71">
        <v>0</v>
      </c>
      <c r="G76" s="71">
        <v>0</v>
      </c>
      <c r="H76" s="71">
        <v>0</v>
      </c>
      <c r="I76" s="71">
        <v>0</v>
      </c>
      <c r="J76" s="71">
        <v>-16930</v>
      </c>
      <c r="K76" s="71">
        <v>0</v>
      </c>
      <c r="L76" s="71">
        <v>0</v>
      </c>
      <c r="M76" s="71">
        <v>0</v>
      </c>
      <c r="N76" s="71">
        <v>0</v>
      </c>
      <c r="O76" s="71">
        <v>-15724.16429319372</v>
      </c>
      <c r="P76" s="71">
        <v>-914</v>
      </c>
      <c r="Q76" s="71">
        <v>0</v>
      </c>
      <c r="R76" s="71">
        <v>0</v>
      </c>
      <c r="S76" s="71">
        <v>0</v>
      </c>
      <c r="T76" s="71">
        <v>0</v>
      </c>
      <c r="U76" s="71">
        <v>-1872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-126</v>
      </c>
      <c r="AC76" s="71">
        <v>-259</v>
      </c>
      <c r="AD76" s="71">
        <v>0</v>
      </c>
      <c r="AE76" s="71">
        <v>0</v>
      </c>
      <c r="AF76" s="71">
        <v>-1509</v>
      </c>
      <c r="AG76" s="25">
        <f t="shared" si="1"/>
        <v>-72803.16429319372</v>
      </c>
      <c r="AH76" s="4"/>
    </row>
    <row r="77" spans="1:34" ht="12.75">
      <c r="A77" s="16" t="s">
        <v>104</v>
      </c>
      <c r="B77" s="45" t="s">
        <v>105</v>
      </c>
      <c r="C77" s="71">
        <v>9569</v>
      </c>
      <c r="D77" s="71">
        <v>10450</v>
      </c>
      <c r="E77" s="71">
        <v>-2239</v>
      </c>
      <c r="F77" s="71">
        <v>6204</v>
      </c>
      <c r="G77" s="71">
        <v>-424</v>
      </c>
      <c r="H77" s="71">
        <v>121</v>
      </c>
      <c r="I77" s="71">
        <v>5582</v>
      </c>
      <c r="J77" s="71">
        <v>207</v>
      </c>
      <c r="K77" s="71">
        <v>17486</v>
      </c>
      <c r="L77" s="71">
        <v>10667</v>
      </c>
      <c r="M77" s="71">
        <v>8400</v>
      </c>
      <c r="N77" s="71">
        <v>1683</v>
      </c>
      <c r="O77" s="71">
        <v>-9485</v>
      </c>
      <c r="P77" s="71">
        <v>-2979</v>
      </c>
      <c r="Q77" s="71">
        <v>-1430.510880000003</v>
      </c>
      <c r="R77" s="71">
        <v>1414.9579079999994</v>
      </c>
      <c r="S77" s="71">
        <v>150</v>
      </c>
      <c r="T77" s="71">
        <v>613</v>
      </c>
      <c r="U77" s="71">
        <v>644</v>
      </c>
      <c r="V77" s="71">
        <v>-915</v>
      </c>
      <c r="W77" s="71">
        <v>298</v>
      </c>
      <c r="X77" s="71">
        <v>117</v>
      </c>
      <c r="Y77" s="71">
        <v>316</v>
      </c>
      <c r="Z77" s="71">
        <v>252.056</v>
      </c>
      <c r="AA77" s="71">
        <v>-771</v>
      </c>
      <c r="AB77" s="71">
        <v>-507</v>
      </c>
      <c r="AC77" s="71">
        <v>0</v>
      </c>
      <c r="AD77" s="71">
        <v>261</v>
      </c>
      <c r="AE77" s="71">
        <v>-157</v>
      </c>
      <c r="AF77" s="71">
        <v>-1498</v>
      </c>
      <c r="AG77" s="25">
        <f t="shared" si="1"/>
        <v>54029.50302799999</v>
      </c>
      <c r="AH77" s="4"/>
    </row>
    <row r="78" spans="1:34" ht="12.75">
      <c r="A78" s="52"/>
      <c r="B78" s="48" t="s">
        <v>106</v>
      </c>
      <c r="C78" s="71">
        <v>59321</v>
      </c>
      <c r="D78" s="71">
        <v>55249</v>
      </c>
      <c r="E78" s="71">
        <v>53709.05924</v>
      </c>
      <c r="F78" s="71">
        <v>46568</v>
      </c>
      <c r="G78" s="71">
        <v>24650</v>
      </c>
      <c r="H78" s="71">
        <v>27105</v>
      </c>
      <c r="I78" s="71">
        <v>72632</v>
      </c>
      <c r="J78" s="71">
        <v>24891</v>
      </c>
      <c r="K78" s="71">
        <v>52818</v>
      </c>
      <c r="L78" s="71">
        <v>68841</v>
      </c>
      <c r="M78" s="71">
        <v>38945</v>
      </c>
      <c r="N78" s="71">
        <v>13944</v>
      </c>
      <c r="O78" s="71">
        <v>58974.835706806276</v>
      </c>
      <c r="P78" s="71">
        <v>4376</v>
      </c>
      <c r="Q78" s="71">
        <v>8905.225419999997</v>
      </c>
      <c r="R78" s="71">
        <v>7176.614648</v>
      </c>
      <c r="S78" s="71">
        <v>5408</v>
      </c>
      <c r="T78" s="71">
        <v>5673</v>
      </c>
      <c r="U78" s="71">
        <v>9254</v>
      </c>
      <c r="V78" s="71">
        <v>5859</v>
      </c>
      <c r="W78" s="71">
        <v>9822</v>
      </c>
      <c r="X78" s="71">
        <v>7256</v>
      </c>
      <c r="Y78" s="71">
        <v>8506</v>
      </c>
      <c r="Z78" s="71">
        <v>5372.969999999999</v>
      </c>
      <c r="AA78" s="71">
        <v>4068</v>
      </c>
      <c r="AB78" s="71">
        <v>6857</v>
      </c>
      <c r="AC78" s="71">
        <v>4617</v>
      </c>
      <c r="AD78" s="71">
        <v>5333</v>
      </c>
      <c r="AE78" s="71">
        <v>4928</v>
      </c>
      <c r="AF78" s="71">
        <v>7475</v>
      </c>
      <c r="AG78" s="25">
        <f t="shared" si="1"/>
        <v>708534.7050148062</v>
      </c>
      <c r="AH78" s="4"/>
    </row>
    <row r="79" spans="1:34" ht="18.75" customHeight="1">
      <c r="A79" s="46" t="s">
        <v>28</v>
      </c>
      <c r="B79" s="47" t="s">
        <v>107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14585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71">
        <v>0</v>
      </c>
      <c r="AG79" s="25">
        <f t="shared" si="1"/>
        <v>14585</v>
      </c>
      <c r="AH79" s="4"/>
    </row>
    <row r="80" spans="1:34" ht="18.75" customHeight="1">
      <c r="A80" s="46" t="s">
        <v>56</v>
      </c>
      <c r="B80" s="47" t="s">
        <v>108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25">
        <f t="shared" si="1"/>
        <v>0</v>
      </c>
      <c r="AH80" s="4"/>
    </row>
    <row r="81" spans="1:34" ht="12.75">
      <c r="A81" s="16" t="s">
        <v>34</v>
      </c>
      <c r="B81" s="45" t="s">
        <v>109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25">
        <f t="shared" si="1"/>
        <v>0</v>
      </c>
      <c r="AH81" s="4"/>
    </row>
    <row r="82" spans="1:34" s="5" customFormat="1" ht="12.75">
      <c r="A82" s="53" t="s">
        <v>110</v>
      </c>
      <c r="B82" s="45" t="s">
        <v>111</v>
      </c>
      <c r="C82" s="71">
        <v>84364</v>
      </c>
      <c r="D82" s="71">
        <v>68955</v>
      </c>
      <c r="E82" s="71">
        <v>82441</v>
      </c>
      <c r="F82" s="71">
        <v>42213</v>
      </c>
      <c r="G82" s="71">
        <v>2009</v>
      </c>
      <c r="H82" s="71">
        <v>23275</v>
      </c>
      <c r="I82" s="71">
        <v>54713</v>
      </c>
      <c r="J82" s="71">
        <v>31953</v>
      </c>
      <c r="K82" s="71">
        <v>20712</v>
      </c>
      <c r="L82" s="71">
        <v>82482</v>
      </c>
      <c r="M82" s="71">
        <v>29971</v>
      </c>
      <c r="N82" s="71">
        <v>29307</v>
      </c>
      <c r="O82" s="71">
        <v>61681</v>
      </c>
      <c r="P82" s="71">
        <v>1409</v>
      </c>
      <c r="Q82" s="71">
        <v>4967.240559999999</v>
      </c>
      <c r="R82" s="71">
        <v>2037.31025</v>
      </c>
      <c r="S82" s="71">
        <v>1782</v>
      </c>
      <c r="T82" s="71">
        <v>2820</v>
      </c>
      <c r="U82" s="71">
        <v>13635</v>
      </c>
      <c r="V82" s="71">
        <v>230</v>
      </c>
      <c r="W82" s="71">
        <v>2151</v>
      </c>
      <c r="X82" s="71">
        <v>1200</v>
      </c>
      <c r="Y82" s="71">
        <v>230</v>
      </c>
      <c r="Z82" s="71">
        <v>894.598</v>
      </c>
      <c r="AA82" s="71">
        <v>482</v>
      </c>
      <c r="AB82" s="71">
        <v>368</v>
      </c>
      <c r="AC82" s="71">
        <v>954</v>
      </c>
      <c r="AD82" s="71">
        <v>414</v>
      </c>
      <c r="AE82" s="71">
        <v>1</v>
      </c>
      <c r="AF82" s="71">
        <v>2583</v>
      </c>
      <c r="AG82" s="25">
        <f t="shared" si="1"/>
        <v>650234.1488099999</v>
      </c>
      <c r="AH82" s="4"/>
    </row>
    <row r="83" spans="1:34" s="5" customFormat="1" ht="12.75">
      <c r="A83" s="53" t="s">
        <v>112</v>
      </c>
      <c r="B83" s="45" t="s">
        <v>113</v>
      </c>
      <c r="C83" s="71">
        <v>-16070</v>
      </c>
      <c r="D83" s="71">
        <v>-10162</v>
      </c>
      <c r="E83" s="71">
        <v>-24914</v>
      </c>
      <c r="F83" s="71">
        <v>-30530</v>
      </c>
      <c r="G83" s="71">
        <v>-485</v>
      </c>
      <c r="H83" s="71">
        <v>-12126</v>
      </c>
      <c r="I83" s="71">
        <v>-456</v>
      </c>
      <c r="J83" s="71">
        <v>-13838</v>
      </c>
      <c r="K83" s="71">
        <v>-9785</v>
      </c>
      <c r="L83" s="71">
        <v>-20528</v>
      </c>
      <c r="M83" s="71">
        <v>-2030</v>
      </c>
      <c r="N83" s="71">
        <v>-13935</v>
      </c>
      <c r="O83" s="71">
        <v>-3193</v>
      </c>
      <c r="P83" s="71">
        <v>-1409</v>
      </c>
      <c r="Q83" s="71">
        <v>-285.0768</v>
      </c>
      <c r="R83" s="71">
        <v>-99.29412</v>
      </c>
      <c r="S83" s="71">
        <v>0</v>
      </c>
      <c r="T83" s="71">
        <v>0</v>
      </c>
      <c r="U83" s="71">
        <v>-68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1">
        <v>0</v>
      </c>
      <c r="AE83" s="71">
        <v>0</v>
      </c>
      <c r="AF83" s="71">
        <v>-70</v>
      </c>
      <c r="AG83" s="25">
        <f t="shared" si="1"/>
        <v>-159983.37092000002</v>
      </c>
      <c r="AH83" s="4"/>
    </row>
    <row r="84" spans="1:34" s="5" customFormat="1" ht="15.75" customHeight="1">
      <c r="A84" s="52"/>
      <c r="B84" s="54" t="s">
        <v>114</v>
      </c>
      <c r="C84" s="71">
        <v>68294</v>
      </c>
      <c r="D84" s="71">
        <v>58793</v>
      </c>
      <c r="E84" s="71">
        <v>57527</v>
      </c>
      <c r="F84" s="71">
        <v>11683</v>
      </c>
      <c r="G84" s="71">
        <v>1524</v>
      </c>
      <c r="H84" s="71">
        <v>11149</v>
      </c>
      <c r="I84" s="71">
        <v>54257</v>
      </c>
      <c r="J84" s="71">
        <v>18115</v>
      </c>
      <c r="K84" s="71">
        <v>10927</v>
      </c>
      <c r="L84" s="71">
        <v>61954</v>
      </c>
      <c r="M84" s="71">
        <v>27941</v>
      </c>
      <c r="N84" s="71">
        <v>15372</v>
      </c>
      <c r="O84" s="71">
        <v>58488</v>
      </c>
      <c r="P84" s="71">
        <v>0</v>
      </c>
      <c r="Q84" s="71">
        <v>4682.1637599999995</v>
      </c>
      <c r="R84" s="71">
        <v>1938.01613</v>
      </c>
      <c r="S84" s="71">
        <v>1782</v>
      </c>
      <c r="T84" s="71">
        <v>2820</v>
      </c>
      <c r="U84" s="71">
        <v>13567</v>
      </c>
      <c r="V84" s="71">
        <v>230</v>
      </c>
      <c r="W84" s="71">
        <v>2151</v>
      </c>
      <c r="X84" s="71">
        <v>1200</v>
      </c>
      <c r="Y84" s="71">
        <v>230</v>
      </c>
      <c r="Z84" s="71">
        <v>894.598</v>
      </c>
      <c r="AA84" s="71">
        <v>482</v>
      </c>
      <c r="AB84" s="71">
        <v>368</v>
      </c>
      <c r="AC84" s="71">
        <v>954</v>
      </c>
      <c r="AD84" s="71">
        <v>414</v>
      </c>
      <c r="AE84" s="71">
        <v>1</v>
      </c>
      <c r="AF84" s="71">
        <v>2513</v>
      </c>
      <c r="AG84" s="25">
        <f t="shared" si="1"/>
        <v>490250.77789</v>
      </c>
      <c r="AH84" s="4"/>
    </row>
    <row r="85" spans="1:34" s="5" customFormat="1" ht="12.75">
      <c r="A85" s="16" t="s">
        <v>36</v>
      </c>
      <c r="B85" s="45" t="s">
        <v>115</v>
      </c>
      <c r="C85" s="71">
        <v>4521</v>
      </c>
      <c r="D85" s="71">
        <v>0</v>
      </c>
      <c r="E85" s="71">
        <v>1337</v>
      </c>
      <c r="F85" s="71">
        <v>0</v>
      </c>
      <c r="G85" s="71">
        <v>0</v>
      </c>
      <c r="H85" s="71">
        <v>0</v>
      </c>
      <c r="I85" s="71">
        <v>0</v>
      </c>
      <c r="J85" s="71">
        <v>262</v>
      </c>
      <c r="K85" s="71">
        <v>135</v>
      </c>
      <c r="L85" s="71">
        <v>617</v>
      </c>
      <c r="M85" s="71">
        <v>3809</v>
      </c>
      <c r="N85" s="71">
        <v>0</v>
      </c>
      <c r="O85" s="71">
        <v>2194</v>
      </c>
      <c r="P85" s="71">
        <v>0</v>
      </c>
      <c r="Q85" s="71">
        <v>111.67065</v>
      </c>
      <c r="R85" s="71">
        <v>0</v>
      </c>
      <c r="S85" s="71">
        <v>0</v>
      </c>
      <c r="T85" s="71">
        <v>0</v>
      </c>
      <c r="U85" s="71">
        <v>0</v>
      </c>
      <c r="V85" s="71">
        <v>0</v>
      </c>
      <c r="W85" s="71">
        <v>0</v>
      </c>
      <c r="X85" s="71">
        <v>0</v>
      </c>
      <c r="Y85" s="71">
        <v>0</v>
      </c>
      <c r="Z85" s="71">
        <v>133.756</v>
      </c>
      <c r="AA85" s="71">
        <v>248</v>
      </c>
      <c r="AB85" s="71">
        <v>0</v>
      </c>
      <c r="AC85" s="71">
        <v>0</v>
      </c>
      <c r="AD85" s="71">
        <v>0</v>
      </c>
      <c r="AE85" s="71">
        <v>0</v>
      </c>
      <c r="AF85" s="71">
        <v>0</v>
      </c>
      <c r="AG85" s="25">
        <f t="shared" si="1"/>
        <v>13368.42665</v>
      </c>
      <c r="AH85" s="4"/>
    </row>
    <row r="86" spans="1:34" s="5" customFormat="1" ht="12.75">
      <c r="A86" s="16" t="s">
        <v>38</v>
      </c>
      <c r="B86" s="45" t="s">
        <v>116</v>
      </c>
      <c r="C86" s="71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71">
        <v>0</v>
      </c>
      <c r="AC86" s="71">
        <v>0</v>
      </c>
      <c r="AD86" s="71">
        <v>0</v>
      </c>
      <c r="AE86" s="71">
        <v>0</v>
      </c>
      <c r="AF86" s="71">
        <v>0</v>
      </c>
      <c r="AG86" s="25">
        <f t="shared" si="1"/>
        <v>0</v>
      </c>
      <c r="AH86" s="4"/>
    </row>
    <row r="87" spans="1:34" s="5" customFormat="1" ht="12.75">
      <c r="A87" s="53" t="s">
        <v>110</v>
      </c>
      <c r="B87" s="45" t="s">
        <v>111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25">
        <f t="shared" si="1"/>
        <v>0</v>
      </c>
      <c r="AH87" s="4"/>
    </row>
    <row r="88" spans="1:34" s="5" customFormat="1" ht="12.75">
      <c r="A88" s="53" t="s">
        <v>112</v>
      </c>
      <c r="B88" s="45" t="s">
        <v>113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1">
        <v>0</v>
      </c>
      <c r="Y88" s="71">
        <v>0</v>
      </c>
      <c r="Z88" s="71">
        <v>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71">
        <v>0</v>
      </c>
      <c r="AG88" s="25">
        <f t="shared" si="1"/>
        <v>0</v>
      </c>
      <c r="AH88" s="4"/>
    </row>
    <row r="89" spans="1:34" s="5" customFormat="1" ht="12.75">
      <c r="A89" s="46"/>
      <c r="B89" s="54" t="s">
        <v>117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71">
        <v>0</v>
      </c>
      <c r="AB89" s="71">
        <v>0</v>
      </c>
      <c r="AC89" s="71">
        <v>0</v>
      </c>
      <c r="AD89" s="71">
        <v>0</v>
      </c>
      <c r="AE89" s="71">
        <v>0</v>
      </c>
      <c r="AF89" s="71">
        <v>0</v>
      </c>
      <c r="AG89" s="25">
        <f t="shared" si="1"/>
        <v>0</v>
      </c>
      <c r="AH89" s="4"/>
    </row>
    <row r="90" spans="1:34" s="5" customFormat="1" ht="12.75">
      <c r="A90" s="16" t="s">
        <v>40</v>
      </c>
      <c r="B90" s="45" t="s">
        <v>118</v>
      </c>
      <c r="C90" s="71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25">
        <f t="shared" si="1"/>
        <v>0</v>
      </c>
      <c r="AH90" s="4"/>
    </row>
    <row r="91" spans="1:34" s="5" customFormat="1" ht="12.75">
      <c r="A91" s="53" t="s">
        <v>110</v>
      </c>
      <c r="B91" s="45" t="s">
        <v>111</v>
      </c>
      <c r="C91" s="71">
        <v>150086</v>
      </c>
      <c r="D91" s="71">
        <v>82906</v>
      </c>
      <c r="E91" s="71">
        <v>154365</v>
      </c>
      <c r="F91" s="71">
        <v>97197</v>
      </c>
      <c r="G91" s="71">
        <v>7633</v>
      </c>
      <c r="H91" s="71">
        <v>84193</v>
      </c>
      <c r="I91" s="71">
        <v>152083</v>
      </c>
      <c r="J91" s="71">
        <v>110757</v>
      </c>
      <c r="K91" s="71">
        <v>8933</v>
      </c>
      <c r="L91" s="71">
        <v>139316</v>
      </c>
      <c r="M91" s="71">
        <v>65120</v>
      </c>
      <c r="N91" s="71">
        <v>57090</v>
      </c>
      <c r="O91" s="71">
        <v>132169</v>
      </c>
      <c r="P91" s="71">
        <v>19796</v>
      </c>
      <c r="Q91" s="71">
        <v>2475.97685</v>
      </c>
      <c r="R91" s="71">
        <v>650.56334</v>
      </c>
      <c r="S91" s="71">
        <v>183</v>
      </c>
      <c r="T91" s="71">
        <v>935</v>
      </c>
      <c r="U91" s="71">
        <v>4127</v>
      </c>
      <c r="V91" s="71">
        <v>429</v>
      </c>
      <c r="W91" s="71">
        <v>805</v>
      </c>
      <c r="X91" s="71">
        <v>275</v>
      </c>
      <c r="Y91" s="71">
        <v>73</v>
      </c>
      <c r="Z91" s="71">
        <v>187.79</v>
      </c>
      <c r="AA91" s="71">
        <v>244</v>
      </c>
      <c r="AB91" s="71">
        <v>214</v>
      </c>
      <c r="AC91" s="71">
        <v>282</v>
      </c>
      <c r="AD91" s="71">
        <v>244</v>
      </c>
      <c r="AE91" s="71">
        <v>0</v>
      </c>
      <c r="AF91" s="71">
        <v>620</v>
      </c>
      <c r="AG91" s="25">
        <f t="shared" si="1"/>
        <v>1273389.3301900001</v>
      </c>
      <c r="AH91" s="4"/>
    </row>
    <row r="92" spans="1:34" s="5" customFormat="1" ht="12.75">
      <c r="A92" s="53" t="s">
        <v>112</v>
      </c>
      <c r="B92" s="45" t="s">
        <v>113</v>
      </c>
      <c r="C92" s="71">
        <v>-56222</v>
      </c>
      <c r="D92" s="71">
        <v>-17194</v>
      </c>
      <c r="E92" s="71">
        <v>-80250</v>
      </c>
      <c r="F92" s="71">
        <v>-63945</v>
      </c>
      <c r="G92" s="71">
        <v>-3813</v>
      </c>
      <c r="H92" s="71">
        <v>-50856</v>
      </c>
      <c r="I92" s="71">
        <v>-16004</v>
      </c>
      <c r="J92" s="71">
        <v>-72604</v>
      </c>
      <c r="K92" s="71">
        <v>-6</v>
      </c>
      <c r="L92" s="71">
        <v>-81477</v>
      </c>
      <c r="M92" s="71">
        <v>-14350</v>
      </c>
      <c r="N92" s="71">
        <v>-29611</v>
      </c>
      <c r="O92" s="71">
        <v>-36362</v>
      </c>
      <c r="P92" s="71">
        <v>-19796</v>
      </c>
      <c r="Q92" s="71">
        <v>-301.39751</v>
      </c>
      <c r="R92" s="71">
        <v>-187.59557</v>
      </c>
      <c r="S92" s="71">
        <v>0</v>
      </c>
      <c r="T92" s="71">
        <v>0</v>
      </c>
      <c r="U92" s="71">
        <v>0</v>
      </c>
      <c r="V92" s="71">
        <v>0</v>
      </c>
      <c r="W92" s="71">
        <v>0</v>
      </c>
      <c r="X92" s="71">
        <v>0</v>
      </c>
      <c r="Y92" s="71">
        <v>0</v>
      </c>
      <c r="Z92" s="71">
        <v>0</v>
      </c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71">
        <v>-79</v>
      </c>
      <c r="AG92" s="25">
        <f t="shared" si="1"/>
        <v>-543057.99308</v>
      </c>
      <c r="AH92" s="4"/>
    </row>
    <row r="93" spans="1:34" s="5" customFormat="1" ht="12.75">
      <c r="A93" s="46"/>
      <c r="B93" s="54" t="s">
        <v>119</v>
      </c>
      <c r="C93" s="71">
        <v>93864</v>
      </c>
      <c r="D93" s="71">
        <v>65712</v>
      </c>
      <c r="E93" s="71">
        <v>74115</v>
      </c>
      <c r="F93" s="71">
        <v>33252</v>
      </c>
      <c r="G93" s="71">
        <v>3820</v>
      </c>
      <c r="H93" s="71">
        <v>33337</v>
      </c>
      <c r="I93" s="71">
        <v>136079</v>
      </c>
      <c r="J93" s="71">
        <v>38153</v>
      </c>
      <c r="K93" s="71">
        <v>8927</v>
      </c>
      <c r="L93" s="71">
        <v>57839</v>
      </c>
      <c r="M93" s="71">
        <v>50770</v>
      </c>
      <c r="N93" s="71">
        <v>27479</v>
      </c>
      <c r="O93" s="71">
        <v>95807</v>
      </c>
      <c r="P93" s="71">
        <v>0</v>
      </c>
      <c r="Q93" s="71">
        <v>2174.5793400000002</v>
      </c>
      <c r="R93" s="71">
        <v>462.96777000000003</v>
      </c>
      <c r="S93" s="71">
        <v>183</v>
      </c>
      <c r="T93" s="71">
        <v>935</v>
      </c>
      <c r="U93" s="71">
        <v>4127</v>
      </c>
      <c r="V93" s="71">
        <v>429</v>
      </c>
      <c r="W93" s="71">
        <v>805</v>
      </c>
      <c r="X93" s="71">
        <v>275</v>
      </c>
      <c r="Y93" s="71">
        <v>73</v>
      </c>
      <c r="Z93" s="71">
        <v>187.79</v>
      </c>
      <c r="AA93" s="71">
        <v>244</v>
      </c>
      <c r="AB93" s="71">
        <v>214</v>
      </c>
      <c r="AC93" s="71">
        <v>282</v>
      </c>
      <c r="AD93" s="71">
        <v>244</v>
      </c>
      <c r="AE93" s="71">
        <v>0</v>
      </c>
      <c r="AF93" s="71">
        <v>541</v>
      </c>
      <c r="AG93" s="25">
        <f t="shared" si="1"/>
        <v>730331.3371100001</v>
      </c>
      <c r="AH93" s="4"/>
    </row>
    <row r="94" spans="1:34" s="5" customFormat="1" ht="12.75">
      <c r="A94" s="16" t="s">
        <v>49</v>
      </c>
      <c r="B94" s="45" t="s">
        <v>120</v>
      </c>
      <c r="C94" s="71">
        <v>819</v>
      </c>
      <c r="D94" s="71">
        <v>1000</v>
      </c>
      <c r="E94" s="71">
        <v>9</v>
      </c>
      <c r="F94" s="71">
        <v>59</v>
      </c>
      <c r="G94" s="71">
        <v>1064</v>
      </c>
      <c r="H94" s="71">
        <v>56</v>
      </c>
      <c r="I94" s="71">
        <v>758</v>
      </c>
      <c r="J94" s="71">
        <v>116</v>
      </c>
      <c r="K94" s="71">
        <v>0</v>
      </c>
      <c r="L94" s="71">
        <v>84</v>
      </c>
      <c r="M94" s="71">
        <v>1286</v>
      </c>
      <c r="N94" s="71">
        <v>128</v>
      </c>
      <c r="O94" s="71">
        <v>1334</v>
      </c>
      <c r="P94" s="71">
        <v>0</v>
      </c>
      <c r="Q94" s="71">
        <v>0</v>
      </c>
      <c r="R94" s="71">
        <v>0</v>
      </c>
      <c r="S94" s="71">
        <v>4</v>
      </c>
      <c r="T94" s="71">
        <v>3</v>
      </c>
      <c r="U94" s="71">
        <v>0</v>
      </c>
      <c r="V94" s="71">
        <v>12</v>
      </c>
      <c r="W94" s="71">
        <v>208</v>
      </c>
      <c r="X94" s="71">
        <v>98</v>
      </c>
      <c r="Y94" s="71">
        <v>4</v>
      </c>
      <c r="Z94" s="71">
        <v>0</v>
      </c>
      <c r="AA94" s="71">
        <v>0</v>
      </c>
      <c r="AB94" s="71">
        <v>4</v>
      </c>
      <c r="AC94" s="71">
        <v>2</v>
      </c>
      <c r="AD94" s="71">
        <v>4</v>
      </c>
      <c r="AE94" s="71">
        <v>0</v>
      </c>
      <c r="AF94" s="71">
        <v>0</v>
      </c>
      <c r="AG94" s="25">
        <f t="shared" si="1"/>
        <v>7052</v>
      </c>
      <c r="AH94" s="4"/>
    </row>
    <row r="95" spans="1:34" s="5" customFormat="1" ht="12.75">
      <c r="A95" s="16" t="s">
        <v>51</v>
      </c>
      <c r="B95" s="45" t="s">
        <v>121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25">
        <f t="shared" si="1"/>
        <v>0</v>
      </c>
      <c r="AH95" s="4"/>
    </row>
    <row r="96" spans="1:34" s="5" customFormat="1" ht="12.75">
      <c r="A96" s="53" t="s">
        <v>110</v>
      </c>
      <c r="B96" s="45" t="s">
        <v>111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25">
        <f t="shared" si="1"/>
        <v>0</v>
      </c>
      <c r="AH96" s="4"/>
    </row>
    <row r="97" spans="1:34" s="5" customFormat="1" ht="12.75">
      <c r="A97" s="53" t="s">
        <v>112</v>
      </c>
      <c r="B97" s="45" t="s">
        <v>113</v>
      </c>
      <c r="C97" s="71">
        <v>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25">
        <f t="shared" si="1"/>
        <v>0</v>
      </c>
      <c r="AH97" s="4"/>
    </row>
    <row r="98" spans="1:34" s="5" customFormat="1" ht="13.5" customHeight="1">
      <c r="A98" s="46"/>
      <c r="B98" s="54" t="s">
        <v>122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25">
        <f t="shared" si="1"/>
        <v>0</v>
      </c>
      <c r="AH98" s="4"/>
    </row>
    <row r="99" spans="1:34" s="5" customFormat="1" ht="12.75">
      <c r="A99" s="16" t="s">
        <v>52</v>
      </c>
      <c r="B99" s="45" t="s">
        <v>123</v>
      </c>
      <c r="C99" s="71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25">
        <f t="shared" si="1"/>
        <v>0</v>
      </c>
      <c r="AH99" s="4"/>
    </row>
    <row r="100" spans="1:34" s="5" customFormat="1" ht="12.75">
      <c r="A100" s="16" t="s">
        <v>124</v>
      </c>
      <c r="B100" s="45" t="s">
        <v>125</v>
      </c>
      <c r="C100" s="71">
        <v>2359</v>
      </c>
      <c r="D100" s="71">
        <v>883</v>
      </c>
      <c r="E100" s="71">
        <v>0</v>
      </c>
      <c r="F100" s="71">
        <v>0</v>
      </c>
      <c r="G100" s="71">
        <v>1021</v>
      </c>
      <c r="H100" s="71">
        <v>0</v>
      </c>
      <c r="I100" s="71">
        <v>524</v>
      </c>
      <c r="J100" s="71">
        <v>0</v>
      </c>
      <c r="K100" s="71">
        <v>1554</v>
      </c>
      <c r="L100" s="71">
        <v>0</v>
      </c>
      <c r="M100" s="71">
        <v>620</v>
      </c>
      <c r="N100" s="71">
        <v>0</v>
      </c>
      <c r="O100" s="71">
        <v>839</v>
      </c>
      <c r="P100" s="71">
        <v>27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71">
        <v>0</v>
      </c>
      <c r="AG100" s="25">
        <f t="shared" si="1"/>
        <v>7827</v>
      </c>
      <c r="AH100" s="4"/>
    </row>
    <row r="101" spans="1:34" s="5" customFormat="1" ht="12.75">
      <c r="A101" s="16" t="s">
        <v>126</v>
      </c>
      <c r="B101" s="45" t="s">
        <v>127</v>
      </c>
      <c r="C101" s="71">
        <v>0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71">
        <v>0</v>
      </c>
      <c r="AG101" s="25">
        <f t="shared" si="1"/>
        <v>0</v>
      </c>
      <c r="AH101" s="4"/>
    </row>
    <row r="102" spans="1:34" s="5" customFormat="1" ht="12.75">
      <c r="A102" s="53" t="s">
        <v>110</v>
      </c>
      <c r="B102" s="45" t="s">
        <v>111</v>
      </c>
      <c r="C102" s="71">
        <v>15630</v>
      </c>
      <c r="D102" s="71">
        <v>1296</v>
      </c>
      <c r="E102" s="71">
        <v>12385</v>
      </c>
      <c r="F102" s="71">
        <v>16918</v>
      </c>
      <c r="G102" s="71">
        <v>0</v>
      </c>
      <c r="H102" s="71">
        <v>4911</v>
      </c>
      <c r="I102" s="71">
        <v>14697</v>
      </c>
      <c r="J102" s="71">
        <v>11722</v>
      </c>
      <c r="K102" s="71">
        <v>121</v>
      </c>
      <c r="L102" s="71">
        <v>10144</v>
      </c>
      <c r="M102" s="71">
        <v>5440</v>
      </c>
      <c r="N102" s="71">
        <v>8411</v>
      </c>
      <c r="O102" s="71">
        <v>9967</v>
      </c>
      <c r="P102" s="71">
        <v>524</v>
      </c>
      <c r="Q102" s="71">
        <v>1224.4643</v>
      </c>
      <c r="R102" s="71">
        <v>8.69939</v>
      </c>
      <c r="S102" s="71">
        <v>0</v>
      </c>
      <c r="T102" s="71">
        <v>0</v>
      </c>
      <c r="U102" s="71">
        <v>457</v>
      </c>
      <c r="V102" s="71">
        <v>0</v>
      </c>
      <c r="W102" s="71">
        <v>0</v>
      </c>
      <c r="X102" s="71">
        <v>0</v>
      </c>
      <c r="Y102" s="71">
        <v>24</v>
      </c>
      <c r="Z102" s="71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71">
        <v>432</v>
      </c>
      <c r="AG102" s="25">
        <f t="shared" si="1"/>
        <v>114312.16369</v>
      </c>
      <c r="AH102" s="4"/>
    </row>
    <row r="103" spans="1:34" s="5" customFormat="1" ht="12.75">
      <c r="A103" s="53" t="s">
        <v>112</v>
      </c>
      <c r="B103" s="45" t="s">
        <v>113</v>
      </c>
      <c r="C103" s="71">
        <v>-429</v>
      </c>
      <c r="D103" s="71">
        <v>0</v>
      </c>
      <c r="E103" s="71">
        <v>-5775</v>
      </c>
      <c r="F103" s="71">
        <v>-3745</v>
      </c>
      <c r="G103" s="71">
        <v>0</v>
      </c>
      <c r="H103" s="71">
        <v>-2455</v>
      </c>
      <c r="I103" s="71">
        <v>0</v>
      </c>
      <c r="J103" s="71">
        <v>-7879</v>
      </c>
      <c r="K103" s="71">
        <v>0</v>
      </c>
      <c r="L103" s="71">
        <v>-3551</v>
      </c>
      <c r="M103" s="71">
        <v>0</v>
      </c>
      <c r="N103" s="71">
        <v>-4337</v>
      </c>
      <c r="O103" s="71">
        <v>-5</v>
      </c>
      <c r="P103" s="71">
        <v>-258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25">
        <f t="shared" si="1"/>
        <v>-28434</v>
      </c>
      <c r="AH103" s="4"/>
    </row>
    <row r="104" spans="1:34" s="5" customFormat="1" ht="12.75">
      <c r="A104" s="46"/>
      <c r="B104" s="54" t="s">
        <v>128</v>
      </c>
      <c r="C104" s="71">
        <v>15201</v>
      </c>
      <c r="D104" s="71">
        <v>1296</v>
      </c>
      <c r="E104" s="71">
        <v>6610</v>
      </c>
      <c r="F104" s="71">
        <v>13173</v>
      </c>
      <c r="G104" s="71">
        <v>0</v>
      </c>
      <c r="H104" s="71">
        <v>2456</v>
      </c>
      <c r="I104" s="71">
        <v>14697</v>
      </c>
      <c r="J104" s="71">
        <v>3843</v>
      </c>
      <c r="K104" s="71">
        <v>121</v>
      </c>
      <c r="L104" s="71">
        <v>6593</v>
      </c>
      <c r="M104" s="71">
        <v>5440</v>
      </c>
      <c r="N104" s="71">
        <v>4074</v>
      </c>
      <c r="O104" s="71">
        <v>9962</v>
      </c>
      <c r="P104" s="71">
        <v>266</v>
      </c>
      <c r="Q104" s="71">
        <v>1224.4643</v>
      </c>
      <c r="R104" s="71">
        <v>8.69939</v>
      </c>
      <c r="S104" s="71">
        <v>0</v>
      </c>
      <c r="T104" s="71">
        <v>0</v>
      </c>
      <c r="U104" s="71">
        <v>457</v>
      </c>
      <c r="V104" s="71">
        <v>0</v>
      </c>
      <c r="W104" s="71">
        <v>0</v>
      </c>
      <c r="X104" s="71">
        <v>0</v>
      </c>
      <c r="Y104" s="71">
        <v>24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432</v>
      </c>
      <c r="AG104" s="25">
        <f t="shared" si="1"/>
        <v>85878.16369</v>
      </c>
      <c r="AH104" s="4"/>
    </row>
    <row r="105" spans="1:34" s="5" customFormat="1" ht="12.75">
      <c r="A105" s="52"/>
      <c r="B105" s="48" t="s">
        <v>129</v>
      </c>
      <c r="C105" s="71">
        <v>185058</v>
      </c>
      <c r="D105" s="71">
        <v>127684</v>
      </c>
      <c r="E105" s="71">
        <v>139598</v>
      </c>
      <c r="F105" s="71">
        <v>58167</v>
      </c>
      <c r="G105" s="71">
        <v>7429</v>
      </c>
      <c r="H105" s="71">
        <v>46998</v>
      </c>
      <c r="I105" s="71">
        <v>206315</v>
      </c>
      <c r="J105" s="71">
        <v>60489</v>
      </c>
      <c r="K105" s="71">
        <v>21664</v>
      </c>
      <c r="L105" s="71">
        <v>127087</v>
      </c>
      <c r="M105" s="71">
        <v>89866</v>
      </c>
      <c r="N105" s="71">
        <v>47053</v>
      </c>
      <c r="O105" s="71">
        <v>168624</v>
      </c>
      <c r="P105" s="71">
        <v>293</v>
      </c>
      <c r="Q105" s="71">
        <v>8192.87805</v>
      </c>
      <c r="R105" s="71">
        <v>2409.6832900000004</v>
      </c>
      <c r="S105" s="71">
        <v>1969</v>
      </c>
      <c r="T105" s="71">
        <v>3758</v>
      </c>
      <c r="U105" s="71">
        <v>18151</v>
      </c>
      <c r="V105" s="71">
        <v>671</v>
      </c>
      <c r="W105" s="71">
        <v>3164</v>
      </c>
      <c r="X105" s="71">
        <v>1573</v>
      </c>
      <c r="Y105" s="71">
        <v>331</v>
      </c>
      <c r="Z105" s="71">
        <v>1216.144</v>
      </c>
      <c r="AA105" s="71">
        <v>974</v>
      </c>
      <c r="AB105" s="71">
        <v>586</v>
      </c>
      <c r="AC105" s="71">
        <v>1238</v>
      </c>
      <c r="AD105" s="71">
        <v>662</v>
      </c>
      <c r="AE105" s="71">
        <v>1</v>
      </c>
      <c r="AF105" s="71">
        <v>3486</v>
      </c>
      <c r="AG105" s="25">
        <f t="shared" si="1"/>
        <v>1334707.70534</v>
      </c>
      <c r="AH105" s="4"/>
    </row>
    <row r="106" spans="1:34" s="5" customFormat="1" ht="25.5">
      <c r="A106" s="46" t="s">
        <v>58</v>
      </c>
      <c r="B106" s="47" t="s">
        <v>130</v>
      </c>
      <c r="C106" s="71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71">
        <v>0</v>
      </c>
      <c r="AG106" s="25">
        <f t="shared" si="1"/>
        <v>0</v>
      </c>
      <c r="AH106" s="4"/>
    </row>
    <row r="107" spans="1:34" s="5" customFormat="1" ht="12.75">
      <c r="A107" s="53" t="s">
        <v>110</v>
      </c>
      <c r="B107" s="45" t="s">
        <v>111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25">
        <f t="shared" si="1"/>
        <v>0</v>
      </c>
      <c r="AH107" s="4"/>
    </row>
    <row r="108" spans="1:34" s="5" customFormat="1" ht="12.75">
      <c r="A108" s="53" t="s">
        <v>112</v>
      </c>
      <c r="B108" s="45" t="s">
        <v>113</v>
      </c>
      <c r="C108" s="71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71">
        <v>0</v>
      </c>
      <c r="Y108" s="71">
        <v>0</v>
      </c>
      <c r="Z108" s="71">
        <v>0</v>
      </c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71">
        <v>0</v>
      </c>
      <c r="AG108" s="25">
        <f t="shared" si="1"/>
        <v>0</v>
      </c>
      <c r="AH108" s="4"/>
    </row>
    <row r="109" spans="1:34" s="5" customFormat="1" ht="12.75">
      <c r="A109" s="52"/>
      <c r="B109" s="54" t="s">
        <v>131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71">
        <v>0</v>
      </c>
      <c r="AG109" s="25">
        <f t="shared" si="1"/>
        <v>0</v>
      </c>
      <c r="AH109" s="4"/>
    </row>
    <row r="110" spans="1:34" s="5" customFormat="1" ht="18.75" customHeight="1">
      <c r="A110" s="46" t="s">
        <v>73</v>
      </c>
      <c r="B110" s="47" t="s">
        <v>132</v>
      </c>
      <c r="C110" s="71">
        <v>0</v>
      </c>
      <c r="D110" s="71">
        <v>0</v>
      </c>
      <c r="E110" s="71">
        <v>23167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419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71">
        <v>0</v>
      </c>
      <c r="AG110" s="25">
        <f t="shared" si="1"/>
        <v>23586</v>
      </c>
      <c r="AH110" s="4"/>
    </row>
    <row r="111" spans="1:34" s="5" customFormat="1" ht="18.75" customHeight="1">
      <c r="A111" s="46" t="s">
        <v>83</v>
      </c>
      <c r="B111" s="47" t="s">
        <v>133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71">
        <v>0</v>
      </c>
      <c r="AC111" s="71">
        <v>0</v>
      </c>
      <c r="AD111" s="71">
        <v>0</v>
      </c>
      <c r="AE111" s="71">
        <v>0</v>
      </c>
      <c r="AF111" s="71">
        <v>0</v>
      </c>
      <c r="AG111" s="25">
        <f t="shared" si="1"/>
        <v>0</v>
      </c>
      <c r="AH111" s="4"/>
    </row>
    <row r="112" spans="1:34" s="5" customFormat="1" ht="12.75">
      <c r="A112" s="16" t="s">
        <v>30</v>
      </c>
      <c r="B112" s="45" t="s">
        <v>134</v>
      </c>
      <c r="C112" s="71">
        <v>10928</v>
      </c>
      <c r="D112" s="71">
        <v>12162</v>
      </c>
      <c r="E112" s="71">
        <v>13451</v>
      </c>
      <c r="F112" s="71">
        <v>7944</v>
      </c>
      <c r="G112" s="71">
        <v>4</v>
      </c>
      <c r="H112" s="71">
        <v>6774</v>
      </c>
      <c r="I112" s="71">
        <v>10577</v>
      </c>
      <c r="J112" s="71">
        <v>0</v>
      </c>
      <c r="K112" s="71">
        <v>4862.6</v>
      </c>
      <c r="L112" s="71">
        <v>3648</v>
      </c>
      <c r="M112" s="71">
        <v>5987</v>
      </c>
      <c r="N112" s="71">
        <v>3263</v>
      </c>
      <c r="O112" s="71">
        <v>12941</v>
      </c>
      <c r="P112" s="71">
        <v>2598</v>
      </c>
      <c r="Q112" s="71">
        <v>899.89495</v>
      </c>
      <c r="R112" s="71">
        <v>421.725147</v>
      </c>
      <c r="S112" s="71">
        <v>0</v>
      </c>
      <c r="T112" s="71">
        <v>0</v>
      </c>
      <c r="U112" s="71">
        <v>227</v>
      </c>
      <c r="V112" s="71">
        <v>57</v>
      </c>
      <c r="W112" s="71">
        <v>2</v>
      </c>
      <c r="X112" s="71">
        <v>0</v>
      </c>
      <c r="Y112" s="71">
        <v>0</v>
      </c>
      <c r="Z112" s="71">
        <v>0</v>
      </c>
      <c r="AA112" s="71">
        <v>77</v>
      </c>
      <c r="AB112" s="71">
        <v>102</v>
      </c>
      <c r="AC112" s="71">
        <v>0</v>
      </c>
      <c r="AD112" s="71">
        <v>0</v>
      </c>
      <c r="AE112" s="71">
        <v>0</v>
      </c>
      <c r="AF112" s="71">
        <v>538</v>
      </c>
      <c r="AG112" s="25">
        <f t="shared" si="1"/>
        <v>97464.22009700001</v>
      </c>
      <c r="AH112" s="4"/>
    </row>
    <row r="113" spans="1:34" ht="12.75">
      <c r="A113" s="16" t="s">
        <v>24</v>
      </c>
      <c r="B113" s="45" t="s">
        <v>135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10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71">
        <v>0</v>
      </c>
      <c r="AG113" s="25">
        <f t="shared" si="1"/>
        <v>10</v>
      </c>
      <c r="AH113" s="4"/>
    </row>
    <row r="114" spans="1:34" ht="12.75">
      <c r="A114" s="16" t="s">
        <v>24</v>
      </c>
      <c r="B114" s="45" t="s">
        <v>136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71">
        <v>0</v>
      </c>
      <c r="AG114" s="25">
        <f t="shared" si="1"/>
        <v>0</v>
      </c>
      <c r="AH114" s="4"/>
    </row>
    <row r="115" spans="1:34" ht="12.75">
      <c r="A115" s="16" t="s">
        <v>32</v>
      </c>
      <c r="B115" s="45" t="s">
        <v>137</v>
      </c>
      <c r="C115" s="71">
        <v>25336</v>
      </c>
      <c r="D115" s="71">
        <v>4920</v>
      </c>
      <c r="E115" s="71">
        <v>6315</v>
      </c>
      <c r="F115" s="71">
        <v>7972</v>
      </c>
      <c r="G115" s="71">
        <v>364</v>
      </c>
      <c r="H115" s="71">
        <v>535</v>
      </c>
      <c r="I115" s="71">
        <v>1181</v>
      </c>
      <c r="J115" s="71">
        <v>1324</v>
      </c>
      <c r="K115" s="71">
        <v>23488.6</v>
      </c>
      <c r="L115" s="71">
        <v>3262</v>
      </c>
      <c r="M115" s="71">
        <v>3555</v>
      </c>
      <c r="N115" s="71">
        <v>15316</v>
      </c>
      <c r="O115" s="71">
        <v>13682</v>
      </c>
      <c r="P115" s="71">
        <v>2407</v>
      </c>
      <c r="Q115" s="71">
        <v>239.97521</v>
      </c>
      <c r="R115" s="71">
        <v>4.295</v>
      </c>
      <c r="S115" s="71">
        <v>0</v>
      </c>
      <c r="T115" s="71">
        <v>0</v>
      </c>
      <c r="U115" s="71">
        <v>66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0</v>
      </c>
      <c r="AB115" s="71">
        <v>0</v>
      </c>
      <c r="AC115" s="71">
        <v>0</v>
      </c>
      <c r="AD115" s="71">
        <v>0</v>
      </c>
      <c r="AE115" s="71">
        <v>0</v>
      </c>
      <c r="AF115" s="71">
        <v>174</v>
      </c>
      <c r="AG115" s="25">
        <f t="shared" si="1"/>
        <v>110141.87021000001</v>
      </c>
      <c r="AH115" s="4"/>
    </row>
    <row r="116" spans="1:34" ht="12.75">
      <c r="A116" s="16" t="s">
        <v>24</v>
      </c>
      <c r="B116" s="45" t="s">
        <v>135</v>
      </c>
      <c r="C116" s="71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71">
        <v>0</v>
      </c>
      <c r="AE116" s="71">
        <v>0</v>
      </c>
      <c r="AF116" s="71">
        <v>0</v>
      </c>
      <c r="AG116" s="25">
        <f t="shared" si="1"/>
        <v>0</v>
      </c>
      <c r="AH116" s="4"/>
    </row>
    <row r="117" spans="1:34" ht="12.75">
      <c r="A117" s="16" t="s">
        <v>24</v>
      </c>
      <c r="B117" s="45" t="s">
        <v>136</v>
      </c>
      <c r="C117" s="71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0</v>
      </c>
      <c r="AB117" s="71">
        <v>0</v>
      </c>
      <c r="AC117" s="71">
        <v>0</v>
      </c>
      <c r="AD117" s="71">
        <v>0</v>
      </c>
      <c r="AE117" s="71">
        <v>0</v>
      </c>
      <c r="AF117" s="71">
        <v>0</v>
      </c>
      <c r="AG117" s="25">
        <f t="shared" si="1"/>
        <v>0</v>
      </c>
      <c r="AH117" s="4"/>
    </row>
    <row r="118" spans="1:34" ht="12.75">
      <c r="A118" s="16" t="s">
        <v>42</v>
      </c>
      <c r="B118" s="45" t="s">
        <v>138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71">
        <v>0</v>
      </c>
      <c r="AE118" s="71">
        <v>0</v>
      </c>
      <c r="AF118" s="71">
        <v>0</v>
      </c>
      <c r="AG118" s="25">
        <f t="shared" si="1"/>
        <v>0</v>
      </c>
      <c r="AH118" s="4"/>
    </row>
    <row r="119" spans="1:34" ht="12.75">
      <c r="A119" s="16" t="s">
        <v>34</v>
      </c>
      <c r="B119" s="45" t="s">
        <v>139</v>
      </c>
      <c r="C119" s="71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71">
        <v>0</v>
      </c>
      <c r="AG119" s="25">
        <f t="shared" si="1"/>
        <v>0</v>
      </c>
      <c r="AH119" s="4"/>
    </row>
    <row r="120" spans="1:34" ht="12.75">
      <c r="A120" s="16" t="s">
        <v>24</v>
      </c>
      <c r="B120" s="45" t="s">
        <v>135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71">
        <v>0</v>
      </c>
      <c r="AG120" s="25">
        <f t="shared" si="1"/>
        <v>0</v>
      </c>
      <c r="AH120" s="4"/>
    </row>
    <row r="121" spans="1:34" ht="12.75">
      <c r="A121" s="16" t="s">
        <v>24</v>
      </c>
      <c r="B121" s="45" t="s">
        <v>136</v>
      </c>
      <c r="C121" s="71">
        <v>0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71">
        <v>0</v>
      </c>
      <c r="AC121" s="71">
        <v>0</v>
      </c>
      <c r="AD121" s="71">
        <v>0</v>
      </c>
      <c r="AE121" s="71">
        <v>0</v>
      </c>
      <c r="AF121" s="71">
        <v>0</v>
      </c>
      <c r="AG121" s="25">
        <f t="shared" si="1"/>
        <v>0</v>
      </c>
      <c r="AH121" s="4"/>
    </row>
    <row r="122" spans="1:34" ht="12.75">
      <c r="A122" s="16" t="s">
        <v>36</v>
      </c>
      <c r="B122" s="45" t="s">
        <v>140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0</v>
      </c>
      <c r="AF122" s="71">
        <v>0</v>
      </c>
      <c r="AG122" s="25">
        <f t="shared" si="1"/>
        <v>0</v>
      </c>
      <c r="AH122" s="4"/>
    </row>
    <row r="123" spans="1:34" ht="12.75">
      <c r="A123" s="16" t="s">
        <v>24</v>
      </c>
      <c r="B123" s="45" t="s">
        <v>135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71">
        <v>0</v>
      </c>
      <c r="AG123" s="25">
        <f t="shared" si="1"/>
        <v>0</v>
      </c>
      <c r="AH123" s="4"/>
    </row>
    <row r="124" spans="1:34" ht="12.75">
      <c r="A124" s="16" t="s">
        <v>24</v>
      </c>
      <c r="B124" s="45" t="s">
        <v>136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71">
        <v>0</v>
      </c>
      <c r="AG124" s="25">
        <f t="shared" si="1"/>
        <v>0</v>
      </c>
      <c r="AH124" s="4"/>
    </row>
    <row r="125" spans="1:34" ht="12.75">
      <c r="A125" s="16" t="s">
        <v>53</v>
      </c>
      <c r="B125" s="45" t="s">
        <v>141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305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0</v>
      </c>
      <c r="X125" s="71">
        <v>573</v>
      </c>
      <c r="Y125" s="71">
        <v>0</v>
      </c>
      <c r="Z125" s="71">
        <v>0</v>
      </c>
      <c r="AA125" s="71">
        <v>0</v>
      </c>
      <c r="AB125" s="71">
        <v>0</v>
      </c>
      <c r="AC125" s="71">
        <v>0</v>
      </c>
      <c r="AD125" s="71">
        <v>0</v>
      </c>
      <c r="AE125" s="71">
        <v>0</v>
      </c>
      <c r="AF125" s="71">
        <v>0</v>
      </c>
      <c r="AG125" s="25">
        <f t="shared" si="1"/>
        <v>878</v>
      </c>
      <c r="AH125" s="4"/>
    </row>
    <row r="126" spans="1:34" ht="12.75">
      <c r="A126" s="16" t="s">
        <v>24</v>
      </c>
      <c r="B126" s="45" t="s">
        <v>135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71">
        <v>0</v>
      </c>
      <c r="AG126" s="25">
        <f t="shared" si="1"/>
        <v>0</v>
      </c>
      <c r="AH126" s="4"/>
    </row>
    <row r="127" spans="1:34" ht="12.75">
      <c r="A127" s="16" t="s">
        <v>24</v>
      </c>
      <c r="B127" s="45" t="s">
        <v>136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0</v>
      </c>
      <c r="AB127" s="71">
        <v>0</v>
      </c>
      <c r="AC127" s="71">
        <v>0</v>
      </c>
      <c r="AD127" s="71">
        <v>0</v>
      </c>
      <c r="AE127" s="71">
        <v>0</v>
      </c>
      <c r="AF127" s="71">
        <v>0</v>
      </c>
      <c r="AG127" s="25">
        <f t="shared" si="1"/>
        <v>0</v>
      </c>
      <c r="AH127" s="4"/>
    </row>
    <row r="128" spans="1:34" ht="12.75">
      <c r="A128" s="16" t="s">
        <v>100</v>
      </c>
      <c r="B128" s="45" t="s">
        <v>142</v>
      </c>
      <c r="C128" s="71">
        <v>6119</v>
      </c>
      <c r="D128" s="71">
        <v>5368</v>
      </c>
      <c r="E128" s="71">
        <v>16302</v>
      </c>
      <c r="F128" s="71">
        <v>8999</v>
      </c>
      <c r="G128" s="71">
        <v>2445</v>
      </c>
      <c r="H128" s="71">
        <v>6265</v>
      </c>
      <c r="I128" s="71">
        <v>5282</v>
      </c>
      <c r="J128" s="71">
        <v>10690</v>
      </c>
      <c r="K128" s="71">
        <v>2824.9</v>
      </c>
      <c r="L128" s="71">
        <v>5580</v>
      </c>
      <c r="M128" s="71">
        <v>3612</v>
      </c>
      <c r="N128" s="71">
        <v>2326</v>
      </c>
      <c r="O128" s="71">
        <v>12141</v>
      </c>
      <c r="P128" s="71">
        <v>200</v>
      </c>
      <c r="Q128" s="71">
        <v>1359.4948100000001</v>
      </c>
      <c r="R128" s="71">
        <v>180.41143699999944</v>
      </c>
      <c r="S128" s="71">
        <v>41</v>
      </c>
      <c r="T128" s="71">
        <v>944</v>
      </c>
      <c r="U128" s="71">
        <v>2533</v>
      </c>
      <c r="V128" s="71">
        <v>4559</v>
      </c>
      <c r="W128" s="71">
        <v>4566</v>
      </c>
      <c r="X128" s="71">
        <v>131</v>
      </c>
      <c r="Y128" s="71">
        <v>117</v>
      </c>
      <c r="Z128" s="71">
        <v>49.247</v>
      </c>
      <c r="AA128" s="71">
        <v>204</v>
      </c>
      <c r="AB128" s="71">
        <v>86</v>
      </c>
      <c r="AC128" s="71">
        <v>36</v>
      </c>
      <c r="AD128" s="71">
        <v>106</v>
      </c>
      <c r="AE128" s="71">
        <v>1</v>
      </c>
      <c r="AF128" s="71">
        <v>113</v>
      </c>
      <c r="AG128" s="25">
        <f t="shared" si="1"/>
        <v>103180.053247</v>
      </c>
      <c r="AH128" s="4"/>
    </row>
    <row r="129" spans="1:34" ht="12.75">
      <c r="A129" s="16" t="s">
        <v>24</v>
      </c>
      <c r="B129" s="45" t="s">
        <v>135</v>
      </c>
      <c r="C129" s="71">
        <v>42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3912</v>
      </c>
      <c r="P129" s="71">
        <v>0</v>
      </c>
      <c r="Q129" s="71"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v>4500</v>
      </c>
      <c r="W129" s="71">
        <v>4500</v>
      </c>
      <c r="X129" s="71">
        <v>0</v>
      </c>
      <c r="Y129" s="71">
        <v>0</v>
      </c>
      <c r="Z129" s="71">
        <v>0</v>
      </c>
      <c r="AA129" s="71">
        <v>0</v>
      </c>
      <c r="AB129" s="71">
        <v>0</v>
      </c>
      <c r="AC129" s="71">
        <v>0</v>
      </c>
      <c r="AD129" s="71">
        <v>0</v>
      </c>
      <c r="AE129" s="71">
        <v>0</v>
      </c>
      <c r="AF129" s="71">
        <v>0</v>
      </c>
      <c r="AG129" s="25">
        <f t="shared" si="1"/>
        <v>12954</v>
      </c>
      <c r="AH129" s="4"/>
    </row>
    <row r="130" spans="1:34" ht="12.75">
      <c r="A130" s="16" t="s">
        <v>24</v>
      </c>
      <c r="B130" s="45" t="s">
        <v>136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71">
        <v>0</v>
      </c>
      <c r="AG130" s="25">
        <f t="shared" si="1"/>
        <v>0</v>
      </c>
      <c r="AH130" s="4"/>
    </row>
    <row r="131" spans="1:34" ht="12.75">
      <c r="A131" s="16" t="s">
        <v>24</v>
      </c>
      <c r="B131" s="45" t="s">
        <v>143</v>
      </c>
      <c r="C131" s="71">
        <v>1807</v>
      </c>
      <c r="D131" s="71">
        <v>1384</v>
      </c>
      <c r="E131" s="71">
        <v>1472</v>
      </c>
      <c r="F131" s="71">
        <v>3812</v>
      </c>
      <c r="G131" s="71">
        <v>63</v>
      </c>
      <c r="H131" s="71">
        <v>4</v>
      </c>
      <c r="I131" s="71">
        <v>2255</v>
      </c>
      <c r="J131" s="71">
        <v>938</v>
      </c>
      <c r="K131" s="71">
        <v>343</v>
      </c>
      <c r="L131" s="71">
        <v>0</v>
      </c>
      <c r="M131" s="71">
        <v>265</v>
      </c>
      <c r="N131" s="71">
        <v>131</v>
      </c>
      <c r="O131" s="71">
        <v>1308</v>
      </c>
      <c r="P131" s="71">
        <v>115</v>
      </c>
      <c r="Q131" s="71">
        <v>594.87234</v>
      </c>
      <c r="R131" s="71">
        <v>8.19633</v>
      </c>
      <c r="S131" s="71">
        <v>0</v>
      </c>
      <c r="T131" s="71">
        <v>89</v>
      </c>
      <c r="U131" s="71">
        <v>0</v>
      </c>
      <c r="V131" s="71">
        <v>40</v>
      </c>
      <c r="W131" s="71">
        <v>24</v>
      </c>
      <c r="X131" s="71">
        <v>58</v>
      </c>
      <c r="Y131" s="71">
        <v>15</v>
      </c>
      <c r="Z131" s="71">
        <v>15.977</v>
      </c>
      <c r="AA131" s="71">
        <v>9</v>
      </c>
      <c r="AB131" s="71">
        <v>0</v>
      </c>
      <c r="AC131" s="71">
        <v>0</v>
      </c>
      <c r="AD131" s="71">
        <v>0</v>
      </c>
      <c r="AE131" s="71">
        <v>0</v>
      </c>
      <c r="AF131" s="71">
        <v>36</v>
      </c>
      <c r="AG131" s="25">
        <f t="shared" si="1"/>
        <v>14787.045670000001</v>
      </c>
      <c r="AH131" s="4"/>
    </row>
    <row r="132" spans="1:34" ht="12.75">
      <c r="A132" s="16" t="s">
        <v>24</v>
      </c>
      <c r="B132" s="45" t="s">
        <v>144</v>
      </c>
      <c r="C132" s="71">
        <v>934</v>
      </c>
      <c r="D132" s="71">
        <v>1783</v>
      </c>
      <c r="E132" s="71">
        <v>1817</v>
      </c>
      <c r="F132" s="71">
        <v>620</v>
      </c>
      <c r="G132" s="71">
        <v>59</v>
      </c>
      <c r="H132" s="71">
        <v>932</v>
      </c>
      <c r="I132" s="71">
        <v>851</v>
      </c>
      <c r="J132" s="71">
        <v>971</v>
      </c>
      <c r="K132" s="71">
        <v>1327</v>
      </c>
      <c r="L132" s="71">
        <v>0</v>
      </c>
      <c r="M132" s="71">
        <v>460</v>
      </c>
      <c r="N132" s="71">
        <v>575</v>
      </c>
      <c r="O132" s="71">
        <v>917</v>
      </c>
      <c r="P132" s="71">
        <v>59</v>
      </c>
      <c r="Q132" s="71">
        <v>88.98850999999999</v>
      </c>
      <c r="R132" s="71">
        <v>0.54587</v>
      </c>
      <c r="S132" s="71">
        <v>13</v>
      </c>
      <c r="T132" s="71">
        <v>10</v>
      </c>
      <c r="U132" s="71">
        <v>0</v>
      </c>
      <c r="V132" s="71">
        <v>8</v>
      </c>
      <c r="W132" s="71">
        <v>10</v>
      </c>
      <c r="X132" s="71">
        <v>6</v>
      </c>
      <c r="Y132" s="71">
        <v>5</v>
      </c>
      <c r="Z132" s="71">
        <v>0</v>
      </c>
      <c r="AA132" s="71">
        <v>12</v>
      </c>
      <c r="AB132" s="71">
        <v>0</v>
      </c>
      <c r="AC132" s="71">
        <v>0</v>
      </c>
      <c r="AD132" s="71">
        <v>11</v>
      </c>
      <c r="AE132" s="71">
        <v>0</v>
      </c>
      <c r="AF132" s="71">
        <v>48</v>
      </c>
      <c r="AG132" s="25">
        <f t="shared" si="1"/>
        <v>11517.53438</v>
      </c>
      <c r="AH132" s="4"/>
    </row>
    <row r="133" spans="1:34" ht="12.75">
      <c r="A133" s="16" t="s">
        <v>24</v>
      </c>
      <c r="B133" s="45" t="s">
        <v>145</v>
      </c>
      <c r="C133" s="71">
        <v>313</v>
      </c>
      <c r="D133" s="71">
        <v>96</v>
      </c>
      <c r="E133" s="71">
        <v>176</v>
      </c>
      <c r="F133" s="71">
        <v>98</v>
      </c>
      <c r="G133" s="71">
        <v>20</v>
      </c>
      <c r="H133" s="71">
        <v>99</v>
      </c>
      <c r="I133" s="71">
        <v>152</v>
      </c>
      <c r="J133" s="71">
        <v>370</v>
      </c>
      <c r="K133" s="71">
        <v>25</v>
      </c>
      <c r="L133" s="71">
        <v>0</v>
      </c>
      <c r="M133" s="71">
        <v>86</v>
      </c>
      <c r="N133" s="71">
        <v>108</v>
      </c>
      <c r="O133" s="71">
        <v>22</v>
      </c>
      <c r="P133" s="71">
        <v>0</v>
      </c>
      <c r="Q133" s="71">
        <v>10.72838</v>
      </c>
      <c r="R133" s="71">
        <v>0</v>
      </c>
      <c r="S133" s="71">
        <v>0</v>
      </c>
      <c r="T133" s="71">
        <v>19</v>
      </c>
      <c r="U133" s="71">
        <v>0</v>
      </c>
      <c r="V133" s="71">
        <v>11</v>
      </c>
      <c r="W133" s="71">
        <v>0</v>
      </c>
      <c r="X133" s="71">
        <v>8</v>
      </c>
      <c r="Y133" s="71">
        <v>7</v>
      </c>
      <c r="Z133" s="71">
        <v>0</v>
      </c>
      <c r="AA133" s="71">
        <v>2</v>
      </c>
      <c r="AB133" s="71">
        <v>0</v>
      </c>
      <c r="AC133" s="71">
        <v>0</v>
      </c>
      <c r="AD133" s="71">
        <v>8</v>
      </c>
      <c r="AE133" s="71">
        <v>0</v>
      </c>
      <c r="AF133" s="71">
        <v>0</v>
      </c>
      <c r="AG133" s="25">
        <f t="shared" si="1"/>
        <v>1630.72838</v>
      </c>
      <c r="AH133" s="4"/>
    </row>
    <row r="134" spans="1:34" ht="12.75">
      <c r="A134" s="52"/>
      <c r="B134" s="48" t="s">
        <v>88</v>
      </c>
      <c r="C134" s="71">
        <v>42383</v>
      </c>
      <c r="D134" s="71">
        <v>22450</v>
      </c>
      <c r="E134" s="71">
        <v>36068</v>
      </c>
      <c r="F134" s="71">
        <v>24915</v>
      </c>
      <c r="G134" s="71">
        <v>2813</v>
      </c>
      <c r="H134" s="71">
        <v>13574</v>
      </c>
      <c r="I134" s="71">
        <v>17040</v>
      </c>
      <c r="J134" s="71">
        <v>12319</v>
      </c>
      <c r="K134" s="71">
        <v>31176.1</v>
      </c>
      <c r="L134" s="71">
        <v>12490</v>
      </c>
      <c r="M134" s="71">
        <v>13154</v>
      </c>
      <c r="N134" s="71">
        <v>20905</v>
      </c>
      <c r="O134" s="71">
        <v>38764</v>
      </c>
      <c r="P134" s="71">
        <v>5205</v>
      </c>
      <c r="Q134" s="71">
        <v>2499.36497</v>
      </c>
      <c r="R134" s="71">
        <v>606.4315839999995</v>
      </c>
      <c r="S134" s="71">
        <v>41</v>
      </c>
      <c r="T134" s="71">
        <v>944</v>
      </c>
      <c r="U134" s="71">
        <v>2826</v>
      </c>
      <c r="V134" s="71">
        <v>4616</v>
      </c>
      <c r="W134" s="71">
        <v>4568</v>
      </c>
      <c r="X134" s="71">
        <v>704</v>
      </c>
      <c r="Y134" s="71">
        <v>117</v>
      </c>
      <c r="Z134" s="71">
        <v>49.247</v>
      </c>
      <c r="AA134" s="71">
        <v>281</v>
      </c>
      <c r="AB134" s="71">
        <v>188</v>
      </c>
      <c r="AC134" s="71">
        <v>36</v>
      </c>
      <c r="AD134" s="71">
        <v>106</v>
      </c>
      <c r="AE134" s="71">
        <v>1</v>
      </c>
      <c r="AF134" s="71">
        <v>825</v>
      </c>
      <c r="AG134" s="25">
        <f aca="true" t="shared" si="2" ref="AG134:AG140">SUM(C134:AF134)</f>
        <v>311664.14355399995</v>
      </c>
      <c r="AH134" s="4"/>
    </row>
    <row r="135" spans="1:34" ht="18.75" customHeight="1">
      <c r="A135" s="46" t="s">
        <v>90</v>
      </c>
      <c r="B135" s="32" t="s">
        <v>146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v>0</v>
      </c>
      <c r="W135" s="71">
        <v>0</v>
      </c>
      <c r="X135" s="71">
        <v>0</v>
      </c>
      <c r="Y135" s="71">
        <v>0</v>
      </c>
      <c r="Z135" s="71">
        <v>0</v>
      </c>
      <c r="AA135" s="71">
        <v>0</v>
      </c>
      <c r="AB135" s="71">
        <v>0</v>
      </c>
      <c r="AC135" s="71">
        <v>0</v>
      </c>
      <c r="AD135" s="71">
        <v>0</v>
      </c>
      <c r="AE135" s="71">
        <v>0</v>
      </c>
      <c r="AF135" s="71">
        <v>0</v>
      </c>
      <c r="AG135" s="25">
        <f t="shared" si="2"/>
        <v>0</v>
      </c>
      <c r="AH135" s="4"/>
    </row>
    <row r="136" spans="1:34" ht="18.75" customHeight="1">
      <c r="A136" s="16" t="s">
        <v>30</v>
      </c>
      <c r="B136" s="55" t="s">
        <v>245</v>
      </c>
      <c r="C136" s="71">
        <v>0</v>
      </c>
      <c r="D136" s="71">
        <v>0</v>
      </c>
      <c r="E136" s="71">
        <v>2742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71">
        <v>0</v>
      </c>
      <c r="AG136" s="25">
        <f t="shared" si="2"/>
        <v>2742</v>
      </c>
      <c r="AH136" s="4"/>
    </row>
    <row r="137" spans="1:34" ht="18.75" customHeight="1">
      <c r="A137" s="16" t="s">
        <v>32</v>
      </c>
      <c r="B137" s="55" t="s">
        <v>246</v>
      </c>
      <c r="C137" s="71">
        <v>0</v>
      </c>
      <c r="D137" s="71">
        <v>0</v>
      </c>
      <c r="E137" s="71">
        <v>1155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6.13013</v>
      </c>
      <c r="S137" s="71">
        <v>0</v>
      </c>
      <c r="T137" s="71">
        <v>0</v>
      </c>
      <c r="U137" s="71">
        <v>0</v>
      </c>
      <c r="V137" s="71">
        <v>15</v>
      </c>
      <c r="W137" s="71">
        <v>0</v>
      </c>
      <c r="X137" s="71">
        <v>99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71">
        <v>0</v>
      </c>
      <c r="AG137" s="25">
        <f t="shared" si="2"/>
        <v>1275.13013</v>
      </c>
      <c r="AH137" s="4"/>
    </row>
    <row r="138" spans="1:34" ht="18.75" customHeight="1">
      <c r="A138" s="16"/>
      <c r="B138" s="48" t="s">
        <v>247</v>
      </c>
      <c r="C138" s="71">
        <v>0</v>
      </c>
      <c r="D138" s="71">
        <v>0</v>
      </c>
      <c r="E138" s="71">
        <v>3897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6.13013</v>
      </c>
      <c r="S138" s="71">
        <v>0</v>
      </c>
      <c r="T138" s="71">
        <v>0</v>
      </c>
      <c r="U138" s="71">
        <v>0</v>
      </c>
      <c r="V138" s="71">
        <v>15</v>
      </c>
      <c r="W138" s="71">
        <v>0</v>
      </c>
      <c r="X138" s="71">
        <v>99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71">
        <v>0</v>
      </c>
      <c r="AG138" s="25">
        <f t="shared" si="2"/>
        <v>4017.13013</v>
      </c>
      <c r="AH138" s="4"/>
    </row>
    <row r="139" spans="1:34" ht="18" customHeight="1">
      <c r="A139" s="40"/>
      <c r="B139" s="32" t="s">
        <v>147</v>
      </c>
      <c r="C139" s="71">
        <v>286762</v>
      </c>
      <c r="D139" s="71">
        <v>205383</v>
      </c>
      <c r="E139" s="71">
        <v>256439.05924</v>
      </c>
      <c r="F139" s="71">
        <v>129650</v>
      </c>
      <c r="G139" s="71">
        <v>34892</v>
      </c>
      <c r="H139" s="71">
        <v>102262</v>
      </c>
      <c r="I139" s="71">
        <v>295987</v>
      </c>
      <c r="J139" s="71">
        <v>97699</v>
      </c>
      <c r="K139" s="71">
        <v>105658.1</v>
      </c>
      <c r="L139" s="71">
        <v>208418</v>
      </c>
      <c r="M139" s="71">
        <v>141965</v>
      </c>
      <c r="N139" s="71">
        <v>81902</v>
      </c>
      <c r="O139" s="71">
        <v>266781.8357068063</v>
      </c>
      <c r="P139" s="71">
        <v>9874</v>
      </c>
      <c r="Q139" s="71">
        <v>19597.468439999993</v>
      </c>
      <c r="R139" s="71">
        <v>10198.859652</v>
      </c>
      <c r="S139" s="71">
        <v>7418</v>
      </c>
      <c r="T139" s="71">
        <v>10375</v>
      </c>
      <c r="U139" s="71">
        <v>30231</v>
      </c>
      <c r="V139" s="71">
        <v>11161</v>
      </c>
      <c r="W139" s="71">
        <v>17554</v>
      </c>
      <c r="X139" s="71">
        <v>9632</v>
      </c>
      <c r="Y139" s="71">
        <v>8954</v>
      </c>
      <c r="Z139" s="71">
        <v>6638.361</v>
      </c>
      <c r="AA139" s="71">
        <v>5323</v>
      </c>
      <c r="AB139" s="71">
        <v>7631</v>
      </c>
      <c r="AC139" s="71">
        <v>5891</v>
      </c>
      <c r="AD139" s="71">
        <v>6101</v>
      </c>
      <c r="AE139" s="71">
        <v>4930</v>
      </c>
      <c r="AF139" s="71">
        <v>11786</v>
      </c>
      <c r="AG139" s="25">
        <f t="shared" si="2"/>
        <v>2397094.6840388062</v>
      </c>
      <c r="AH139" s="4"/>
    </row>
    <row r="140" spans="1:34" ht="18" customHeight="1">
      <c r="A140" s="25" t="s">
        <v>148</v>
      </c>
      <c r="B140" s="32" t="s">
        <v>149</v>
      </c>
      <c r="C140" s="71">
        <v>10509</v>
      </c>
      <c r="D140" s="71">
        <v>0</v>
      </c>
      <c r="E140" s="71">
        <v>0</v>
      </c>
      <c r="F140" s="71">
        <v>1173</v>
      </c>
      <c r="G140" s="71">
        <v>0</v>
      </c>
      <c r="H140" s="71">
        <v>0</v>
      </c>
      <c r="I140" s="71">
        <v>13089</v>
      </c>
      <c r="J140" s="71">
        <v>0</v>
      </c>
      <c r="K140" s="71">
        <v>0</v>
      </c>
      <c r="L140" s="71">
        <v>0</v>
      </c>
      <c r="M140" s="71">
        <v>3940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937</v>
      </c>
      <c r="X140" s="71">
        <v>0</v>
      </c>
      <c r="Y140" s="71">
        <v>0</v>
      </c>
      <c r="Z140" s="71">
        <v>0</v>
      </c>
      <c r="AA140" s="71">
        <v>0</v>
      </c>
      <c r="AB140" s="71">
        <v>0</v>
      </c>
      <c r="AC140" s="71">
        <v>0</v>
      </c>
      <c r="AD140" s="71">
        <v>0</v>
      </c>
      <c r="AE140" s="71">
        <v>0</v>
      </c>
      <c r="AF140" s="71">
        <v>0</v>
      </c>
      <c r="AG140" s="25">
        <f t="shared" si="2"/>
        <v>29648</v>
      </c>
      <c r="AH140" s="4"/>
    </row>
    <row r="141" spans="1:33" ht="18.75">
      <c r="A141" s="23" t="s">
        <v>268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9"/>
    </row>
  </sheetData>
  <sheetProtection/>
  <mergeCells count="3">
    <mergeCell ref="A4:B4"/>
    <mergeCell ref="A67:B67"/>
    <mergeCell ref="A2:AF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2014-11-24T13:49:59Z</cp:lastPrinted>
  <dcterms:created xsi:type="dcterms:W3CDTF">2010-05-14T13:39:33Z</dcterms:created>
  <dcterms:modified xsi:type="dcterms:W3CDTF">2016-03-14T12:37:13Z</dcterms:modified>
  <cp:category/>
  <cp:version/>
  <cp:contentType/>
  <cp:contentStatus/>
</cp:coreProperties>
</file>