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F66" s="1"/>
  <c r="F64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F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F25"/>
  <c r="E25"/>
  <c r="F24"/>
  <c r="J23"/>
  <c r="I23"/>
  <c r="H23"/>
  <c r="G23"/>
  <c r="F23" s="1"/>
  <c r="F22" s="1"/>
  <c r="F62" s="1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G11"/>
  <c r="F11"/>
  <c r="B11"/>
  <c r="G103" l="1"/>
  <c r="G63"/>
  <c r="I103"/>
  <c r="I63"/>
  <c r="F103"/>
  <c r="F63"/>
  <c r="E103"/>
  <c r="E63"/>
  <c r="H103"/>
  <c r="H63"/>
  <c r="J103"/>
  <c r="J63"/>
  <c r="B103" l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<sst xmlns="http://schemas.openxmlformats.org/spreadsheetml/2006/main" count="241" uniqueCount="170">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</sst>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5-15/B1_2015_5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42155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100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100</v>
          </cell>
        </row>
        <row r="87">
          <cell r="E87">
            <v>4941400</v>
          </cell>
          <cell r="G87">
            <v>3514824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640374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-195574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5053600</v>
          </cell>
          <cell r="G182">
            <v>1723043</v>
          </cell>
          <cell r="H182">
            <v>0</v>
          </cell>
          <cell r="I182">
            <v>240</v>
          </cell>
          <cell r="J182">
            <v>214214</v>
          </cell>
        </row>
        <row r="185">
          <cell r="E185">
            <v>235100</v>
          </cell>
          <cell r="G185">
            <v>115890</v>
          </cell>
          <cell r="H185">
            <v>0</v>
          </cell>
          <cell r="I185">
            <v>0</v>
          </cell>
          <cell r="J185">
            <v>3732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556109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545662</v>
          </cell>
          <cell r="H198">
            <v>0</v>
          </cell>
          <cell r="I198">
            <v>3580</v>
          </cell>
          <cell r="J198">
            <v>0</v>
          </cell>
        </row>
        <row r="216">
          <cell r="E216">
            <v>7000</v>
          </cell>
          <cell r="G216">
            <v>2659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913885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10159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775334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-1356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134</v>
          </cell>
          <cell r="H532">
            <v>0</v>
          </cell>
          <cell r="I532">
            <v>0</v>
          </cell>
          <cell r="J532">
            <v>-134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G561">
            <v>-639289</v>
          </cell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-2460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-1187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-3550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-8557</v>
          </cell>
          <cell r="H579">
            <v>0</v>
          </cell>
          <cell r="I579">
            <v>8557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АНГЕЛ ДЖАЛЪЗОВ</v>
          </cell>
        </row>
        <row r="593">
          <cell r="B593">
            <v>9062015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42155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0</v>
      </c>
      <c r="F15" s="38" t="str">
        <f>[1]OTCHET!F15</f>
        <v>БЮДЖЕТ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7241900</v>
      </c>
      <c r="F22" s="103">
        <f t="shared" si="0"/>
        <v>3959720</v>
      </c>
      <c r="G22" s="104">
        <f t="shared" si="0"/>
        <v>3959720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7241900</v>
      </c>
      <c r="F25" s="128">
        <f>+F26+F30+F31+F32+F33</f>
        <v>3959720</v>
      </c>
      <c r="G25" s="129">
        <f t="shared" ref="G25:M25" si="2">+G26+G30+G31+G32+G33</f>
        <v>3959720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100</v>
      </c>
      <c r="G26" s="135">
        <f>[1]OTCHET!G72</f>
        <v>100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100</v>
      </c>
      <c r="G29" s="158">
        <f>+[1]OTCHET!G76+[1]OTCHET!G77</f>
        <v>100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4941400</v>
      </c>
      <c r="F30" s="163">
        <f t="shared" si="1"/>
        <v>3514824</v>
      </c>
      <c r="G30" s="164">
        <f>[1]OTCHET!G87+[1]OTCHET!G90+[1]OTCHET!G91</f>
        <v>3514824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2300000</v>
      </c>
      <c r="F31" s="169">
        <f t="shared" si="1"/>
        <v>640374</v>
      </c>
      <c r="G31" s="170">
        <f>[1]OTCHET!G105</f>
        <v>640374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500</v>
      </c>
      <c r="F32" s="169">
        <f t="shared" si="1"/>
        <v>-195578</v>
      </c>
      <c r="G32" s="170">
        <f>[1]OTCHET!G109+[1]OTCHET!G116+[1]OTCHET!G132+[1]OTCHET!G133</f>
        <v>-195578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10171800</v>
      </c>
      <c r="F38" s="103">
        <f t="shared" si="3"/>
        <v>4089173</v>
      </c>
      <c r="G38" s="104">
        <f t="shared" si="3"/>
        <v>3311298</v>
      </c>
      <c r="H38" s="105">
        <f t="shared" si="3"/>
        <v>0</v>
      </c>
      <c r="I38" s="105">
        <f t="shared" si="3"/>
        <v>3820</v>
      </c>
      <c r="J38" s="106">
        <f t="shared" si="3"/>
        <v>774055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5053600</v>
      </c>
      <c r="F39" s="112">
        <f t="shared" si="1"/>
        <v>1937497</v>
      </c>
      <c r="G39" s="113">
        <f>[1]OTCHET!G182</f>
        <v>1723043</v>
      </c>
      <c r="H39" s="114">
        <f>[1]OTCHET!H182</f>
        <v>0</v>
      </c>
      <c r="I39" s="114">
        <f>[1]OTCHET!I182</f>
        <v>240</v>
      </c>
      <c r="J39" s="115">
        <f>[1]OTCHET!J182</f>
        <v>214214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235100</v>
      </c>
      <c r="F40" s="169">
        <f t="shared" si="1"/>
        <v>119622</v>
      </c>
      <c r="G40" s="170">
        <f>[1]OTCHET!G185</f>
        <v>115890</v>
      </c>
      <c r="H40" s="171">
        <f>[1]OTCHET!H185</f>
        <v>0</v>
      </c>
      <c r="I40" s="171">
        <f>[1]OTCHET!I185</f>
        <v>0</v>
      </c>
      <c r="J40" s="172">
        <f>[1]OTCHET!J185</f>
        <v>3732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1461200</v>
      </c>
      <c r="F41" s="169">
        <f t="shared" si="1"/>
        <v>556109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556109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3124900</v>
      </c>
      <c r="F42" s="169">
        <f t="shared" si="1"/>
        <v>1465786</v>
      </c>
      <c r="G42" s="170">
        <f>+[1]OTCHET!G198+[1]OTCHET!G216+[1]OTCHET!G263</f>
        <v>1462206</v>
      </c>
      <c r="H42" s="171">
        <f>+[1]OTCHET!H198+[1]OTCHET!H216+[1]OTCHET!H263</f>
        <v>0</v>
      </c>
      <c r="I42" s="171">
        <f>+[1]OTCHET!I198+[1]OTCHET!I216+[1]OTCHET!I263</f>
        <v>3580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297000</v>
      </c>
      <c r="F48" s="169">
        <f t="shared" si="1"/>
        <v>10159</v>
      </c>
      <c r="G48" s="170">
        <f>[1]OTCHET!G267+[1]OTCHET!G268+[1]OTCHET!G276+[1]OTCHET!G279</f>
        <v>10159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2929900</v>
      </c>
      <c r="F54" s="259">
        <f t="shared" si="4"/>
        <v>775334</v>
      </c>
      <c r="G54" s="260">
        <f t="shared" si="4"/>
        <v>646</v>
      </c>
      <c r="H54" s="261">
        <f t="shared" si="4"/>
        <v>0</v>
      </c>
      <c r="I54" s="262">
        <f t="shared" si="4"/>
        <v>0</v>
      </c>
      <c r="J54" s="263">
        <f t="shared" si="4"/>
        <v>774688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2929900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646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-646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775334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775334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645881</v>
      </c>
      <c r="G62" s="302">
        <f t="shared" si="5"/>
        <v>649068</v>
      </c>
      <c r="H62" s="303">
        <f t="shared" si="5"/>
        <v>0</v>
      </c>
      <c r="I62" s="303">
        <f t="shared" si="5"/>
        <v>-3820</v>
      </c>
      <c r="J62" s="304">
        <f t="shared" si="5"/>
        <v>633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-645881</v>
      </c>
      <c r="G64" s="313">
        <f t="shared" ref="G64:L64" si="7">SUM(+G66+G74+G75+G82+G83+G84+G87+G88+G89+G90+G91+G92+G93)</f>
        <v>-649068</v>
      </c>
      <c r="H64" s="314">
        <f>SUM(+H66+H74+H75+H82+H83+H84+H87+H88+H89+H90+H91+H92+H93)</f>
        <v>0</v>
      </c>
      <c r="I64" s="314">
        <f>SUM(+I66+I74+I75+I82+I83+I84+I87+I88+I89+I90+I91+I92+I93)</f>
        <v>3820</v>
      </c>
      <c r="J64" s="315">
        <f>SUM(+J66+J74+J75+J82+J83+J84+J87+J88+J89+J90+J91+J92+J93)</f>
        <v>-633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-1855</v>
      </c>
      <c r="G84" s="276">
        <f t="shared" ref="G84:M84" si="10">+G85+G86</f>
        <v>-1222</v>
      </c>
      <c r="H84" s="277">
        <f>+H85+H86</f>
        <v>0</v>
      </c>
      <c r="I84" s="277">
        <f>+I85+I86</f>
        <v>0</v>
      </c>
      <c r="J84" s="278">
        <f>+J85+J86</f>
        <v>-633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-1855</v>
      </c>
      <c r="G86" s="201">
        <f>+[1]OTCHET!G509+[1]OTCHET!G512+[1]OTCHET!G532</f>
        <v>-1222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-633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2460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2460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-646486</v>
      </c>
      <c r="G89" s="170">
        <f>+[1]OTCHET!G561+[1]OTCHET!G562+[1]OTCHET!G563+[1]OTCHET!G564+[1]OTCHET!G565+[1]OTCHET!G566+[1]OTCHET!G567</f>
        <v>-639289</v>
      </c>
      <c r="H89" s="171">
        <f>+[1]OTCHET!H561+[1]OTCHET!H562+[1]OTCHET!H563+[1]OTCHET!H564+[1]OTCHET!H565+[1]OTCHET!H566+[1]OTCHET!H567</f>
        <v>-2460</v>
      </c>
      <c r="I89" s="171">
        <f>+[1]OTCHET!I561+[1]OTCHET!I562+[1]OTCHET!I563+[1]OTCHET!I564+[1]OTCHET!I565+[1]OTCHET!I566+[1]OTCHET!I567</f>
        <v>-4737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-8557</v>
      </c>
      <c r="H93" s="123">
        <f>[1]OTCHET!H579</f>
        <v>0</v>
      </c>
      <c r="I93" s="123">
        <f>[1]OTCHET!I579</f>
        <v>8557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9062015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АНГЕЛ ДЖАЛЪЗОВ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2015-06-15T07:26:45Z</dcterms:created>
  <dcterms:modified xsi:type="dcterms:W3CDTF">2015-06-15T07:28:33Z</dcterms:modified>
</cp:coreProperties>
</file>