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270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H28"/>
  <c r="F28" s="1"/>
  <c r="I28"/>
  <c r="J28"/>
  <c r="E29"/>
  <c r="G29"/>
  <c r="H29"/>
  <c r="F29" s="1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H81"/>
  <c r="F81" s="1"/>
  <c r="I81"/>
  <c r="J81"/>
  <c r="E82"/>
  <c r="G82"/>
  <c r="F82" s="1"/>
  <c r="H82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M63"/>
  <c r="K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75" s="1"/>
  <c r="F55"/>
  <c r="F54" s="1"/>
  <c r="F26"/>
  <c r="F25" s="1"/>
  <c r="F23"/>
  <c r="F67"/>
  <c r="F66" s="1"/>
  <c r="F64" s="1"/>
  <c r="F39"/>
  <c r="F38" s="1"/>
  <c r="G63" l="1"/>
  <c r="G103"/>
  <c r="H63"/>
  <c r="H103"/>
  <c r="I63"/>
  <c r="I103"/>
  <c r="E63"/>
  <c r="E103"/>
  <c r="J63"/>
  <c r="J103"/>
  <c r="F22"/>
  <c r="F62" s="1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<sst xmlns="http://schemas.openxmlformats.org/spreadsheetml/2006/main" count="241" uniqueCount="170">
  <si>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</si>
  <si>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</si>
  <si>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</si>
  <si>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</si>
  <si>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</si>
  <si>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</si>
  <si>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</si>
  <si>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</si>
  <si>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</si>
  <si>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</si>
  <si>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</si>
  <si>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</si>
  <si>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</si>
  <si>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</si>
  <si>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</si>
  <si>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</si>
  <si>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</si>
  <si>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</si>
  <si>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</si>
  <si>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</si>
  <si>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</si>
  <si>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</si>
  <si>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</si>
  <si>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</si>
  <si>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</si>
  <si>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</si>
  <si>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</si>
  <si>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</si>
  <si>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</si>
  <si>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</si>
  <si>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</si>
  <si>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</si>
  <si>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</si>
  <si>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</si>
  <si>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</si>
  <si>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</si>
  <si>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</si>
  <si>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</si>
  <si>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</si>
  <si>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</si>
  <si>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</si>
  <si>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</si>
  <si>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</si>
  <si>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</si>
  <si>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</si>
  <si>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</si>
  <si>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</si>
  <si>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</si>
  <si>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</si>
  <si>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</si>
  <si>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</si>
  <si>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</si>
  <si>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</si>
  <si>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</si>
  <si>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</si>
  <si>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</si>
  <si>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</si>
  <si>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</si>
  <si>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</si>
  <si>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</si>
  <si>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</si>
  <si>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</si>
  <si>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</si>
  <si>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</si>
  <si>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</si>
  <si>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</si>
  <si>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</si>
  <si>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</si>
  <si>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</si>
  <si>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</si>
  <si>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</si>
  <si>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</si>
  <si>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</si>
  <si>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</si>
  <si>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</si>
  <si>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</si>
  <si>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</si>
  <si>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</si>
  <si>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</si>
  <si>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</si>
  <si>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</si>
  <si>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</si>
  <si>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</si>
  <si>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</si>
  <si>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</si>
  <si>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</si>
  <si>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</si>
  <si>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</si>
  <si>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</si>
  <si>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</si>
  <si>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</si>
  <si>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</si>
  <si>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</si>
  <si>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</si>
  <si>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</si>
  <si>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</si>
  <si>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</si>
  <si>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</si>
  <si>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</si>
  <si>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</si>
  <si>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</si>
  <si>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</si>
  <si>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</si>
  <si>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</si>
  <si>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</si>
  <si>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</si>
  <si>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</si>
  <si>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</si>
  <si>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</si>
  <si>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</si>
  <si>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</si>
  <si>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</si>
  <si>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</si>
  <si>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</si>
  <si>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</si>
  <si>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</si>
  <si>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</si>
  <si>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</si>
  <si>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</si>
  <si>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</si>
  <si>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</si>
  <si>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</si>
  <si>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</si>
  <si>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</si>
  <si>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</si>
  <si>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</si>
  <si>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</si>
  <si>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</si>
  <si>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</si>
  <si>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</si>
  <si>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</si>
  <si>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</si>
  <si>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</si>
  <si>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</si>
  <si>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</si>
  <si>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</si>
  <si>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</si>
  <si>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</si>
  <si>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</si>
  <si>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</si>
  <si>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</si>
  <si>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</si>
  <si>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</si>
  <si>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</si>
  <si>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</si>
  <si>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</si>
  <si>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</si>
  <si>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</si>
  <si>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</si>
  <si>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</si>
  <si>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</si>
  <si>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</si>
  <si>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</si>
  <si>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</si>
  <si>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</si>
  <si>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</si>
  <si>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</si>
  <si>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</si>
  <si>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</si>
  <si>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</si>
  <si>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</si>
  <si>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</si>
  <si>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</si>
  <si>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</si>
  <si>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</si>
  <si>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</si>
  <si>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</si>
  <si>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</si>
  <si>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</si>
  <si>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ЕЖЕМЕСЕЧЕН  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</si>
</sst>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11-15/B1_2015_11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42338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-8981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-13900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88">
          <cell r="G588" t="str">
            <v>МАРИНЕЛА ХРИСТОВА</v>
          </cell>
        </row>
        <row r="591">
          <cell r="D591" t="str">
            <v>ПАВЛИНКА СТОЯНОВА</v>
          </cell>
          <cell r="G591" t="str">
            <v>СТОЯН МАВРОДИЕВ</v>
          </cell>
        </row>
        <row r="593">
          <cell r="B593">
            <v>10122015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42338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33</v>
      </c>
      <c r="F15" s="363" t="str">
        <f>[1]OTCHET!F15</f>
        <v>Чужди средства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0</v>
      </c>
      <c r="G38" s="237">
        <f>SUM(G39:G53)-G44-G46-G51-G52</f>
        <v>0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0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0</v>
      </c>
      <c r="G62" s="151">
        <f>+G22-G38+G54-G61</f>
        <v>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0</v>
      </c>
      <c r="G64" s="137">
        <f>SUM(+G66+G74+G75+G82+G83+G84+G87+G88+G89+G90+G91+G92+G93)</f>
        <v>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-8981</v>
      </c>
      <c r="G84" s="117">
        <f>+G85+G86</f>
        <v>-8981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-8981</v>
      </c>
      <c r="G86" s="103">
        <f>+[1]OTCHET!G509+[1]OTCHET!G512+[1]OTCHET!G532</f>
        <v>-8981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22881</v>
      </c>
      <c r="G91" s="81">
        <f>+[1]OTCHET!G575+[1]OTCHET!G576</f>
        <v>22881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-13900</v>
      </c>
      <c r="G92" s="81">
        <f>+[1]OTCHET!G577+[1]OTCHET!G578</f>
        <v>-13900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10122015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 t="str">
        <f>+[1]OTCHET!G588</f>
        <v>МАРИНЕЛА ХРИСТОВА</v>
      </c>
      <c r="F112" s="15"/>
      <c r="G112" s="17"/>
      <c r="H112" s="16"/>
      <c r="I112" s="15" t="str">
        <f>+[1]OTCHET!G591</f>
        <v>СТОЯН МАВРОДИЕВ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2015-12-11T08:57:41Z</dcterms:created>
  <dcterms:modified xsi:type="dcterms:W3CDTF">2015-12-11T08:58:16Z</dcterms:modified>
</cp:coreProperties>
</file>