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0835" windowHeight="89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J105" i="1"/>
  <c r="J94"/>
  <c r="I94"/>
  <c r="H94"/>
  <c r="G94"/>
  <c r="F94" s="1"/>
  <c r="E94"/>
  <c r="J93"/>
  <c r="I93"/>
  <c r="H93"/>
  <c r="G93"/>
  <c r="F93" s="1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 s="1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E86"/>
  <c r="J85"/>
  <c r="I85"/>
  <c r="H85"/>
  <c r="G85"/>
  <c r="F85" s="1"/>
  <c r="E85"/>
  <c r="M84"/>
  <c r="L84"/>
  <c r="K84"/>
  <c r="J84"/>
  <c r="I84"/>
  <c r="H84"/>
  <c r="G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/>
  <c r="E71"/>
  <c r="M70"/>
  <c r="L70"/>
  <c r="K70"/>
  <c r="J70"/>
  <c r="I70"/>
  <c r="H70"/>
  <c r="G70"/>
  <c r="F70"/>
  <c r="E70"/>
  <c r="M69"/>
  <c r="L69"/>
  <c r="K69"/>
  <c r="J69"/>
  <c r="I69"/>
  <c r="H69"/>
  <c r="G69"/>
  <c r="F69"/>
  <c r="E69"/>
  <c r="M68"/>
  <c r="L68"/>
  <c r="K68"/>
  <c r="J68"/>
  <c r="I68"/>
  <c r="H68"/>
  <c r="G68"/>
  <c r="F68" s="1"/>
  <c r="F66" s="1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 s="1"/>
  <c r="E60"/>
  <c r="F59"/>
  <c r="J58"/>
  <c r="I58"/>
  <c r="H58"/>
  <c r="G58"/>
  <c r="F58"/>
  <c r="E58"/>
  <c r="J57"/>
  <c r="I57"/>
  <c r="H57"/>
  <c r="G57"/>
  <c r="F57"/>
  <c r="E57"/>
  <c r="J56"/>
  <c r="I56"/>
  <c r="H56"/>
  <c r="G56"/>
  <c r="F56"/>
  <c r="E56"/>
  <c r="J55"/>
  <c r="I55"/>
  <c r="H55"/>
  <c r="G55"/>
  <c r="F55" s="1"/>
  <c r="F54" s="1"/>
  <c r="E55"/>
  <c r="M54"/>
  <c r="L54"/>
  <c r="K54"/>
  <c r="J54"/>
  <c r="I54"/>
  <c r="H54"/>
  <c r="G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 s="1"/>
  <c r="E46"/>
  <c r="J45"/>
  <c r="I45"/>
  <c r="H45"/>
  <c r="G45"/>
  <c r="F45" s="1"/>
  <c r="E45"/>
  <c r="J44"/>
  <c r="I44"/>
  <c r="H44"/>
  <c r="G44"/>
  <c r="F44" s="1"/>
  <c r="E44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F38" s="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E38"/>
  <c r="J37"/>
  <c r="I37"/>
  <c r="H37"/>
  <c r="G37"/>
  <c r="F37" s="1"/>
  <c r="E37"/>
  <c r="J36"/>
  <c r="I36"/>
  <c r="H36"/>
  <c r="G36"/>
  <c r="F36" s="1"/>
  <c r="E36"/>
  <c r="F35"/>
  <c r="F34"/>
  <c r="J33"/>
  <c r="I33"/>
  <c r="H33"/>
  <c r="G33"/>
  <c r="F33" s="1"/>
  <c r="E33"/>
  <c r="J32"/>
  <c r="I32"/>
  <c r="H32"/>
  <c r="G32"/>
  <c r="F32" s="1"/>
  <c r="E32"/>
  <c r="J31"/>
  <c r="I31"/>
  <c r="H31"/>
  <c r="G31"/>
  <c r="F31" s="1"/>
  <c r="E31"/>
  <c r="J30"/>
  <c r="I30"/>
  <c r="H30"/>
  <c r="G30"/>
  <c r="F30"/>
  <c r="E30"/>
  <c r="J29"/>
  <c r="I29"/>
  <c r="H29"/>
  <c r="G29"/>
  <c r="F29" s="1"/>
  <c r="E29"/>
  <c r="J28"/>
  <c r="I28"/>
  <c r="H28"/>
  <c r="G28"/>
  <c r="F28" s="1"/>
  <c r="E28"/>
  <c r="J27"/>
  <c r="I27"/>
  <c r="H27"/>
  <c r="G27"/>
  <c r="F27" s="1"/>
  <c r="E27"/>
  <c r="J26"/>
  <c r="I26"/>
  <c r="H26"/>
  <c r="G26"/>
  <c r="F26" s="1"/>
  <c r="F25" s="1"/>
  <c r="F22" s="1"/>
  <c r="F62" s="1"/>
  <c r="E26"/>
  <c r="M25"/>
  <c r="L25"/>
  <c r="K25"/>
  <c r="J25"/>
  <c r="I25"/>
  <c r="H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E22"/>
  <c r="E62" s="1"/>
  <c r="F15"/>
  <c r="E15"/>
  <c r="F13"/>
  <c r="E13"/>
  <c r="B13"/>
  <c r="G11"/>
  <c r="F11"/>
  <c r="B11"/>
  <c r="G103" l="1"/>
  <c r="G63"/>
  <c r="I103"/>
  <c r="I63"/>
  <c r="F84"/>
  <c r="E103"/>
  <c r="E63"/>
  <c r="H103"/>
  <c r="H63"/>
  <c r="J103"/>
  <c r="J63"/>
  <c r="F64"/>
  <c r="F103" s="1"/>
  <c r="F63" l="1"/>
  <c r="B63" s="1"/>
  <c r="B103" l="1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<sst xmlns="http://schemas.openxmlformats.org/spreadsheetml/2006/main" count="241" uniqueCount="170">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</sst>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NumberFormat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34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mes%20otchet%2003-2015/B1_2015_3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42094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-8631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G575">
            <v>22881</v>
          </cell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-14250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93">
          <cell r="B593">
            <v>14042015</v>
          </cell>
        </row>
      </sheetData>
      <sheetData sheetId="3"/>
      <sheetData sheetId="4">
        <row r="2">
          <cell r="A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4"/>
  <sheetViews>
    <sheetView tabSelected="1" topLeftCell="B6" workbookViewId="0">
      <selection activeCell="I112" sqref="I112:J112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42094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33</v>
      </c>
      <c r="F15" s="38" t="str">
        <f>[1]OTCHET!F15</f>
        <v>Чужди средства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0</v>
      </c>
      <c r="G38" s="104">
        <f t="shared" si="3"/>
        <v>0</v>
      </c>
      <c r="H38" s="105">
        <f t="shared" si="3"/>
        <v>0</v>
      </c>
      <c r="I38" s="105">
        <f t="shared" si="3"/>
        <v>0</v>
      </c>
      <c r="J38" s="106">
        <f t="shared" si="3"/>
        <v>0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0</v>
      </c>
      <c r="G39" s="113">
        <f>[1]OTCHET!G182</f>
        <v>0</v>
      </c>
      <c r="H39" s="114">
        <f>[1]OTCHET!H182</f>
        <v>0</v>
      </c>
      <c r="I39" s="114">
        <f>[1]OTCHET!I182</f>
        <v>0</v>
      </c>
      <c r="J39" s="115">
        <f>[1]OTCHET!J182</f>
        <v>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0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0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0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0</v>
      </c>
      <c r="G54" s="260">
        <f t="shared" si="4"/>
        <v>0</v>
      </c>
      <c r="H54" s="261">
        <f t="shared" si="4"/>
        <v>0</v>
      </c>
      <c r="I54" s="262">
        <f t="shared" si="4"/>
        <v>0</v>
      </c>
      <c r="J54" s="263">
        <f t="shared" si="4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0</v>
      </c>
      <c r="G62" s="302">
        <f t="shared" si="5"/>
        <v>0</v>
      </c>
      <c r="H62" s="303">
        <f t="shared" si="5"/>
        <v>0</v>
      </c>
      <c r="I62" s="303">
        <f t="shared" si="5"/>
        <v>0</v>
      </c>
      <c r="J62" s="304">
        <f t="shared" si="5"/>
        <v>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0</v>
      </c>
      <c r="G64" s="313">
        <f t="shared" ref="G64:L64" si="7">SUM(+G66+G74+G75+G82+G83+G84+G87+G88+G89+G90+G91+G92+G93)</f>
        <v>0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0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-8631</v>
      </c>
      <c r="G84" s="276">
        <f t="shared" ref="G84:M84" si="10">+G85+G86</f>
        <v>-8631</v>
      </c>
      <c r="H84" s="277">
        <f>+H85+H86</f>
        <v>0</v>
      </c>
      <c r="I84" s="277">
        <f>+I85+I86</f>
        <v>0</v>
      </c>
      <c r="J84" s="278">
        <f>+J85+J86</f>
        <v>0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-8631</v>
      </c>
      <c r="G86" s="201">
        <f>+[1]OTCHET!G509+[1]OTCHET!G512+[1]OTCHET!G532</f>
        <v>-8631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22881</v>
      </c>
      <c r="G91" s="170">
        <f>+[1]OTCHET!G575+[1]OTCHET!G576</f>
        <v>22881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-14250</v>
      </c>
      <c r="G92" s="170">
        <f>+[1]OTCHET!G577+[1]OTCHET!G578</f>
        <v>-14250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/>
      <c r="C105" s="365"/>
      <c r="D105" s="365"/>
      <c r="E105" s="370"/>
      <c r="F105" s="19"/>
      <c r="G105" s="371"/>
      <c r="H105" s="371"/>
      <c r="I105" s="372"/>
      <c r="J105" s="373">
        <f>+[1]OTCHET!B593</f>
        <v>14042015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/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/>
      <c r="F112" s="383"/>
      <c r="G112" s="387"/>
      <c r="H112" s="3"/>
      <c r="I112" s="383"/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33" priority="17" stopIfTrue="1" operator="equal">
      <formula>0</formula>
    </cfRule>
  </conditionalFormatting>
  <conditionalFormatting sqref="I112 E108">
    <cfRule type="cellIs" dxfId="31" priority="16" stopIfTrue="1" operator="equal">
      <formula>0</formula>
    </cfRule>
  </conditionalFormatting>
  <conditionalFormatting sqref="J105">
    <cfRule type="cellIs" dxfId="29" priority="15" stopIfTrue="1" operator="equal">
      <formula>0</formula>
    </cfRule>
  </conditionalFormatting>
  <conditionalFormatting sqref="E112:F112">
    <cfRule type="cellIs" dxfId="27" priority="14" stopIfTrue="1" operator="equal">
      <formula>0</formula>
    </cfRule>
  </conditionalFormatting>
  <conditionalFormatting sqref="E15">
    <cfRule type="cellIs" dxfId="25" priority="9" stopIfTrue="1" operator="equal">
      <formula>98</formula>
    </cfRule>
    <cfRule type="cellIs" dxfId="24" priority="10" stopIfTrue="1" operator="equal">
      <formula>96</formula>
    </cfRule>
    <cfRule type="cellIs" dxfId="23" priority="11" stopIfTrue="1" operator="equal">
      <formula>42</formula>
    </cfRule>
    <cfRule type="cellIs" dxfId="22" priority="12" stopIfTrue="1" operator="equal">
      <formula>97</formula>
    </cfRule>
    <cfRule type="cellIs" dxfId="21" priority="13" stopIfTrue="1" operator="equal">
      <formula>33</formula>
    </cfRule>
  </conditionalFormatting>
  <conditionalFormatting sqref="F15">
    <cfRule type="cellIs" dxfId="15" priority="4" stopIfTrue="1" operator="equal">
      <formula>"Чужди средства"</formula>
    </cfRule>
    <cfRule type="cellIs" dxfId="14" priority="5" stopIfTrue="1" operator="equal">
      <formula>"СЕС - ДМП"</formula>
    </cfRule>
    <cfRule type="cellIs" dxfId="13" priority="6" stopIfTrue="1" operator="equal">
      <formula>"СЕС - РА"</formula>
    </cfRule>
    <cfRule type="cellIs" dxfId="12" priority="7" stopIfTrue="1" operator="equal">
      <formula>"СЕС - ДЕС"</formula>
    </cfRule>
    <cfRule type="cellIs" dxfId="11" priority="8" stopIfTrue="1" operator="equal">
      <formula>"СЕС - КСФ"</formula>
    </cfRule>
  </conditionalFormatting>
  <conditionalFormatting sqref="B103">
    <cfRule type="cellIs" dxfId="5" priority="3" stopIfTrue="1" operator="notEqual">
      <formula>0</formula>
    </cfRule>
  </conditionalFormatting>
  <conditionalFormatting sqref="E63:J63">
    <cfRule type="cellIs" dxfId="3" priority="2" stopIfTrue="1" operator="notEqual">
      <formula>0</formula>
    </cfRule>
  </conditionalFormatting>
  <conditionalFormatting sqref="E103:J103">
    <cfRule type="cellIs" dxfId="1" priority="1" stopIfTrue="1" operator="notEqual">
      <formula>0</formula>
    </cfRule>
  </conditionalFormatting>
  <dataValidations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2015-04-30T14:05:39Z</dcterms:created>
  <dcterms:modified xsi:type="dcterms:W3CDTF">2015-04-30T14:06:25Z</dcterms:modified>
</cp:coreProperties>
</file>