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J105" i="1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H85"/>
  <c r="G85"/>
  <c r="F85" s="1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F66" s="1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 s="1"/>
  <c r="E60"/>
  <c r="F59"/>
  <c r="J58"/>
  <c r="I58"/>
  <c r="H58"/>
  <c r="G58"/>
  <c r="F58"/>
  <c r="E58"/>
  <c r="J57"/>
  <c r="I57"/>
  <c r="H57"/>
  <c r="G57"/>
  <c r="F57"/>
  <c r="E57"/>
  <c r="J56"/>
  <c r="I56"/>
  <c r="H56"/>
  <c r="G56"/>
  <c r="F56" s="1"/>
  <c r="E56"/>
  <c r="J55"/>
  <c r="I55"/>
  <c r="I54" s="1"/>
  <c r="H55"/>
  <c r="G55"/>
  <c r="F55" s="1"/>
  <c r="E55"/>
  <c r="E54" s="1"/>
  <c r="M54"/>
  <c r="L54"/>
  <c r="K54"/>
  <c r="J54"/>
  <c r="H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E39"/>
  <c r="M38"/>
  <c r="L38"/>
  <c r="K38"/>
  <c r="J38"/>
  <c r="I38"/>
  <c r="H38"/>
  <c r="G38"/>
  <c r="E38"/>
  <c r="J37"/>
  <c r="I37"/>
  <c r="H37"/>
  <c r="G37"/>
  <c r="F37" s="1"/>
  <c r="E37"/>
  <c r="J36"/>
  <c r="I36"/>
  <c r="H36"/>
  <c r="G36"/>
  <c r="F36" s="1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E31"/>
  <c r="J30"/>
  <c r="I30"/>
  <c r="H30"/>
  <c r="G30"/>
  <c r="F30" s="1"/>
  <c r="E30"/>
  <c r="J29"/>
  <c r="I29"/>
  <c r="H29"/>
  <c r="G29"/>
  <c r="F29" s="1"/>
  <c r="E29"/>
  <c r="J28"/>
  <c r="I28"/>
  <c r="H28"/>
  <c r="G28"/>
  <c r="F28" s="1"/>
  <c r="E28"/>
  <c r="J27"/>
  <c r="I27"/>
  <c r="H27"/>
  <c r="G27"/>
  <c r="F27" s="1"/>
  <c r="E27"/>
  <c r="J26"/>
  <c r="I26"/>
  <c r="H26"/>
  <c r="G26"/>
  <c r="F26" s="1"/>
  <c r="E26"/>
  <c r="M25"/>
  <c r="L25"/>
  <c r="K25"/>
  <c r="J25"/>
  <c r="I25"/>
  <c r="H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E22"/>
  <c r="F15"/>
  <c r="E15"/>
  <c r="F13"/>
  <c r="E13"/>
  <c r="B13"/>
  <c r="G11"/>
  <c r="F11"/>
  <c r="B11"/>
  <c r="I103" l="1"/>
  <c r="I63"/>
  <c r="H103"/>
  <c r="H63"/>
  <c r="J103"/>
  <c r="J63"/>
  <c r="E62"/>
  <c r="F25"/>
  <c r="F22" s="1"/>
  <c r="F38"/>
  <c r="F54"/>
  <c r="F75"/>
  <c r="F84"/>
  <c r="F64" s="1"/>
  <c r="G54"/>
  <c r="G62" s="1"/>
  <c r="G103" l="1"/>
  <c r="G63"/>
  <c r="E103"/>
  <c r="E63"/>
  <c r="F62"/>
  <c r="F103" l="1"/>
  <c r="F63"/>
  <c r="B103" s="1"/>
  <c r="B63" l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<sst xmlns="http://schemas.openxmlformats.org/spreadsheetml/2006/main" count="241" uniqueCount="170">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</sst>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34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%20otchet%2002-2015/B1_2015_2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42063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1380</v>
          </cell>
          <cell r="H185">
            <v>0</v>
          </cell>
          <cell r="I185">
            <v>0</v>
          </cell>
          <cell r="J185">
            <v>207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129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14742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2812</v>
          </cell>
          <cell r="H384">
            <v>0</v>
          </cell>
          <cell r="I384">
            <v>0</v>
          </cell>
          <cell r="J384">
            <v>336</v>
          </cell>
        </row>
        <row r="387">
          <cell r="E387">
            <v>0</v>
          </cell>
          <cell r="G387">
            <v>13310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93">
          <cell r="B593">
            <v>10032015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88" workbookViewId="0">
      <selection activeCell="I112" sqref="I112:J112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42063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98</v>
      </c>
      <c r="F15" s="38" t="str">
        <f>[1]OTCHET!F15</f>
        <v>СЕС - КСФ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16458</v>
      </c>
      <c r="G38" s="104">
        <f t="shared" si="3"/>
        <v>16122</v>
      </c>
      <c r="H38" s="105">
        <f t="shared" si="3"/>
        <v>0</v>
      </c>
      <c r="I38" s="105">
        <f t="shared" si="3"/>
        <v>0</v>
      </c>
      <c r="J38" s="106">
        <f t="shared" si="3"/>
        <v>336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1587</v>
      </c>
      <c r="G40" s="170">
        <f>[1]OTCHET!G185</f>
        <v>1380</v>
      </c>
      <c r="H40" s="171">
        <f>[1]OTCHET!H185</f>
        <v>0</v>
      </c>
      <c r="I40" s="171">
        <f>[1]OTCHET!I185</f>
        <v>0</v>
      </c>
      <c r="J40" s="172">
        <f>[1]OTCHET!J185</f>
        <v>207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129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129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14742</v>
      </c>
      <c r="G42" s="170">
        <f>+[1]OTCHET!G198+[1]OTCHET!G216+[1]OTCHET!G263</f>
        <v>14742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16458</v>
      </c>
      <c r="G54" s="260">
        <f t="shared" si="4"/>
        <v>16122</v>
      </c>
      <c r="H54" s="261">
        <f t="shared" si="4"/>
        <v>0</v>
      </c>
      <c r="I54" s="262">
        <f t="shared" si="4"/>
        <v>0</v>
      </c>
      <c r="J54" s="263">
        <f t="shared" si="4"/>
        <v>336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16458</v>
      </c>
      <c r="G56" s="271">
        <f>+[1]OTCHET!G371+[1]OTCHET!G379+[1]OTCHET!G384+[1]OTCHET!G387+[1]OTCHET!G390+[1]OTCHET!G393+[1]OTCHET!G394+[1]OTCHET!G397+[1]OTCHET!G410+[1]OTCHET!G411+[1]OTCHET!G412+[1]OTCHET!G413+[1]OTCHET!G414</f>
        <v>16122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336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0</v>
      </c>
      <c r="G62" s="302">
        <f t="shared" si="5"/>
        <v>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0</v>
      </c>
      <c r="G64" s="313">
        <f t="shared" ref="G64:L64" si="7">SUM(+G66+G74+G75+G82+G83+G84+G87+G88+G89+G90+G91+G92+G93)</f>
        <v>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0</v>
      </c>
      <c r="G84" s="276">
        <f t="shared" ref="G84:M84" si="10">+G85+G86</f>
        <v>0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0</v>
      </c>
      <c r="G86" s="201">
        <f>+[1]OTCHET!G509+[1]OTCHET!G512+[1]OTCHET!G532</f>
        <v>0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/>
      <c r="C105" s="365"/>
      <c r="D105" s="365"/>
      <c r="E105" s="370"/>
      <c r="F105" s="19"/>
      <c r="G105" s="371"/>
      <c r="H105" s="371"/>
      <c r="I105" s="372"/>
      <c r="J105" s="373">
        <f>+[1]OTCHET!B593</f>
        <v>10032015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/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/>
      <c r="F112" s="383"/>
      <c r="G112" s="387"/>
      <c r="H112" s="3"/>
      <c r="I112" s="383"/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33" priority="17" stopIfTrue="1" operator="equal">
      <formula>0</formula>
    </cfRule>
  </conditionalFormatting>
  <conditionalFormatting sqref="I112 E108">
    <cfRule type="cellIs" dxfId="31" priority="16" stopIfTrue="1" operator="equal">
      <formula>0</formula>
    </cfRule>
  </conditionalFormatting>
  <conditionalFormatting sqref="J105">
    <cfRule type="cellIs" dxfId="29" priority="15" stopIfTrue="1" operator="equal">
      <formula>0</formula>
    </cfRule>
  </conditionalFormatting>
  <conditionalFormatting sqref="E112:F112">
    <cfRule type="cellIs" dxfId="27" priority="14" stopIfTrue="1" operator="equal">
      <formula>0</formula>
    </cfRule>
  </conditionalFormatting>
  <conditionalFormatting sqref="E15">
    <cfRule type="cellIs" dxfId="25" priority="9" stopIfTrue="1" operator="equal">
      <formula>98</formula>
    </cfRule>
    <cfRule type="cellIs" dxfId="24" priority="10" stopIfTrue="1" operator="equal">
      <formula>96</formula>
    </cfRule>
    <cfRule type="cellIs" dxfId="23" priority="11" stopIfTrue="1" operator="equal">
      <formula>42</formula>
    </cfRule>
    <cfRule type="cellIs" dxfId="22" priority="12" stopIfTrue="1" operator="equal">
      <formula>97</formula>
    </cfRule>
    <cfRule type="cellIs" dxfId="21" priority="13" stopIfTrue="1" operator="equal">
      <formula>33</formula>
    </cfRule>
  </conditionalFormatting>
  <conditionalFormatting sqref="F15">
    <cfRule type="cellIs" dxfId="15" priority="4" stopIfTrue="1" operator="equal">
      <formula>"Чужди средства"</formula>
    </cfRule>
    <cfRule type="cellIs" dxfId="14" priority="5" stopIfTrue="1" operator="equal">
      <formula>"СЕС - ДМП"</formula>
    </cfRule>
    <cfRule type="cellIs" dxfId="13" priority="6" stopIfTrue="1" operator="equal">
      <formula>"СЕС - РА"</formula>
    </cfRule>
    <cfRule type="cellIs" dxfId="12" priority="7" stopIfTrue="1" operator="equal">
      <formula>"СЕС - ДЕС"</formula>
    </cfRule>
    <cfRule type="cellIs" dxfId="11" priority="8" stopIfTrue="1" operator="equal">
      <formula>"СЕС - КСФ"</formula>
    </cfRule>
  </conditionalFormatting>
  <conditionalFormatting sqref="B103">
    <cfRule type="cellIs" dxfId="5" priority="3" stopIfTrue="1" operator="notEqual">
      <formula>0</formula>
    </cfRule>
  </conditionalFormatting>
  <conditionalFormatting sqref="E63:J63">
    <cfRule type="cellIs" dxfId="3" priority="2" stopIfTrue="1" operator="notEqual">
      <formula>0</formula>
    </cfRule>
  </conditionalFormatting>
  <conditionalFormatting sqref="E103:J103">
    <cfRule type="cellIs" dxfId="1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2015-04-30T13:56:54Z</dcterms:created>
  <dcterms:modified xsi:type="dcterms:W3CDTF">2015-04-30T13:58:24Z</dcterms:modified>
</cp:coreProperties>
</file>