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1075" windowHeight="1131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 s="1"/>
  <c r="E90"/>
  <c r="J89"/>
  <c r="I89"/>
  <c r="H89"/>
  <c r="G89"/>
  <c r="F89" s="1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F75" s="1"/>
  <c r="E78"/>
  <c r="J77"/>
  <c r="I77"/>
  <c r="H77"/>
  <c r="G77"/>
  <c r="F77"/>
  <c r="E77"/>
  <c r="J76"/>
  <c r="I76"/>
  <c r="H76"/>
  <c r="G76"/>
  <c r="F76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/>
  <c r="E73"/>
  <c r="M72"/>
  <c r="L72"/>
  <c r="K72"/>
  <c r="J72"/>
  <c r="I72"/>
  <c r="H72"/>
  <c r="G72"/>
  <c r="F72"/>
  <c r="E72"/>
  <c r="M71"/>
  <c r="L71"/>
  <c r="K71"/>
  <c r="J71"/>
  <c r="I71"/>
  <c r="H71"/>
  <c r="G71"/>
  <c r="F71"/>
  <c r="E71"/>
  <c r="M70"/>
  <c r="L70"/>
  <c r="K70"/>
  <c r="J70"/>
  <c r="I70"/>
  <c r="H70"/>
  <c r="G70"/>
  <c r="F70" s="1"/>
  <c r="F66" s="1"/>
  <c r="E70"/>
  <c r="M69"/>
  <c r="L69"/>
  <c r="K69"/>
  <c r="J69"/>
  <c r="I69"/>
  <c r="H69"/>
  <c r="G69"/>
  <c r="F69"/>
  <c r="E69"/>
  <c r="M68"/>
  <c r="L68"/>
  <c r="K68"/>
  <c r="J68"/>
  <c r="I68"/>
  <c r="H68"/>
  <c r="G68"/>
  <c r="F68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/>
  <c r="E57"/>
  <c r="J56"/>
  <c r="I56"/>
  <c r="H56"/>
  <c r="G56"/>
  <c r="F56"/>
  <c r="E56"/>
  <c r="J55"/>
  <c r="I55"/>
  <c r="H55"/>
  <c r="G55"/>
  <c r="F55"/>
  <c r="E55"/>
  <c r="M54"/>
  <c r="L54"/>
  <c r="K54"/>
  <c r="J54"/>
  <c r="I54"/>
  <c r="H54"/>
  <c r="G54"/>
  <c r="F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 s="1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 s="1"/>
  <c r="F38" s="1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F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F22"/>
  <c r="E22"/>
  <c r="E62" s="1"/>
  <c r="F15"/>
  <c r="E15"/>
  <c r="F13"/>
  <c r="E13"/>
  <c r="B13"/>
  <c r="G11"/>
  <c r="F11"/>
  <c r="B11"/>
  <c r="H103" l="1"/>
  <c r="H63"/>
  <c r="J103"/>
  <c r="J63"/>
  <c r="F62"/>
  <c r="F64"/>
  <c r="E103"/>
  <c r="E63"/>
  <c r="G103"/>
  <c r="G63"/>
  <c r="I103"/>
  <c r="I63"/>
  <c r="F103" l="1"/>
  <c r="F63"/>
  <c r="B103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<sst xmlns="http://schemas.openxmlformats.org/spreadsheetml/2006/main" count="241" uniqueCount="170">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</sst>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5/12-15/B1_2015_12_4700_KS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42369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3237</v>
          </cell>
          <cell r="H185">
            <v>0</v>
          </cell>
          <cell r="I185">
            <v>0</v>
          </cell>
          <cell r="J185">
            <v>358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288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44775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47952</v>
          </cell>
          <cell r="H387">
            <v>0</v>
          </cell>
          <cell r="I387">
            <v>0</v>
          </cell>
          <cell r="J387">
            <v>646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60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8012016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42369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98</v>
      </c>
      <c r="F15" s="38" t="str">
        <f>[1]OTCHET!F15</f>
        <v>СЕС - КСФ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48658</v>
      </c>
      <c r="G38" s="104">
        <f t="shared" si="3"/>
        <v>48012</v>
      </c>
      <c r="H38" s="105">
        <f t="shared" si="3"/>
        <v>0</v>
      </c>
      <c r="I38" s="105">
        <f t="shared" si="3"/>
        <v>0</v>
      </c>
      <c r="J38" s="106">
        <f t="shared" si="3"/>
        <v>646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0</v>
      </c>
      <c r="G39" s="113">
        <f>[1]OTCHET!G182</f>
        <v>0</v>
      </c>
      <c r="H39" s="114">
        <f>[1]OTCHET!H182</f>
        <v>0</v>
      </c>
      <c r="I39" s="114">
        <f>[1]OTCHET!I182</f>
        <v>0</v>
      </c>
      <c r="J39" s="115">
        <f>[1]OTCHET!J182</f>
        <v>0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3595</v>
      </c>
      <c r="G40" s="170">
        <f>[1]OTCHET!G185</f>
        <v>3237</v>
      </c>
      <c r="H40" s="171">
        <f>[1]OTCHET!H185</f>
        <v>0</v>
      </c>
      <c r="I40" s="171">
        <f>[1]OTCHET!I185</f>
        <v>0</v>
      </c>
      <c r="J40" s="172">
        <f>[1]OTCHET!J185</f>
        <v>358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288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288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44775</v>
      </c>
      <c r="G42" s="170">
        <f>+[1]OTCHET!G198+[1]OTCHET!G216+[1]OTCHET!G263</f>
        <v>44775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48598</v>
      </c>
      <c r="G54" s="260">
        <f t="shared" si="4"/>
        <v>47952</v>
      </c>
      <c r="H54" s="261">
        <f t="shared" si="4"/>
        <v>0</v>
      </c>
      <c r="I54" s="262">
        <f t="shared" si="4"/>
        <v>0</v>
      </c>
      <c r="J54" s="263">
        <f t="shared" si="4"/>
        <v>646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48598</v>
      </c>
      <c r="G56" s="271">
        <f>+[1]OTCHET!G371+[1]OTCHET!G379+[1]OTCHET!G384+[1]OTCHET!G387+[1]OTCHET!G390+[1]OTCHET!G393+[1]OTCHET!G394+[1]OTCHET!G397+[1]OTCHET!G410+[1]OTCHET!G411+[1]OTCHET!G412+[1]OTCHET!G413+[1]OTCHET!G414</f>
        <v>47952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646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-60</v>
      </c>
      <c r="G62" s="302">
        <f t="shared" si="5"/>
        <v>-60</v>
      </c>
      <c r="H62" s="303">
        <f t="shared" si="5"/>
        <v>0</v>
      </c>
      <c r="I62" s="303">
        <f t="shared" si="5"/>
        <v>0</v>
      </c>
      <c r="J62" s="304">
        <f t="shared" si="5"/>
        <v>0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60</v>
      </c>
      <c r="G64" s="313">
        <f t="shared" ref="G64:L64" si="7">SUM(+G66+G74+G75+G82+G83+G84+G87+G88+G89+G90+G91+G92+G93)</f>
        <v>60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0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60</v>
      </c>
      <c r="G84" s="276">
        <f t="shared" ref="G84:M84" si="10">+G85+G86</f>
        <v>60</v>
      </c>
      <c r="H84" s="277">
        <f>+H85+H86</f>
        <v>0</v>
      </c>
      <c r="I84" s="277">
        <f>+I85+I86</f>
        <v>0</v>
      </c>
      <c r="J84" s="278">
        <f>+J85+J86</f>
        <v>0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60</v>
      </c>
      <c r="G86" s="201">
        <f>+[1]OTCHET!G509+[1]OTCHET!G512+[1]OTCHET!G532</f>
        <v>60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0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8012016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СТОЯН МАВРОДИЕВ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2016-01-11T17:07:09Z</dcterms:created>
  <dcterms:modified xsi:type="dcterms:W3CDTF">2016-01-11T17:08:06Z</dcterms:modified>
</cp:coreProperties>
</file>