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" sheetId="1" r:id="rId1"/>
  </sheets>
  <externalReferences>
    <externalReference r:id="rId2"/>
    <externalReference r:id="rId3"/>
  </externalReferences>
  <definedNames>
    <definedName name="_xlnm._FilterDatabase" localSheetId="0" hidden="1">OTCHET!$G$1:$G$749</definedName>
    <definedName name="Date">[1]list!$B$692:$B$695</definedName>
    <definedName name="EBK_DEIN">[1]list!$B$11:$B$275</definedName>
    <definedName name="EBK_DEIN2">[1]list!$B$11:$C$275</definedName>
    <definedName name="OP_LIST">[1]list!$A$281:$A$290</definedName>
    <definedName name="OP_LIST2">[1]list!$A$282:$B$290</definedName>
    <definedName name="PRBK">[1]list!$A$296:$B$689</definedName>
    <definedName name="_xlnm.Print_Area" localSheetId="0">OTCHET!$B$1:$K$224</definedName>
    <definedName name="SMETKA">[1]list!$A$3:$A$7</definedName>
    <definedName name="zad" localSheetId="0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>[1]MAKET!#REF!,[1]MAKET!#REF!,[1]MAKET!#REF!,[1]MAKET!#REF!,[1]MAKET!#REF!,[1]MAKET!#REF!,[1]MAKET!#REF!,[1]MAKET!#REF!,[1]MAKET!#REF!,[1]MAKET!#REF!,[1]MAKET!#REF!,[1]MAKET!#REF!,[1]MAKET!#REF!,[1]MAKET!#REF!,[1]MAKET!#REF!,[1]MAKET!#REF!,[1]MAKET!#REF!</definedName>
  </definedNames>
  <calcPr calcId="125725"/>
</workbook>
</file>

<file path=xl/calcChain.xml><?xml version="1.0" encoding="utf-8"?>
<calcChain xmlns="http://schemas.openxmlformats.org/spreadsheetml/2006/main">
  <c r="F223" i="1"/>
  <c r="E223"/>
  <c r="F222"/>
  <c r="E222"/>
  <c r="F221"/>
  <c r="E221"/>
  <c r="F220"/>
  <c r="E220"/>
  <c r="F219"/>
  <c r="E219"/>
  <c r="F218"/>
  <c r="E218"/>
  <c r="F217"/>
  <c r="E217"/>
  <c r="F216"/>
  <c r="E216"/>
  <c r="F215"/>
  <c r="F224" s="1"/>
  <c r="E215"/>
  <c r="E224" s="1"/>
  <c r="F214"/>
  <c r="F201"/>
  <c r="E201"/>
  <c r="F200"/>
  <c r="E200"/>
  <c r="F198"/>
  <c r="F185"/>
  <c r="E185"/>
  <c r="F184"/>
  <c r="E184"/>
  <c r="G184" s="1"/>
  <c r="F183"/>
  <c r="E183"/>
  <c r="G183" s="1"/>
  <c r="F182"/>
  <c r="E182"/>
  <c r="G182" s="1"/>
  <c r="F181"/>
  <c r="E181"/>
  <c r="G181" s="1"/>
  <c r="F180"/>
  <c r="E180"/>
  <c r="G180" s="1"/>
  <c r="F179"/>
  <c r="E179"/>
  <c r="G179" s="1"/>
  <c r="F178"/>
  <c r="E178"/>
  <c r="G178" s="1"/>
  <c r="F177"/>
  <c r="E177"/>
  <c r="G177" s="1"/>
  <c r="F176"/>
  <c r="E176"/>
  <c r="G176" s="1"/>
  <c r="F175"/>
  <c r="E175"/>
  <c r="G175" s="1"/>
  <c r="F174"/>
  <c r="E174"/>
  <c r="G174" s="1"/>
  <c r="F173"/>
  <c r="E173"/>
  <c r="G173" s="1"/>
  <c r="F172"/>
  <c r="E172"/>
  <c r="G172" s="1"/>
  <c r="F171"/>
  <c r="E171"/>
  <c r="G171" s="1"/>
  <c r="F170"/>
  <c r="E170"/>
  <c r="G170" s="1"/>
  <c r="F169"/>
  <c r="E169"/>
  <c r="G169" s="1"/>
  <c r="F168"/>
  <c r="E168"/>
  <c r="G168" s="1"/>
  <c r="F167"/>
  <c r="E167"/>
  <c r="G167" s="1"/>
  <c r="F166"/>
  <c r="E166"/>
  <c r="G166" s="1"/>
  <c r="F165"/>
  <c r="E165"/>
  <c r="G165" s="1"/>
  <c r="F164"/>
  <c r="E164"/>
  <c r="G164" s="1"/>
  <c r="F162"/>
  <c r="F146"/>
  <c r="F132"/>
  <c r="E132"/>
  <c r="F131"/>
  <c r="E131"/>
  <c r="G131" s="1"/>
  <c r="F130"/>
  <c r="E130"/>
  <c r="G130" s="1"/>
  <c r="F129"/>
  <c r="E129"/>
  <c r="G129" s="1"/>
  <c r="F128"/>
  <c r="E128"/>
  <c r="G128" s="1"/>
  <c r="F127"/>
  <c r="E127"/>
  <c r="G127" s="1"/>
  <c r="F124"/>
  <c r="E124"/>
  <c r="F123"/>
  <c r="E123"/>
  <c r="G123" s="1"/>
  <c r="F122"/>
  <c r="E122"/>
  <c r="G122" s="1"/>
  <c r="F121"/>
  <c r="E121"/>
  <c r="G121" s="1"/>
  <c r="F120"/>
  <c r="E120"/>
  <c r="G120" s="1"/>
  <c r="F119"/>
  <c r="E119"/>
  <c r="G119" s="1"/>
  <c r="F118"/>
  <c r="E118"/>
  <c r="G118" s="1"/>
  <c r="F117"/>
  <c r="E117"/>
  <c r="G117" s="1"/>
  <c r="F116"/>
  <c r="E116"/>
  <c r="G116" s="1"/>
  <c r="F115"/>
  <c r="E115"/>
  <c r="G115" s="1"/>
  <c r="F114"/>
  <c r="E114"/>
  <c r="G114" s="1"/>
  <c r="F113"/>
  <c r="E113"/>
  <c r="G113" s="1"/>
  <c r="F112"/>
  <c r="E112"/>
  <c r="G112" s="1"/>
  <c r="F109"/>
  <c r="K96"/>
  <c r="J96"/>
  <c r="I96"/>
  <c r="H96"/>
  <c r="F96"/>
  <c r="E96"/>
  <c r="F95"/>
  <c r="E95"/>
  <c r="G95" s="1"/>
  <c r="F94"/>
  <c r="E94"/>
  <c r="G94" s="1"/>
  <c r="F93"/>
  <c r="E93"/>
  <c r="G93" s="1"/>
  <c r="F92"/>
  <c r="E92"/>
  <c r="G92" s="1"/>
  <c r="F91"/>
  <c r="E91"/>
  <c r="G91" s="1"/>
  <c r="F90"/>
  <c r="E90"/>
  <c r="G90" s="1"/>
  <c r="F89"/>
  <c r="E89"/>
  <c r="G89" s="1"/>
  <c r="F88"/>
  <c r="E88"/>
  <c r="G88" s="1"/>
  <c r="F87"/>
  <c r="E87"/>
  <c r="G87" s="1"/>
  <c r="F86"/>
  <c r="E86"/>
  <c r="G86" s="1"/>
  <c r="F85"/>
  <c r="E85"/>
  <c r="G85" s="1"/>
  <c r="F84"/>
  <c r="E84"/>
  <c r="G84" s="1"/>
  <c r="F83"/>
  <c r="E83"/>
  <c r="G83" s="1"/>
  <c r="F82"/>
  <c r="E82"/>
  <c r="G82" s="1"/>
  <c r="F81"/>
  <c r="E81"/>
  <c r="G81" s="1"/>
  <c r="F80"/>
  <c r="E80"/>
  <c r="G80" s="1"/>
  <c r="F79"/>
  <c r="E79"/>
  <c r="G79" s="1"/>
  <c r="F78"/>
  <c r="E78"/>
  <c r="G78" s="1"/>
  <c r="F77"/>
  <c r="E77"/>
  <c r="G77" s="1"/>
  <c r="F76"/>
  <c r="E76"/>
  <c r="G76" s="1"/>
  <c r="F75"/>
  <c r="E75"/>
  <c r="G75" s="1"/>
  <c r="F74"/>
  <c r="E74"/>
  <c r="G74" s="1"/>
  <c r="F73"/>
  <c r="E73"/>
  <c r="G73" s="1"/>
  <c r="F72"/>
  <c r="E72"/>
  <c r="G72" s="1"/>
  <c r="F71"/>
  <c r="E71"/>
  <c r="G71" s="1"/>
  <c r="F70"/>
  <c r="E70"/>
  <c r="G70" s="1"/>
  <c r="F69"/>
  <c r="E69"/>
  <c r="G69" s="1"/>
  <c r="F68"/>
  <c r="E68"/>
  <c r="G68" s="1"/>
  <c r="F67"/>
  <c r="E67"/>
  <c r="G67" s="1"/>
  <c r="F66"/>
  <c r="E66"/>
  <c r="G66" s="1"/>
  <c r="F49"/>
  <c r="F148" s="1"/>
  <c r="E49"/>
  <c r="E148" s="1"/>
  <c r="F48"/>
  <c r="E48"/>
  <c r="G48" s="1"/>
  <c r="F47"/>
  <c r="E47"/>
  <c r="G47" s="1"/>
  <c r="F46"/>
  <c r="E46"/>
  <c r="G46" s="1"/>
  <c r="F45"/>
  <c r="E45"/>
  <c r="G45" s="1"/>
  <c r="F44"/>
  <c r="E44"/>
  <c r="G44" s="1"/>
  <c r="F43"/>
  <c r="E43"/>
  <c r="G43" s="1"/>
  <c r="F42"/>
  <c r="E42"/>
  <c r="G42" s="1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0"/>
  <c r="E17"/>
  <c r="B13"/>
  <c r="B210" s="1"/>
  <c r="F12"/>
  <c r="F157" s="1"/>
  <c r="B12"/>
  <c r="B209" s="1"/>
  <c r="F10"/>
  <c r="F155" s="1"/>
  <c r="B10"/>
  <c r="B207" s="1"/>
  <c r="F9"/>
  <c r="F154" s="1"/>
  <c r="E9"/>
  <c r="E206" s="1"/>
  <c r="B9"/>
  <c r="B154" s="1"/>
  <c r="B7"/>
  <c r="B204" s="1"/>
  <c r="B54" l="1"/>
  <c r="E56"/>
  <c r="B57"/>
  <c r="B59"/>
  <c r="B60"/>
  <c r="B101"/>
  <c r="F101"/>
  <c r="F102"/>
  <c r="F104"/>
  <c r="B136"/>
  <c r="E138"/>
  <c r="B139"/>
  <c r="B141"/>
  <c r="B142"/>
  <c r="B152"/>
  <c r="E154"/>
  <c r="B155"/>
  <c r="B157"/>
  <c r="B158"/>
  <c r="B190"/>
  <c r="F190"/>
  <c r="F191"/>
  <c r="F193"/>
  <c r="B206"/>
  <c r="F206"/>
  <c r="F207"/>
  <c r="F209"/>
  <c r="B56"/>
  <c r="F56"/>
  <c r="F57"/>
  <c r="F59"/>
  <c r="B99"/>
  <c r="E101"/>
  <c r="B102"/>
  <c r="B104"/>
  <c r="B105"/>
  <c r="B138"/>
  <c r="F138"/>
  <c r="F139"/>
  <c r="F141"/>
  <c r="B188"/>
  <c r="E190"/>
  <c r="B191"/>
  <c r="B193"/>
  <c r="B194"/>
</calcChain>
</file>

<file path=xl/sharedStrings.xml><?xml version="1.0" encoding="utf-8"?>
<sst xmlns="http://schemas.openxmlformats.org/spreadsheetml/2006/main" count="227" uniqueCount="165">
  <si>
    <t>a</t>
  </si>
  <si>
    <t>b</t>
  </si>
  <si>
    <t>c</t>
  </si>
  <si>
    <t>d</t>
  </si>
  <si>
    <t>e</t>
  </si>
  <si>
    <t>f</t>
  </si>
  <si>
    <t>endpub</t>
  </si>
  <si>
    <t xml:space="preserve"> </t>
  </si>
  <si>
    <t xml:space="preserve">за периода от </t>
  </si>
  <si>
    <t>до</t>
  </si>
  <si>
    <t>код :</t>
  </si>
  <si>
    <t>(по ЕБК)</t>
  </si>
  <si>
    <t>Код на сметка :</t>
  </si>
  <si>
    <t>(в лева)</t>
  </si>
  <si>
    <t>I. ПРИХОДИ</t>
  </si>
  <si>
    <t>Уточнен план</t>
  </si>
  <si>
    <t>Отчет</t>
  </si>
  <si>
    <t>§§</t>
  </si>
  <si>
    <t>НАИМЕНОВАНИЕ НА ПАРАГРАФИТЕ</t>
  </si>
  <si>
    <t xml:space="preserve"> 0 1 ¦</t>
  </si>
  <si>
    <t>(1)</t>
  </si>
  <si>
    <t>(2)</t>
  </si>
  <si>
    <t>Данък върху доходите на физически лица</t>
  </si>
  <si>
    <t>Корпоративен данък</t>
  </si>
  <si>
    <t>Данъци върху дивидентите, ликвидационните дялове и доходите на местни и чуждестранни лица</t>
  </si>
  <si>
    <t>Осигурителни вноски</t>
  </si>
  <si>
    <t>Здравноосигурителни вноски</t>
  </si>
  <si>
    <t>Имуществени данъци и други местни данъци</t>
  </si>
  <si>
    <t>Данък върху добавената стойност</t>
  </si>
  <si>
    <t xml:space="preserve">Акцизи </t>
  </si>
  <si>
    <t>Данък върху застрахователните премии</t>
  </si>
  <si>
    <t>Други данъци по Закона за корпоративното подоходно облагане</t>
  </si>
  <si>
    <t>Такси върху производството на захар и изоглюкоза</t>
  </si>
  <si>
    <t>Мита и митнически такси</t>
  </si>
  <si>
    <t>Други данъци</t>
  </si>
  <si>
    <t>Приходи и доходи от собственост</t>
  </si>
  <si>
    <t>Държавни такси</t>
  </si>
  <si>
    <t>Съдебни такси</t>
  </si>
  <si>
    <t>Общински такси</t>
  </si>
  <si>
    <t>Глоби, санкции и наказателни лихви</t>
  </si>
  <si>
    <t>Други неданъчни приходи</t>
  </si>
  <si>
    <t xml:space="preserve">Внесени ДДС и други данъци върху продажбите </t>
  </si>
  <si>
    <t>Постъпления от продажба на нефинансови активи (без 40-71)</t>
  </si>
  <si>
    <t>Приходи от концесии</t>
  </si>
  <si>
    <t>Приходи от лицензии за ползване на държавни/общински активи</t>
  </si>
  <si>
    <t>45-00</t>
  </si>
  <si>
    <t>Помощи и дарения от страната</t>
  </si>
  <si>
    <t>Помощи и дарения от чужбина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</si>
  <si>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</si>
  <si>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</si>
  <si>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I. ОБЩО ПРИХОДИ</t>
  </si>
  <si>
    <t>II. РАЗХОДИ - РЕКАПИТУЛАЦИЯ ПО ПАРАГРАФИ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</si>
  <si>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2014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</si>
  <si>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</si>
  <si>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</si>
  <si>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2017 </t>
    </r>
    <r>
      <rPr>
        <b/>
        <sz val="14"/>
        <color indexed="18"/>
        <rFont val="Times New Roman"/>
        <family val="1"/>
        <charset val="204"/>
      </rPr>
      <t>г.</t>
    </r>
  </si>
  <si>
    <t xml:space="preserve"> 02 ¦</t>
  </si>
  <si>
    <t>Заплати и възнаграждения за персонала, нает по трудови и служебни правоотношения</t>
  </si>
  <si>
    <t>Други възнаграждения и плащания за персонала</t>
  </si>
  <si>
    <t>Задължителни осигурителни вноски от работодатели</t>
  </si>
  <si>
    <t xml:space="preserve">Вноски за доброволно осигуряване  </t>
  </si>
  <si>
    <t>Издръжка</t>
  </si>
  <si>
    <t>Платени данъци, такси и административни санкции</t>
  </si>
  <si>
    <t>Разходи за лихви по емисии на държавни (общински) ценни книжа</t>
  </si>
  <si>
    <t>Разходи за лихви по заеми от страната</t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</si>
  <si>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</si>
  <si>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</si>
  <si>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</si>
  <si>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</si>
  <si>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</si>
  <si>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t>Вноска в бюджета на Европейския съюз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</si>
  <si>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</si>
  <si>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</si>
  <si>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</si>
  <si>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</si>
  <si>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t xml:space="preserve">Субсидии за нефинансови предприятия </t>
  </si>
  <si>
    <t>Субсидии за финансови институции</t>
  </si>
  <si>
    <t>Субсидии на организации с нестопанска цел</t>
  </si>
  <si>
    <t>Разходи за членски внос и участие в нетърговски организации и дейности</t>
  </si>
  <si>
    <t>Предоставени текущи и капиталови трансфери за чужбина</t>
  </si>
  <si>
    <t>Основен ремонт на дълготрайни материални активи</t>
  </si>
  <si>
    <t>Придобиване на дълготрайни материални активи</t>
  </si>
  <si>
    <t>Придобиване на нематериални дълготрайни активи</t>
  </si>
  <si>
    <t>Придобиване на земя</t>
  </si>
  <si>
    <t>Капиталови трансфери</t>
  </si>
  <si>
    <t>Прираст на държавния резерв и изкупуване на земеделска продукция (включва и 40-71)</t>
  </si>
  <si>
    <t>00-98</t>
  </si>
  <si>
    <t>Резерв за непредвидени и неотложни разходи</t>
  </si>
  <si>
    <t>II. ОБЩО РАЗХОДИ РЕКАПИТУЛАЦИЯ</t>
  </si>
  <si>
    <t>III. ТРАНСФЕРИ - РЕКАПИТУЛАЦИЯ</t>
  </si>
  <si>
    <t xml:space="preserve"> 03 ¦</t>
  </si>
  <si>
    <t>А) ТРАНСФЕРИ</t>
  </si>
  <si>
    <t xml:space="preserve">Трансфери от ЦБ за други бюджети (нето) </t>
  </si>
  <si>
    <t>Трансфери между бюджета на бюджетната организация и ЦБ (нето)</t>
  </si>
  <si>
    <t>Предоставени субсидии от държавния бюджет за БАН и държавните висши училища (нето)</t>
  </si>
  <si>
    <t>Трансфери между ЦБ и сметки за средствата от ЕС (нето)</t>
  </si>
  <si>
    <t>Трансфери между бюджети (нето)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</si>
  <si>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</si>
  <si>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</si>
  <si>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</si>
  <si>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t>Трансфери на отчислени пoстъпления</t>
  </si>
  <si>
    <t>Разчети за извършени плащания в СЕБРА (+/-)</t>
  </si>
  <si>
    <t>Трансфери от/за сметки за чужди средства</t>
  </si>
  <si>
    <t>Трансфери за поети осигурителни вноски и данъци</t>
  </si>
  <si>
    <t>III. ОБЩО</t>
  </si>
  <si>
    <t>В) ВРЕМЕННИ БЕЗЛИХВЕНИ ЗАЕМИ</t>
  </si>
  <si>
    <t xml:space="preserve"> 04 ¦</t>
  </si>
  <si>
    <t>Получени/предоставени временни безлихвени заеми от/за ЦБ (нето)</t>
  </si>
  <si>
    <t>Временни безлихвени заеми между бюджети (нето)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</si>
  <si>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</si>
  <si>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</si>
  <si>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t>Временни безлихвени заеми от/за държавни предприятия и други сметки, включени в консолидираната фискална програма (нето)</t>
  </si>
  <si>
    <t>IV. ОБЩО</t>
  </si>
  <si>
    <t>V. ДЕФИЦИТ / ИЗЛИШЪК =</t>
  </si>
  <si>
    <t>= I.(раздел)-II.(раздел=рекапитулацията от всички дейности)+III.(раздел=рекапитулация от всички трансфери)</t>
  </si>
  <si>
    <t xml:space="preserve"> 0 5  ¦</t>
  </si>
  <si>
    <t>99-99</t>
  </si>
  <si>
    <t>VI. ОПЕРАЦИИ С ФИНАНСОВИ АКТИВИ И ПАСИВИ - ПОЗИЦИИ</t>
  </si>
  <si>
    <t xml:space="preserve"> 0 6 ¦</t>
  </si>
  <si>
    <t>Придобиване на дялове, акции и съучастия (нето)</t>
  </si>
  <si>
    <t>Предоставени кредити (нето)</t>
  </si>
  <si>
    <t>Предоставена временна финансова помощ (нето)</t>
  </si>
  <si>
    <t>Плащания по активирани гаранции, поръчителства и преоформен държавен дълг (нето)</t>
  </si>
  <si>
    <t>Предоставени заеми към крайни бенефициенти по държавни инвестиционни заеми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</si>
  <si>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</si>
  <si>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</si>
  <si>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Получени погашения по предоставени кредити на други държави (+)</t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</si>
  <si>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</si>
  <si>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t>Емисии на държавни (общински) ценни книжа (+)</t>
  </si>
  <si>
    <t>Погашения на държавни (общински) ценни книжа (-)</t>
  </si>
  <si>
    <t>Разчети между първостепенни разпоредители  за централизация на средства и плащания в СЕБРА</t>
  </si>
  <si>
    <t>Събрани средства и извършени плащания за сметка на други бюджети, сметки и фондове - нето (+/-)</t>
  </si>
  <si>
    <t>Суми по разчети за поети осигурителни вноски и данъци</t>
  </si>
  <si>
    <t>Приватизация (+)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</si>
  <si>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</si>
  <si>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</si>
  <si>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</si>
  <si>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</si>
  <si>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</si>
  <si>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Касови операции, депозити, покупко-продажба на валута и сетълмент операции</t>
  </si>
  <si>
    <t>VI. ОБЩО ОПЕРАЦИИ С ФИНАНСОВИ АКТИВИ И ПАСИВИ</t>
  </si>
  <si>
    <t>МАКСИМАЛЕН РАЗМЕР НА АНГАЖИМЕНТИТЕ И ЗАДЪЛЖЕНИЯТА ПРЕЗ ТЕКУЩАТА ГОДИНА</t>
  </si>
  <si>
    <t>VII.МАКСИМАЛЕН РАЗМЕР НА АНГАЖИМЕНТИТЕ ЗА РАЗХОДИ, КОИТО МОГАТ ДА БЪДАТ ПОЕТИ ПРЕЗ 2014 Г.</t>
  </si>
  <si>
    <t>VIII.МАКСИМАЛЕН РАЗМЕР НА НОВИТЕ ЗАДЪЛЖЕНИЯ ЗА РАЗХОДИ, КОИТО МОГАТ ДА БЪДАТ НАТРУПАНИ ПРЕЗ 2014 Г.</t>
  </si>
  <si>
    <t>РАЗПРЕДЕЛЕНИЕ НА РАЗХОДИТЕ ПО ФУНКЦИИ</t>
  </si>
  <si>
    <t>НАИМЕНОВАНИЕ НА ФУНКЦИИТЕ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</si>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</sst>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#&quot;-&quot;0#"/>
    <numFmt numFmtId="166" formatCode="0.0"/>
    <numFmt numFmtId="167" formatCode="00&quot;-&quot;0#"/>
    <numFmt numFmtId="168" formatCode="0000"/>
  </numFmts>
  <fonts count="42">
    <font>
      <sz val="10"/>
      <name val="Hebar"/>
      <charset val="204"/>
    </font>
    <font>
      <sz val="16"/>
      <color indexed="8"/>
      <name val="Times New Roman CYR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b/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b/>
      <sz val="14"/>
      <name val="Palatino Linotype"/>
      <family val="1"/>
      <charset val="204"/>
    </font>
    <font>
      <sz val="10"/>
      <name val="Hebar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b/>
      <sz val="12"/>
      <name val="Times New Roman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4"/>
      <color indexed="12"/>
      <name val="Palatino Linotype"/>
      <family val="1"/>
      <charset val="204"/>
    </font>
    <font>
      <i/>
      <sz val="10"/>
      <color indexed="12"/>
      <name val="Times New Roman"/>
      <family val="1"/>
      <charset val="204"/>
    </font>
    <font>
      <sz val="11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8" fillId="0" borderId="0"/>
    <xf numFmtId="0" fontId="33" fillId="0" borderId="0"/>
    <xf numFmtId="0" fontId="41" fillId="0" borderId="0"/>
    <xf numFmtId="0" fontId="2" fillId="0" borderId="0"/>
  </cellStyleXfs>
  <cellXfs count="282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1" fontId="5" fillId="0" borderId="0" xfId="1" applyNumberFormat="1" applyFont="1" applyAlignment="1">
      <alignment vertical="center"/>
    </xf>
    <xf numFmtId="0" fontId="6" fillId="0" borderId="0" xfId="1" applyFont="1" applyProtection="1">
      <protection locked="0"/>
    </xf>
    <xf numFmtId="0" fontId="7" fillId="2" borderId="0" xfId="1" applyFont="1" applyFill="1" applyAlignment="1">
      <alignment vertical="center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4" fillId="0" borderId="0" xfId="1" applyFont="1" applyAlignment="1">
      <alignment horizontal="center" vertical="center"/>
    </xf>
    <xf numFmtId="0" fontId="11" fillId="3" borderId="0" xfId="1" applyFont="1" applyFill="1" applyAlignment="1" applyProtection="1">
      <alignment vertical="center" wrapText="1"/>
      <protection locked="0"/>
    </xf>
    <xf numFmtId="0" fontId="12" fillId="0" borderId="0" xfId="1" applyFont="1" applyAlignment="1" applyProtection="1">
      <alignment vertical="center" wrapText="1"/>
      <protection locked="0"/>
    </xf>
    <xf numFmtId="14" fontId="4" fillId="3" borderId="0" xfId="1" quotePrefix="1" applyNumberFormat="1" applyFont="1" applyFill="1" applyAlignment="1" applyProtection="1">
      <alignment horizontal="center" vertical="center"/>
      <protection locked="0"/>
    </xf>
    <xf numFmtId="14" fontId="4" fillId="3" borderId="0" xfId="1" applyNumberFormat="1" applyFont="1" applyFill="1" applyAlignment="1" applyProtection="1">
      <alignment horizontal="center" vertical="center"/>
      <protection locked="0"/>
    </xf>
    <xf numFmtId="0" fontId="9" fillId="0" borderId="0" xfId="2" quotePrefix="1" applyFont="1" applyAlignment="1">
      <alignment vertical="center"/>
    </xf>
    <xf numFmtId="0" fontId="9" fillId="0" borderId="0" xfId="0" applyFont="1" applyAlignment="1">
      <alignment horizontal="center" vertical="center"/>
    </xf>
    <xf numFmtId="49" fontId="9" fillId="3" borderId="0" xfId="0" applyNumberFormat="1" applyFont="1" applyFill="1" applyAlignment="1" applyProtection="1">
      <alignment horizontal="center" vertical="center"/>
    </xf>
    <xf numFmtId="0" fontId="4" fillId="0" borderId="0" xfId="1" quotePrefix="1" applyFont="1" applyAlignment="1">
      <alignment vertical="center"/>
    </xf>
    <xf numFmtId="49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3" fillId="0" borderId="0" xfId="1" applyFont="1" applyBorder="1" applyAlignment="1">
      <alignment vertical="center"/>
    </xf>
    <xf numFmtId="0" fontId="14" fillId="0" borderId="0" xfId="0" applyFont="1" applyAlignment="1">
      <alignment horizontal="right" wrapText="1"/>
    </xf>
    <xf numFmtId="0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15" fillId="0" borderId="2" xfId="3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6" fillId="0" borderId="6" xfId="3" applyFont="1" applyFill="1" applyBorder="1" applyAlignment="1">
      <alignment horizontal="center" vertical="center" wrapText="1"/>
    </xf>
    <xf numFmtId="0" fontId="9" fillId="0" borderId="4" xfId="2" applyFont="1" applyBorder="1" applyAlignment="1" applyProtection="1">
      <alignment horizontal="center" vertical="center"/>
      <protection locked="0"/>
    </xf>
    <xf numFmtId="0" fontId="7" fillId="2" borderId="0" xfId="1" applyFont="1" applyFill="1" applyBorder="1" applyAlignment="1">
      <alignment vertical="center"/>
    </xf>
    <xf numFmtId="0" fontId="17" fillId="0" borderId="2" xfId="1" applyFont="1" applyBorder="1" applyAlignment="1">
      <alignment vertical="center"/>
    </xf>
    <xf numFmtId="0" fontId="9" fillId="0" borderId="2" xfId="2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8" fillId="0" borderId="4" xfId="2" quotePrefix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165" fontId="19" fillId="3" borderId="7" xfId="3" quotePrefix="1" applyNumberFormat="1" applyFont="1" applyFill="1" applyBorder="1" applyAlignment="1">
      <alignment horizontal="right" vertical="center"/>
    </xf>
    <xf numFmtId="0" fontId="19" fillId="3" borderId="8" xfId="3" quotePrefix="1" applyFont="1" applyFill="1" applyBorder="1" applyAlignment="1">
      <alignment horizontal="left" vertical="center"/>
    </xf>
    <xf numFmtId="0" fontId="19" fillId="3" borderId="9" xfId="3" quotePrefix="1" applyFont="1" applyFill="1" applyBorder="1" applyAlignment="1">
      <alignment horizontal="left" vertical="center"/>
    </xf>
    <xf numFmtId="3" fontId="15" fillId="0" borderId="10" xfId="1" applyNumberFormat="1" applyFont="1" applyBorder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1" applyFont="1" applyAlignment="1">
      <alignment vertical="center"/>
    </xf>
    <xf numFmtId="165" fontId="19" fillId="3" borderId="5" xfId="3" quotePrefix="1" applyNumberFormat="1" applyFont="1" applyFill="1" applyBorder="1" applyAlignment="1">
      <alignment horizontal="right" vertical="center"/>
    </xf>
    <xf numFmtId="0" fontId="19" fillId="3" borderId="11" xfId="3" quotePrefix="1" applyFont="1" applyFill="1" applyBorder="1" applyAlignment="1">
      <alignment horizontal="left" vertical="center"/>
    </xf>
    <xf numFmtId="0" fontId="19" fillId="3" borderId="12" xfId="3" quotePrefix="1" applyFont="1" applyFill="1" applyBorder="1" applyAlignment="1">
      <alignment horizontal="left" vertical="center"/>
    </xf>
    <xf numFmtId="3" fontId="15" fillId="0" borderId="13" xfId="1" applyNumberFormat="1" applyFont="1" applyBorder="1" applyAlignment="1">
      <alignment horizontal="right" vertical="center"/>
    </xf>
    <xf numFmtId="0" fontId="19" fillId="3" borderId="11" xfId="3" quotePrefix="1" applyFont="1" applyFill="1" applyBorder="1" applyAlignment="1">
      <alignment horizontal="left" vertical="center" wrapText="1"/>
    </xf>
    <xf numFmtId="0" fontId="19" fillId="3" borderId="12" xfId="3" quotePrefix="1" applyFont="1" applyFill="1" applyBorder="1" applyAlignment="1">
      <alignment horizontal="left" vertical="center" wrapText="1"/>
    </xf>
    <xf numFmtId="0" fontId="20" fillId="5" borderId="0" xfId="1" applyFont="1" applyFill="1" applyAlignment="1">
      <alignment vertical="center"/>
    </xf>
    <xf numFmtId="0" fontId="20" fillId="6" borderId="0" xfId="1" applyFont="1" applyFill="1" applyAlignment="1">
      <alignment vertical="center"/>
    </xf>
    <xf numFmtId="0" fontId="20" fillId="0" borderId="14" xfId="3" quotePrefix="1" applyNumberFormat="1" applyFont="1" applyFill="1" applyBorder="1" applyAlignment="1">
      <alignment horizontal="right"/>
    </xf>
    <xf numFmtId="165" fontId="19" fillId="3" borderId="0" xfId="3" quotePrefix="1" applyNumberFormat="1" applyFont="1" applyFill="1" applyBorder="1" applyAlignment="1">
      <alignment horizontal="right" vertical="center"/>
    </xf>
    <xf numFmtId="0" fontId="19" fillId="3" borderId="11" xfId="3" applyFont="1" applyFill="1" applyBorder="1" applyAlignment="1">
      <alignment horizontal="left" vertical="center"/>
    </xf>
    <xf numFmtId="0" fontId="19" fillId="3" borderId="12" xfId="3" applyFont="1" applyFill="1" applyBorder="1" applyAlignment="1">
      <alignment horizontal="left" vertical="center"/>
    </xf>
    <xf numFmtId="0" fontId="20" fillId="0" borderId="0" xfId="1" applyNumberFormat="1" applyFont="1" applyAlignment="1">
      <alignment horizontal="right"/>
    </xf>
    <xf numFmtId="0" fontId="20" fillId="0" borderId="0" xfId="3" applyNumberFormat="1" applyFont="1" applyFill="1" applyAlignment="1">
      <alignment horizontal="right"/>
    </xf>
    <xf numFmtId="0" fontId="19" fillId="3" borderId="11" xfId="3" quotePrefix="1" applyFont="1" applyFill="1" applyBorder="1" applyAlignment="1">
      <alignment horizontal="left"/>
    </xf>
    <xf numFmtId="0" fontId="19" fillId="3" borderId="12" xfId="3" quotePrefix="1" applyFont="1" applyFill="1" applyBorder="1" applyAlignment="1">
      <alignment horizontal="left"/>
    </xf>
    <xf numFmtId="166" fontId="21" fillId="0" borderId="0" xfId="3" applyNumberFormat="1" applyFont="1" applyFill="1" applyBorder="1"/>
    <xf numFmtId="0" fontId="22" fillId="0" borderId="0" xfId="3" applyFont="1" applyFill="1" applyBorder="1"/>
    <xf numFmtId="0" fontId="22" fillId="0" borderId="15" xfId="3" applyFont="1" applyFill="1" applyBorder="1"/>
    <xf numFmtId="0" fontId="23" fillId="0" borderId="0" xfId="1" applyFont="1" applyAlignment="1">
      <alignment vertical="center"/>
    </xf>
    <xf numFmtId="3" fontId="15" fillId="0" borderId="16" xfId="1" applyNumberFormat="1" applyFont="1" applyBorder="1" applyAlignment="1">
      <alignment horizontal="right" vertical="center"/>
    </xf>
    <xf numFmtId="0" fontId="19" fillId="3" borderId="17" xfId="3" quotePrefix="1" applyFont="1" applyFill="1" applyBorder="1" applyAlignment="1">
      <alignment horizontal="left" vertical="center"/>
    </xf>
    <xf numFmtId="0" fontId="19" fillId="3" borderId="18" xfId="3" quotePrefix="1" applyFont="1" applyFill="1" applyBorder="1" applyAlignment="1">
      <alignment horizontal="left" vertical="center"/>
    </xf>
    <xf numFmtId="3" fontId="15" fillId="0" borderId="19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right"/>
    </xf>
    <xf numFmtId="0" fontId="24" fillId="0" borderId="2" xfId="3" quotePrefix="1" applyFont="1" applyFill="1" applyBorder="1" applyAlignment="1">
      <alignment horizontal="right" vertical="center"/>
    </xf>
    <xf numFmtId="0" fontId="13" fillId="0" borderId="2" xfId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vertical="center"/>
    </xf>
    <xf numFmtId="0" fontId="25" fillId="2" borderId="0" xfId="1" applyFont="1" applyFill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4" fillId="0" borderId="0" xfId="3" quotePrefix="1" applyFont="1" applyFill="1" applyBorder="1" applyAlignment="1">
      <alignment horizontal="right" vertical="center"/>
    </xf>
    <xf numFmtId="165" fontId="27" fillId="0" borderId="0" xfId="3" quotePrefix="1" applyNumberFormat="1" applyFont="1" applyFill="1" applyBorder="1" applyAlignment="1">
      <alignment horizontal="center" vertical="center"/>
    </xf>
    <xf numFmtId="0" fontId="28" fillId="0" borderId="0" xfId="3" applyFont="1" applyFill="1" applyBorder="1" applyAlignment="1">
      <alignment horizontal="left" vertical="center" wrapText="1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3" fontId="4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3" fontId="4" fillId="0" borderId="0" xfId="1" applyNumberFormat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14" fontId="4" fillId="0" borderId="0" xfId="1" quotePrefix="1" applyNumberFormat="1" applyFont="1" applyFill="1" applyAlignment="1" applyProtection="1">
      <alignment horizontal="center" vertical="center"/>
    </xf>
    <xf numFmtId="14" fontId="4" fillId="0" borderId="0" xfId="1" applyNumberFormat="1" applyFont="1" applyFill="1" applyAlignment="1" applyProtection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3" fontId="4" fillId="0" borderId="0" xfId="1" quotePrefix="1" applyNumberFormat="1" applyFont="1" applyAlignment="1">
      <alignment horizontal="right" vertical="center"/>
    </xf>
    <xf numFmtId="49" fontId="13" fillId="3" borderId="1" xfId="1" applyNumberFormat="1" applyFont="1" applyFill="1" applyBorder="1" applyAlignment="1">
      <alignment horizontal="center" vertical="center"/>
    </xf>
    <xf numFmtId="0" fontId="9" fillId="0" borderId="20" xfId="2" applyFont="1" applyBorder="1" applyAlignment="1">
      <alignment vertical="center"/>
    </xf>
    <xf numFmtId="0" fontId="9" fillId="0" borderId="4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5" fillId="2" borderId="21" xfId="1" applyFont="1" applyFill="1" applyBorder="1" applyAlignment="1">
      <alignment vertical="center"/>
    </xf>
    <xf numFmtId="3" fontId="13" fillId="7" borderId="20" xfId="1" applyNumberFormat="1" applyFont="1" applyFill="1" applyBorder="1" applyAlignment="1">
      <alignment horizontal="center" vertical="center" wrapText="1"/>
    </xf>
    <xf numFmtId="165" fontId="16" fillId="0" borderId="4" xfId="3" quotePrefix="1" applyNumberFormat="1" applyFont="1" applyFill="1" applyBorder="1" applyAlignment="1">
      <alignment horizontal="center" vertical="center"/>
    </xf>
    <xf numFmtId="0" fontId="28" fillId="0" borderId="4" xfId="3" applyFont="1" applyFill="1" applyBorder="1" applyAlignment="1">
      <alignment horizontal="center" vertical="center" wrapText="1"/>
    </xf>
    <xf numFmtId="0" fontId="0" fillId="0" borderId="22" xfId="0" applyBorder="1"/>
    <xf numFmtId="3" fontId="13" fillId="7" borderId="22" xfId="1" applyNumberFormat="1" applyFont="1" applyFill="1" applyBorder="1" applyAlignment="1">
      <alignment horizontal="center" vertical="center" wrapText="1"/>
    </xf>
    <xf numFmtId="0" fontId="9" fillId="0" borderId="23" xfId="2" applyFont="1" applyBorder="1" applyAlignment="1">
      <alignment horizontal="left" vertical="center"/>
    </xf>
    <xf numFmtId="0" fontId="0" fillId="0" borderId="19" xfId="0" applyBorder="1"/>
    <xf numFmtId="3" fontId="13" fillId="7" borderId="19" xfId="1" applyNumberFormat="1" applyFont="1" applyFill="1" applyBorder="1" applyAlignment="1">
      <alignment horizontal="center" vertical="center" wrapText="1"/>
    </xf>
    <xf numFmtId="0" fontId="19" fillId="3" borderId="8" xfId="3" applyFont="1" applyFill="1" applyBorder="1" applyAlignment="1">
      <alignment vertical="center" wrapText="1"/>
    </xf>
    <xf numFmtId="0" fontId="32" fillId="3" borderId="9" xfId="1" applyFont="1" applyFill="1" applyBorder="1" applyAlignment="1">
      <alignment vertical="center" wrapText="1"/>
    </xf>
    <xf numFmtId="3" fontId="15" fillId="5" borderId="8" xfId="1" applyNumberFormat="1" applyFont="1" applyFill="1" applyBorder="1" applyAlignment="1" applyProtection="1">
      <alignment horizontal="right" vertical="center"/>
      <protection locked="0"/>
    </xf>
    <xf numFmtId="3" fontId="15" fillId="0" borderId="8" xfId="1" applyNumberFormat="1" applyFont="1" applyFill="1" applyBorder="1" applyAlignment="1" applyProtection="1">
      <alignment horizontal="right" vertical="center"/>
      <protection locked="0"/>
    </xf>
    <xf numFmtId="3" fontId="15" fillId="5" borderId="24" xfId="1" applyNumberFormat="1" applyFont="1" applyFill="1" applyBorder="1" applyAlignment="1" applyProtection="1">
      <alignment horizontal="right" vertical="center"/>
      <protection locked="0"/>
    </xf>
    <xf numFmtId="3" fontId="15" fillId="5" borderId="11" xfId="1" applyNumberFormat="1" applyFont="1" applyFill="1" applyBorder="1" applyAlignment="1" applyProtection="1">
      <alignment horizontal="right" vertical="center"/>
      <protection locked="0"/>
    </xf>
    <xf numFmtId="3" fontId="15" fillId="0" borderId="11" xfId="1" applyNumberFormat="1" applyFont="1" applyFill="1" applyBorder="1" applyAlignment="1" applyProtection="1">
      <alignment horizontal="right" vertical="center"/>
      <protection locked="0"/>
    </xf>
    <xf numFmtId="3" fontId="15" fillId="5" borderId="25" xfId="1" applyNumberFormat="1" applyFont="1" applyFill="1" applyBorder="1" applyAlignment="1" applyProtection="1">
      <alignment horizontal="right" vertical="center"/>
      <protection locked="0"/>
    </xf>
    <xf numFmtId="0" fontId="32" fillId="3" borderId="12" xfId="1" applyFont="1" applyFill="1" applyBorder="1" applyAlignment="1">
      <alignment horizontal="left" vertical="center" wrapText="1"/>
    </xf>
    <xf numFmtId="0" fontId="19" fillId="3" borderId="11" xfId="1" applyFont="1" applyFill="1" applyBorder="1" applyAlignment="1">
      <alignment horizontal="left" vertical="center"/>
    </xf>
    <xf numFmtId="0" fontId="19" fillId="3" borderId="12" xfId="1" applyFont="1" applyFill="1" applyBorder="1" applyAlignment="1">
      <alignment horizontal="left" vertical="center"/>
    </xf>
    <xf numFmtId="0" fontId="19" fillId="3" borderId="11" xfId="1" applyFont="1" applyFill="1" applyBorder="1" applyAlignment="1">
      <alignment vertical="center" wrapText="1"/>
    </xf>
    <xf numFmtId="0" fontId="32" fillId="3" borderId="12" xfId="1" applyFont="1" applyFill="1" applyBorder="1" applyAlignment="1">
      <alignment vertical="center" wrapText="1"/>
    </xf>
    <xf numFmtId="0" fontId="20" fillId="0" borderId="0" xfId="1" applyNumberFormat="1" applyFont="1" applyBorder="1" applyAlignment="1">
      <alignment horizontal="right"/>
    </xf>
    <xf numFmtId="0" fontId="19" fillId="3" borderId="11" xfId="1" applyFont="1" applyFill="1" applyBorder="1" applyAlignment="1">
      <alignment vertical="center"/>
    </xf>
    <xf numFmtId="0" fontId="19" fillId="3" borderId="12" xfId="1" applyFont="1" applyFill="1" applyBorder="1" applyAlignment="1">
      <alignment vertical="center" wrapText="1"/>
    </xf>
    <xf numFmtId="0" fontId="20" fillId="6" borderId="0" xfId="1" applyNumberFormat="1" applyFont="1" applyFill="1" applyAlignment="1">
      <alignment horizontal="right"/>
    </xf>
    <xf numFmtId="165" fontId="19" fillId="3" borderId="5" xfId="3" quotePrefix="1" applyNumberFormat="1" applyFont="1" applyFill="1" applyBorder="1" applyAlignment="1">
      <alignment horizontal="right"/>
    </xf>
    <xf numFmtId="0" fontId="19" fillId="3" borderId="11" xfId="1" applyFont="1" applyFill="1" applyBorder="1" applyAlignment="1">
      <alignment horizontal="left"/>
    </xf>
    <xf numFmtId="0" fontId="19" fillId="3" borderId="12" xfId="1" applyFont="1" applyFill="1" applyBorder="1" applyAlignment="1">
      <alignment horizontal="left"/>
    </xf>
    <xf numFmtId="0" fontId="20" fillId="0" borderId="0" xfId="1" applyFont="1"/>
    <xf numFmtId="0" fontId="19" fillId="3" borderId="11" xfId="1" applyFont="1" applyFill="1" applyBorder="1" applyAlignment="1">
      <alignment wrapText="1"/>
    </xf>
    <xf numFmtId="0" fontId="32" fillId="3" borderId="12" xfId="1" applyFont="1" applyFill="1" applyBorder="1" applyAlignment="1">
      <alignment wrapText="1"/>
    </xf>
    <xf numFmtId="165" fontId="19" fillId="3" borderId="5" xfId="3" applyNumberFormat="1" applyFont="1" applyFill="1" applyBorder="1" applyAlignment="1">
      <alignment horizontal="right"/>
    </xf>
    <xf numFmtId="0" fontId="19" fillId="3" borderId="26" xfId="1" applyFont="1" applyFill="1" applyBorder="1" applyAlignment="1">
      <alignment horizontal="left" vertical="center"/>
    </xf>
    <xf numFmtId="0" fontId="19" fillId="3" borderId="27" xfId="1" applyFont="1" applyFill="1" applyBorder="1" applyAlignment="1">
      <alignment horizontal="left" vertical="center"/>
    </xf>
    <xf numFmtId="3" fontId="15" fillId="5" borderId="26" xfId="1" applyNumberFormat="1" applyFont="1" applyFill="1" applyBorder="1" applyAlignment="1" applyProtection="1">
      <alignment horizontal="right" vertical="center"/>
      <protection locked="0"/>
    </xf>
    <xf numFmtId="3" fontId="15" fillId="0" borderId="28" xfId="1" applyNumberFormat="1" applyFont="1" applyFill="1" applyBorder="1" applyAlignment="1" applyProtection="1">
      <alignment horizontal="right" vertical="center"/>
      <protection locked="0"/>
    </xf>
    <xf numFmtId="3" fontId="15" fillId="5" borderId="28" xfId="1" applyNumberFormat="1" applyFont="1" applyFill="1" applyBorder="1" applyAlignment="1" applyProtection="1">
      <alignment horizontal="right" vertical="center"/>
      <protection locked="0"/>
    </xf>
    <xf numFmtId="3" fontId="15" fillId="5" borderId="29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NumberFormat="1" applyFont="1" applyAlignment="1">
      <alignment horizontal="right"/>
    </xf>
    <xf numFmtId="167" fontId="24" fillId="0" borderId="2" xfId="3" applyNumberFormat="1" applyFont="1" applyFill="1" applyBorder="1" applyAlignment="1">
      <alignment vertical="center"/>
    </xf>
    <xf numFmtId="0" fontId="24" fillId="0" borderId="6" xfId="4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vertical="center"/>
    </xf>
    <xf numFmtId="3" fontId="13" fillId="5" borderId="4" xfId="1" applyNumberFormat="1" applyFont="1" applyFill="1" applyBorder="1" applyAlignment="1">
      <alignment vertical="center"/>
    </xf>
    <xf numFmtId="3" fontId="13" fillId="0" borderId="4" xfId="1" applyNumberFormat="1" applyFont="1" applyFill="1" applyBorder="1" applyAlignment="1">
      <alignment vertical="center"/>
    </xf>
    <xf numFmtId="0" fontId="24" fillId="0" borderId="0" xfId="3" applyFont="1" applyFill="1" applyBorder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9" fillId="0" borderId="2" xfId="2" applyFont="1" applyBorder="1" applyAlignment="1">
      <alignment vertical="center"/>
    </xf>
    <xf numFmtId="0" fontId="9" fillId="0" borderId="5" xfId="2" quotePrefix="1" applyFont="1" applyBorder="1" applyAlignment="1">
      <alignment horizontal="center" vertical="center"/>
    </xf>
    <xf numFmtId="0" fontId="9" fillId="0" borderId="2" xfId="2" applyFont="1" applyBorder="1" applyAlignment="1">
      <alignment vertical="center" wrapText="1"/>
    </xf>
    <xf numFmtId="1" fontId="9" fillId="0" borderId="2" xfId="2" applyNumberFormat="1" applyFont="1" applyBorder="1" applyAlignment="1">
      <alignment horizontal="left" vertical="center" wrapText="1"/>
    </xf>
    <xf numFmtId="0" fontId="9" fillId="0" borderId="23" xfId="2" applyFont="1" applyBorder="1" applyAlignment="1">
      <alignment vertical="center" wrapText="1"/>
    </xf>
    <xf numFmtId="0" fontId="34" fillId="0" borderId="2" xfId="3" applyFont="1" applyFill="1" applyBorder="1" applyAlignment="1">
      <alignment horizontal="left" vertical="center" wrapText="1"/>
    </xf>
    <xf numFmtId="3" fontId="9" fillId="0" borderId="2" xfId="2" applyNumberFormat="1" applyFont="1" applyBorder="1" applyAlignment="1">
      <alignment horizontal="right" vertical="center"/>
    </xf>
    <xf numFmtId="3" fontId="9" fillId="0" borderId="3" xfId="2" applyNumberFormat="1" applyFont="1" applyBorder="1" applyAlignment="1">
      <alignment horizontal="right" vertical="center"/>
    </xf>
    <xf numFmtId="0" fontId="19" fillId="3" borderId="8" xfId="3" quotePrefix="1" applyFont="1" applyFill="1" applyBorder="1" applyAlignment="1">
      <alignment horizontal="left" vertical="center" wrapText="1"/>
    </xf>
    <xf numFmtId="0" fontId="32" fillId="3" borderId="9" xfId="1" applyFont="1" applyFill="1" applyBorder="1" applyAlignment="1">
      <alignment horizontal="left" vertical="center" wrapText="1"/>
    </xf>
    <xf numFmtId="3" fontId="15" fillId="0" borderId="10" xfId="1" applyNumberFormat="1" applyFont="1" applyBorder="1" applyAlignment="1" applyProtection="1">
      <alignment vertical="center"/>
      <protection locked="0"/>
    </xf>
    <xf numFmtId="3" fontId="15" fillId="0" borderId="10" xfId="1" applyNumberFormat="1" applyFont="1" applyBorder="1" applyAlignment="1">
      <alignment vertical="center"/>
    </xf>
    <xf numFmtId="3" fontId="15" fillId="0" borderId="13" xfId="1" applyNumberFormat="1" applyFont="1" applyBorder="1" applyAlignment="1" applyProtection="1">
      <alignment vertical="center"/>
      <protection locked="0"/>
    </xf>
    <xf numFmtId="3" fontId="15" fillId="0" borderId="13" xfId="1" applyNumberFormat="1" applyFont="1" applyBorder="1" applyAlignment="1" applyProtection="1">
      <alignment vertical="center"/>
    </xf>
    <xf numFmtId="165" fontId="19" fillId="3" borderId="23" xfId="3" quotePrefix="1" applyNumberFormat="1" applyFont="1" applyFill="1" applyBorder="1" applyAlignment="1">
      <alignment horizontal="right" vertical="center"/>
    </xf>
    <xf numFmtId="0" fontId="19" fillId="3" borderId="28" xfId="3" quotePrefix="1" applyFont="1" applyFill="1" applyBorder="1" applyAlignment="1">
      <alignment horizontal="left" vertical="center" wrapText="1"/>
    </xf>
    <xf numFmtId="0" fontId="32" fillId="3" borderId="30" xfId="1" applyFont="1" applyFill="1" applyBorder="1" applyAlignment="1">
      <alignment horizontal="left" vertical="center" wrapText="1"/>
    </xf>
    <xf numFmtId="3" fontId="15" fillId="0" borderId="31" xfId="1" applyNumberFormat="1" applyFont="1" applyBorder="1" applyAlignment="1" applyProtection="1">
      <alignment vertical="center"/>
      <protection locked="0"/>
    </xf>
    <xf numFmtId="3" fontId="15" fillId="0" borderId="31" xfId="1" applyNumberFormat="1" applyFont="1" applyBorder="1" applyAlignment="1" applyProtection="1">
      <alignment vertical="center"/>
    </xf>
    <xf numFmtId="0" fontId="19" fillId="3" borderId="12" xfId="3" applyFont="1" applyFill="1" applyBorder="1" applyAlignment="1">
      <alignment vertical="center" wrapText="1"/>
    </xf>
    <xf numFmtId="0" fontId="19" fillId="3" borderId="32" xfId="3" applyFont="1" applyFill="1" applyBorder="1" applyAlignment="1">
      <alignment vertical="center" wrapText="1"/>
    </xf>
    <xf numFmtId="3" fontId="15" fillId="0" borderId="13" xfId="1" applyNumberFormat="1" applyFont="1" applyBorder="1" applyAlignment="1">
      <alignment vertical="center"/>
    </xf>
    <xf numFmtId="0" fontId="19" fillId="3" borderId="11" xfId="3" applyFont="1" applyFill="1" applyBorder="1" applyAlignment="1">
      <alignment vertical="center" wrapText="1"/>
    </xf>
    <xf numFmtId="0" fontId="19" fillId="3" borderId="11" xfId="3" applyFont="1" applyFill="1" applyBorder="1" applyAlignment="1">
      <alignment horizontal="left" wrapText="1"/>
    </xf>
    <xf numFmtId="0" fontId="19" fillId="3" borderId="12" xfId="3" applyFont="1" applyFill="1" applyBorder="1" applyAlignment="1">
      <alignment horizontal="left" wrapText="1"/>
    </xf>
    <xf numFmtId="0" fontId="22" fillId="0" borderId="0" xfId="3" applyFont="1" applyFill="1"/>
    <xf numFmtId="0" fontId="21" fillId="6" borderId="0" xfId="3" applyFont="1" applyFill="1" applyBorder="1" applyAlignment="1">
      <alignment horizontal="right"/>
    </xf>
    <xf numFmtId="0" fontId="19" fillId="3" borderId="11" xfId="3" applyFont="1" applyFill="1" applyBorder="1"/>
    <xf numFmtId="0" fontId="19" fillId="3" borderId="12" xfId="3" quotePrefix="1" applyFont="1" applyFill="1" applyBorder="1" applyAlignment="1">
      <alignment horizontal="center"/>
    </xf>
    <xf numFmtId="3" fontId="15" fillId="0" borderId="13" xfId="1" applyNumberFormat="1" applyFont="1" applyBorder="1" applyAlignment="1" applyProtection="1">
      <alignment horizontal="right" vertical="center"/>
      <protection locked="0"/>
    </xf>
    <xf numFmtId="0" fontId="19" fillId="3" borderId="28" xfId="3" applyFont="1" applyFill="1" applyBorder="1" applyAlignment="1">
      <alignment vertical="center" wrapText="1"/>
    </xf>
    <xf numFmtId="0" fontId="32" fillId="3" borderId="30" xfId="1" applyFont="1" applyFill="1" applyBorder="1" applyAlignment="1">
      <alignment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6" xfId="3" applyFont="1" applyFill="1" applyBorder="1" applyAlignment="1">
      <alignment horizontal="center" vertical="center" wrapText="1"/>
    </xf>
    <xf numFmtId="165" fontId="13" fillId="0" borderId="2" xfId="3" quotePrefix="1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center" vertical="center" wrapText="1"/>
    </xf>
    <xf numFmtId="0" fontId="35" fillId="0" borderId="3" xfId="3" applyFont="1" applyFill="1" applyBorder="1" applyAlignment="1">
      <alignment horizontal="center" vertical="center" wrapText="1"/>
    </xf>
    <xf numFmtId="3" fontId="13" fillId="0" borderId="2" xfId="1" applyNumberFormat="1" applyFont="1" applyBorder="1" applyAlignment="1">
      <alignment vertical="center"/>
    </xf>
    <xf numFmtId="3" fontId="13" fillId="0" borderId="3" xfId="1" applyNumberFormat="1" applyFont="1" applyBorder="1" applyAlignment="1">
      <alignment vertical="center"/>
    </xf>
    <xf numFmtId="165" fontId="24" fillId="0" borderId="2" xfId="3" quotePrefix="1" applyNumberFormat="1" applyFont="1" applyFill="1" applyBorder="1" applyAlignment="1">
      <alignment horizontal="right" vertical="center"/>
    </xf>
    <xf numFmtId="1" fontId="4" fillId="0" borderId="2" xfId="1" applyNumberFormat="1" applyFont="1" applyBorder="1" applyAlignment="1">
      <alignment horizontal="left" vertical="center" wrapText="1"/>
    </xf>
    <xf numFmtId="1" fontId="4" fillId="0" borderId="6" xfId="1" applyNumberFormat="1" applyFont="1" applyBorder="1" applyAlignment="1">
      <alignment horizontal="left" vertical="center" wrapText="1"/>
    </xf>
    <xf numFmtId="3" fontId="13" fillId="0" borderId="6" xfId="1" applyNumberFormat="1" applyFont="1" applyBorder="1" applyAlignment="1">
      <alignment vertical="center"/>
    </xf>
    <xf numFmtId="0" fontId="19" fillId="3" borderId="28" xfId="3" quotePrefix="1" applyFont="1" applyFill="1" applyBorder="1" applyAlignment="1">
      <alignment horizontal="left" wrapText="1"/>
    </xf>
    <xf numFmtId="0" fontId="32" fillId="3" borderId="30" xfId="1" applyFont="1" applyFill="1" applyBorder="1" applyAlignment="1">
      <alignment horizontal="left" wrapText="1"/>
    </xf>
    <xf numFmtId="0" fontId="12" fillId="0" borderId="0" xfId="1" applyFont="1" applyAlignment="1">
      <alignment vertical="center"/>
    </xf>
    <xf numFmtId="0" fontId="9" fillId="0" borderId="20" xfId="2" quotePrefix="1" applyFont="1" applyBorder="1" applyAlignment="1">
      <alignment horizontal="center" vertical="center"/>
    </xf>
    <xf numFmtId="0" fontId="9" fillId="0" borderId="7" xfId="2" quotePrefix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9" fillId="0" borderId="19" xfId="2" quotePrefix="1" applyFont="1" applyBorder="1" applyAlignment="1">
      <alignment horizontal="center" vertical="center" wrapText="1"/>
    </xf>
    <xf numFmtId="0" fontId="9" fillId="0" borderId="23" xfId="2" quotePrefix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9" fillId="0" borderId="2" xfId="2" quotePrefix="1" applyFont="1" applyBorder="1" applyAlignment="1">
      <alignment horizontal="left" vertical="center"/>
    </xf>
    <xf numFmtId="0" fontId="9" fillId="0" borderId="2" xfId="2" quotePrefix="1" applyFont="1" applyBorder="1" applyAlignment="1">
      <alignment horizontal="left" vertical="center" wrapText="1"/>
    </xf>
    <xf numFmtId="0" fontId="9" fillId="0" borderId="23" xfId="2" applyFont="1" applyBorder="1" applyAlignment="1">
      <alignment vertical="center"/>
    </xf>
    <xf numFmtId="166" fontId="9" fillId="0" borderId="2" xfId="2" quotePrefix="1" applyNumberFormat="1" applyFont="1" applyBorder="1" applyAlignment="1">
      <alignment horizontal="center" vertical="center" wrapText="1"/>
    </xf>
    <xf numFmtId="3" fontId="9" fillId="0" borderId="19" xfId="2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vertical="center"/>
    </xf>
    <xf numFmtId="166" fontId="4" fillId="0" borderId="0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right" vertical="center"/>
    </xf>
    <xf numFmtId="0" fontId="9" fillId="0" borderId="4" xfId="2" quotePrefix="1" applyFont="1" applyBorder="1" applyAlignment="1">
      <alignment horizontal="center" vertical="center"/>
    </xf>
    <xf numFmtId="0" fontId="9" fillId="0" borderId="2" xfId="2" quotePrefix="1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left" vertical="center"/>
    </xf>
    <xf numFmtId="0" fontId="19" fillId="3" borderId="8" xfId="1" applyFont="1" applyFill="1" applyBorder="1" applyAlignment="1">
      <alignment vertical="center" wrapText="1"/>
    </xf>
    <xf numFmtId="0" fontId="19" fillId="3" borderId="11" xfId="1" applyFont="1" applyFill="1" applyBorder="1" applyAlignment="1">
      <alignment horizontal="left" wrapText="1"/>
    </xf>
    <xf numFmtId="0" fontId="19" fillId="3" borderId="12" xfId="1" applyFont="1" applyFill="1" applyBorder="1" applyAlignment="1">
      <alignment horizontal="left" wrapText="1"/>
    </xf>
    <xf numFmtId="3" fontId="15" fillId="0" borderId="13" xfId="1" applyNumberFormat="1" applyFont="1" applyBorder="1" applyAlignment="1" applyProtection="1">
      <alignment horizontal="right" vertical="center"/>
    </xf>
    <xf numFmtId="166" fontId="22" fillId="0" borderId="0" xfId="3" applyNumberFormat="1" applyFont="1" applyFill="1" applyBorder="1"/>
    <xf numFmtId="166" fontId="22" fillId="0" borderId="0" xfId="3" applyNumberFormat="1" applyFont="1" applyFill="1" applyBorder="1" applyProtection="1">
      <protection locked="0"/>
    </xf>
    <xf numFmtId="166" fontId="22" fillId="0" borderId="0" xfId="3" applyNumberFormat="1" applyFont="1" applyFill="1"/>
    <xf numFmtId="166" fontId="22" fillId="0" borderId="0" xfId="3" applyNumberFormat="1" applyFont="1" applyFill="1" applyProtection="1">
      <protection locked="0"/>
    </xf>
    <xf numFmtId="166" fontId="21" fillId="0" borderId="0" xfId="3" applyNumberFormat="1" applyFont="1" applyFill="1"/>
    <xf numFmtId="0" fontId="19" fillId="3" borderId="11" xfId="3" applyFont="1" applyFill="1" applyBorder="1" applyAlignment="1">
      <alignment horizontal="left" vertical="center" wrapText="1"/>
    </xf>
    <xf numFmtId="0" fontId="19" fillId="3" borderId="12" xfId="3" applyFont="1" applyFill="1" applyBorder="1" applyAlignment="1">
      <alignment horizontal="left" vertical="center" wrapText="1"/>
    </xf>
    <xf numFmtId="0" fontId="19" fillId="3" borderId="28" xfId="3" applyFont="1" applyFill="1" applyBorder="1" applyAlignment="1">
      <alignment horizontal="left" vertical="center" wrapText="1"/>
    </xf>
    <xf numFmtId="166" fontId="24" fillId="0" borderId="2" xfId="3" applyNumberFormat="1" applyFont="1" applyFill="1" applyBorder="1" applyAlignment="1">
      <alignment horizontal="right" vertical="center"/>
    </xf>
    <xf numFmtId="0" fontId="24" fillId="0" borderId="2" xfId="3" applyFont="1" applyFill="1" applyBorder="1" applyAlignment="1">
      <alignment horizontal="center" vertical="center" wrapText="1"/>
    </xf>
    <xf numFmtId="0" fontId="9" fillId="0" borderId="0" xfId="2" applyNumberFormat="1" applyFont="1" applyAlignment="1">
      <alignment horizontal="right"/>
    </xf>
    <xf numFmtId="0" fontId="9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3" fontId="9" fillId="0" borderId="0" xfId="2" applyNumberFormat="1" applyFont="1" applyAlignment="1">
      <alignment horizontal="right" vertical="center"/>
    </xf>
    <xf numFmtId="0" fontId="9" fillId="4" borderId="0" xfId="2" applyFont="1" applyFill="1" applyAlignment="1">
      <alignment vertical="center"/>
    </xf>
    <xf numFmtId="3" fontId="9" fillId="0" borderId="0" xfId="2" applyNumberFormat="1" applyFont="1" applyAlignment="1" applyProtection="1">
      <alignment horizontal="right" vertical="center"/>
    </xf>
    <xf numFmtId="3" fontId="9" fillId="0" borderId="0" xfId="2" applyNumberFormat="1" applyFont="1" applyFill="1" applyAlignment="1" applyProtection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 wrapText="1"/>
    </xf>
    <xf numFmtId="3" fontId="9" fillId="0" borderId="0" xfId="2" applyNumberFormat="1" applyFont="1" applyAlignment="1">
      <alignment horizontal="center" vertical="center"/>
    </xf>
    <xf numFmtId="0" fontId="16" fillId="0" borderId="0" xfId="2" applyFont="1" applyAlignment="1">
      <alignment vertical="center" wrapText="1"/>
    </xf>
    <xf numFmtId="14" fontId="9" fillId="0" borderId="0" xfId="2" quotePrefix="1" applyNumberFormat="1" applyFont="1" applyFill="1" applyAlignment="1" applyProtection="1">
      <alignment horizontal="center" vertical="center"/>
    </xf>
    <xf numFmtId="14" fontId="9" fillId="0" borderId="0" xfId="2" applyNumberFormat="1" applyFont="1" applyFill="1" applyAlignment="1" applyProtection="1">
      <alignment horizontal="center" vertical="center"/>
    </xf>
    <xf numFmtId="0" fontId="9" fillId="0" borderId="0" xfId="2" applyFont="1" applyAlignment="1">
      <alignment vertical="center" wrapText="1"/>
    </xf>
    <xf numFmtId="49" fontId="9" fillId="0" borderId="0" xfId="2" applyNumberFormat="1" applyFont="1" applyFill="1" applyAlignment="1" applyProtection="1">
      <alignment horizontal="center" vertical="center"/>
    </xf>
    <xf numFmtId="3" fontId="9" fillId="0" borderId="0" xfId="2" quotePrefix="1" applyNumberFormat="1" applyFont="1" applyAlignment="1">
      <alignment horizontal="right" vertical="center"/>
    </xf>
    <xf numFmtId="168" fontId="16" fillId="3" borderId="1" xfId="2" applyNumberFormat="1" applyFont="1" applyFill="1" applyBorder="1" applyAlignment="1">
      <alignment horizontal="center" vertical="center"/>
    </xf>
    <xf numFmtId="3" fontId="9" fillId="0" borderId="0" xfId="2" applyNumberFormat="1" applyFont="1" applyBorder="1" applyAlignment="1" applyProtection="1">
      <alignment horizontal="right" vertical="center"/>
      <protection locked="0"/>
    </xf>
    <xf numFmtId="0" fontId="9" fillId="0" borderId="20" xfId="2" quotePrefix="1" applyFont="1" applyBorder="1" applyAlignment="1">
      <alignment horizontal="center" vertical="center" wrapText="1"/>
    </xf>
    <xf numFmtId="0" fontId="9" fillId="0" borderId="5" xfId="2" quotePrefix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2" xfId="2" quotePrefix="1" applyFont="1" applyBorder="1" applyAlignment="1">
      <alignment horizontal="left" vertical="center" wrapText="1"/>
    </xf>
    <xf numFmtId="166" fontId="9" fillId="0" borderId="34" xfId="2" quotePrefix="1" applyNumberFormat="1" applyFont="1" applyBorder="1" applyAlignment="1">
      <alignment horizontal="center" vertical="center"/>
    </xf>
    <xf numFmtId="166" fontId="9" fillId="0" borderId="19" xfId="2" quotePrefix="1" applyNumberFormat="1" applyFont="1" applyBorder="1" applyAlignment="1">
      <alignment horizontal="center" vertical="center" wrapText="1"/>
    </xf>
    <xf numFmtId="3" fontId="9" fillId="0" borderId="19" xfId="2" applyNumberFormat="1" applyFont="1" applyBorder="1" applyAlignment="1" applyProtection="1">
      <alignment horizontal="right" vertical="center"/>
      <protection locked="0"/>
    </xf>
    <xf numFmtId="0" fontId="4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 wrapText="1"/>
    </xf>
    <xf numFmtId="0" fontId="39" fillId="2" borderId="0" xfId="1" applyFont="1" applyFill="1" applyAlignment="1">
      <alignment vertical="center"/>
    </xf>
    <xf numFmtId="0" fontId="4" fillId="0" borderId="0" xfId="1" quotePrefix="1" applyFont="1" applyAlignment="1" applyProtection="1">
      <alignment vertical="center"/>
    </xf>
    <xf numFmtId="3" fontId="4" fillId="0" borderId="0" xfId="1" applyNumberFormat="1" applyFont="1" applyAlignment="1" applyProtection="1">
      <alignment horizontal="right" vertical="center"/>
    </xf>
    <xf numFmtId="0" fontId="4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 wrapText="1"/>
    </xf>
    <xf numFmtId="3" fontId="4" fillId="0" borderId="0" xfId="1" quotePrefix="1" applyNumberFormat="1" applyFont="1" applyAlignment="1" applyProtection="1">
      <alignment horizontal="right" vertical="center"/>
    </xf>
    <xf numFmtId="165" fontId="13" fillId="0" borderId="2" xfId="3" quotePrefix="1" applyNumberFormat="1" applyFont="1" applyFill="1" applyBorder="1" applyAlignment="1" applyProtection="1">
      <alignment horizontal="center" vertical="center"/>
    </xf>
    <xf numFmtId="0" fontId="13" fillId="0" borderId="2" xfId="1" applyFont="1" applyBorder="1" applyAlignment="1" applyProtection="1">
      <alignment horizontal="center" vertical="center" wrapText="1"/>
    </xf>
    <xf numFmtId="0" fontId="4" fillId="0" borderId="4" xfId="1" quotePrefix="1" applyFont="1" applyBorder="1" applyAlignment="1" applyProtection="1">
      <alignment horizontal="center" vertical="center"/>
    </xf>
    <xf numFmtId="165" fontId="19" fillId="3" borderId="7" xfId="3" applyNumberFormat="1" applyFont="1" applyFill="1" applyBorder="1" applyAlignment="1" applyProtection="1">
      <alignment horizontal="center" vertical="center"/>
    </xf>
    <xf numFmtId="0" fontId="36" fillId="3" borderId="35" xfId="1" applyFont="1" applyFill="1" applyBorder="1" applyAlignment="1" applyProtection="1">
      <alignment vertical="center" wrapText="1"/>
    </xf>
    <xf numFmtId="0" fontId="40" fillId="3" borderId="36" xfId="1" applyFont="1" applyFill="1" applyBorder="1" applyAlignment="1" applyProtection="1">
      <alignment vertical="center" wrapText="1"/>
    </xf>
    <xf numFmtId="3" fontId="15" fillId="0" borderId="10" xfId="1" applyNumberFormat="1" applyFont="1" applyBorder="1" applyAlignment="1" applyProtection="1">
      <alignment vertical="center"/>
    </xf>
    <xf numFmtId="165" fontId="19" fillId="3" borderId="5" xfId="3" applyNumberFormat="1" applyFont="1" applyFill="1" applyBorder="1" applyAlignment="1" applyProtection="1">
      <alignment horizontal="center" vertical="center"/>
    </xf>
    <xf numFmtId="0" fontId="36" fillId="3" borderId="37" xfId="1" applyFont="1" applyFill="1" applyBorder="1" applyAlignment="1" applyProtection="1">
      <alignment horizontal="left" vertical="center"/>
    </xf>
    <xf numFmtId="0" fontId="36" fillId="3" borderId="38" xfId="1" applyFont="1" applyFill="1" applyBorder="1" applyAlignment="1" applyProtection="1">
      <alignment horizontal="left" vertical="center"/>
    </xf>
    <xf numFmtId="3" fontId="15" fillId="0" borderId="39" xfId="1" applyNumberFormat="1" applyFont="1" applyBorder="1" applyAlignment="1" applyProtection="1">
      <alignment vertical="center"/>
    </xf>
    <xf numFmtId="0" fontId="36" fillId="3" borderId="37" xfId="1" applyFont="1" applyFill="1" applyBorder="1" applyAlignment="1" applyProtection="1">
      <alignment vertical="center" wrapText="1"/>
    </xf>
    <xf numFmtId="0" fontId="40" fillId="3" borderId="38" xfId="1" applyFont="1" applyFill="1" applyBorder="1" applyAlignment="1" applyProtection="1">
      <alignment vertical="center" wrapText="1"/>
    </xf>
    <xf numFmtId="0" fontId="36" fillId="3" borderId="37" xfId="1" applyFont="1" applyFill="1" applyBorder="1" applyAlignment="1" applyProtection="1">
      <alignment horizontal="left" wrapText="1"/>
    </xf>
    <xf numFmtId="0" fontId="36" fillId="3" borderId="38" xfId="1" applyFont="1" applyFill="1" applyBorder="1" applyAlignment="1" applyProtection="1">
      <alignment horizontal="left" wrapText="1"/>
    </xf>
    <xf numFmtId="0" fontId="36" fillId="3" borderId="5" xfId="3" applyFont="1" applyFill="1" applyBorder="1" applyAlignment="1" applyProtection="1">
      <alignment horizontal="left" vertical="center" wrapText="1"/>
    </xf>
    <xf numFmtId="0" fontId="36" fillId="3" borderId="14" xfId="3" applyFont="1" applyFill="1" applyBorder="1" applyAlignment="1" applyProtection="1">
      <alignment horizontal="left" vertical="center" wrapText="1"/>
    </xf>
    <xf numFmtId="0" fontId="36" fillId="3" borderId="37" xfId="3" applyFont="1" applyFill="1" applyBorder="1" applyAlignment="1" applyProtection="1">
      <alignment horizontal="left" vertical="center" wrapText="1"/>
    </xf>
    <xf numFmtId="0" fontId="40" fillId="3" borderId="38" xfId="1" applyFont="1" applyFill="1" applyBorder="1" applyAlignment="1" applyProtection="1">
      <alignment horizontal="left" vertical="center" wrapText="1"/>
    </xf>
    <xf numFmtId="0" fontId="36" fillId="3" borderId="40" xfId="3" applyFont="1" applyFill="1" applyBorder="1" applyAlignment="1" applyProtection="1">
      <alignment horizontal="left" vertical="center"/>
    </xf>
    <xf numFmtId="0" fontId="36" fillId="3" borderId="41" xfId="3" quotePrefix="1" applyFont="1" applyFill="1" applyBorder="1" applyAlignment="1" applyProtection="1">
      <alignment horizontal="left" vertical="center"/>
    </xf>
    <xf numFmtId="3" fontId="15" fillId="0" borderId="19" xfId="1" applyNumberFormat="1" applyFont="1" applyBorder="1" applyAlignment="1" applyProtection="1">
      <alignment vertical="center"/>
    </xf>
    <xf numFmtId="166" fontId="24" fillId="0" borderId="2" xfId="3" applyNumberFormat="1" applyFont="1" applyFill="1" applyBorder="1" applyAlignment="1" applyProtection="1">
      <alignment horizontal="right" vertical="center"/>
    </xf>
    <xf numFmtId="0" fontId="24" fillId="0" borderId="2" xfId="3" applyFont="1" applyFill="1" applyBorder="1" applyAlignment="1" applyProtection="1">
      <alignment horizontal="center" vertical="center" wrapText="1"/>
    </xf>
    <xf numFmtId="3" fontId="13" fillId="0" borderId="4" xfId="1" applyNumberFormat="1" applyFont="1" applyBorder="1" applyAlignment="1" applyProtection="1">
      <alignment vertical="center"/>
    </xf>
    <xf numFmtId="0" fontId="7" fillId="8" borderId="0" xfId="1" applyFont="1" applyFill="1" applyAlignment="1">
      <alignment vertical="center"/>
    </xf>
    <xf numFmtId="0" fontId="12" fillId="0" borderId="0" xfId="1" applyFont="1"/>
    <xf numFmtId="0" fontId="25" fillId="8" borderId="0" xfId="1" applyFont="1" applyFill="1"/>
    <xf numFmtId="0" fontId="26" fillId="0" borderId="0" xfId="1" applyFont="1"/>
  </cellXfs>
  <cellStyles count="7">
    <cellStyle name="Normal" xfId="0" builtinId="0"/>
    <cellStyle name="Normal 2" xfId="2"/>
    <cellStyle name="Normal 3" xfId="1"/>
    <cellStyle name="Normal 3 2" xfId="5"/>
    <cellStyle name="Normal 4" xfId="6"/>
    <cellStyle name="Normal_EBK_PROJECT_2001-last" xfId="3"/>
    <cellStyle name="Normal_MAKE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sileva_m\Desktop\FIN%20GOD%20OTCHET2014%20%20OKONCH\B3_2014_4_4700_D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Boyadzhieva\Desktop\&#1052;&#1072;&#1082;&#1077;&#1090;&#1080;%202013\&#1058;&#1088;&#1080;&#1084;&#1077;&#1089;&#1077;&#1095;&#1077;&#1085;%20&#1086;&#1090;&#1095;&#1077;&#1090;\B3_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INF"/>
      <sheetName val="list"/>
    </sheetNames>
    <sheetDataSet>
      <sheetData sheetId="0">
        <row r="1">
          <cell r="E1" t="str">
            <v>e</v>
          </cell>
          <cell r="F1" t="str">
            <v>f</v>
          </cell>
        </row>
        <row r="5">
          <cell r="E5" t="str">
            <v xml:space="preserve"> </v>
          </cell>
          <cell r="F5" t="str">
            <v xml:space="preserve"> </v>
          </cell>
        </row>
        <row r="6">
          <cell r="F6" t="str">
            <v xml:space="preserve"> </v>
          </cell>
        </row>
        <row r="8">
          <cell r="E8" t="str">
            <v xml:space="preserve">за периода от </v>
          </cell>
          <cell r="F8" t="str">
            <v>до</v>
          </cell>
        </row>
        <row r="9">
          <cell r="E9">
            <v>41640</v>
          </cell>
          <cell r="F9">
            <v>42004</v>
          </cell>
        </row>
        <row r="10">
          <cell r="B10" t="str">
            <v>(наименование на разпоредителя с бюджет)</v>
          </cell>
        </row>
        <row r="12">
          <cell r="B12" t="str">
            <v>Комисия за финансов надзор</v>
          </cell>
          <cell r="E12" t="str">
            <v>код :</v>
          </cell>
          <cell r="F12" t="str">
            <v>4700</v>
          </cell>
        </row>
        <row r="13">
          <cell r="B13" t="str">
            <v>(наименование на първостепенния разпоредител с бюджет)</v>
          </cell>
          <cell r="E13" t="str">
            <v>(по ЕБК)</v>
          </cell>
          <cell r="F13" t="str">
            <v xml:space="preserve"> </v>
          </cell>
        </row>
        <row r="17">
          <cell r="E17">
            <v>96</v>
          </cell>
        </row>
        <row r="18">
          <cell r="F18" t="str">
            <v>(в лева)</v>
          </cell>
        </row>
        <row r="19">
          <cell r="E19" t="str">
            <v>Уточнен план</v>
          </cell>
          <cell r="F19" t="str">
            <v>Отчет</v>
          </cell>
        </row>
        <row r="20">
          <cell r="E20">
            <v>2014</v>
          </cell>
          <cell r="F20">
            <v>2014</v>
          </cell>
        </row>
        <row r="21">
          <cell r="E21" t="str">
            <v>(1)</v>
          </cell>
          <cell r="F21" t="str">
            <v>(2)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4">
          <cell r="E44">
            <v>0</v>
          </cell>
          <cell r="F44">
            <v>0</v>
          </cell>
        </row>
        <row r="49">
          <cell r="E49">
            <v>0</v>
          </cell>
          <cell r="F49">
            <v>0</v>
          </cell>
        </row>
        <row r="55">
          <cell r="E55">
            <v>0</v>
          </cell>
          <cell r="F55">
            <v>0</v>
          </cell>
        </row>
        <row r="58">
          <cell r="E58">
            <v>0</v>
          </cell>
          <cell r="F58">
            <v>0</v>
          </cell>
        </row>
        <row r="62">
          <cell r="E62">
            <v>0</v>
          </cell>
          <cell r="F62">
            <v>0</v>
          </cell>
        </row>
        <row r="72">
          <cell r="E72">
            <v>0</v>
          </cell>
          <cell r="F72">
            <v>0</v>
          </cell>
        </row>
        <row r="87">
          <cell r="E87">
            <v>0</v>
          </cell>
          <cell r="F87">
            <v>0</v>
          </cell>
        </row>
        <row r="91">
          <cell r="E91">
            <v>0</v>
          </cell>
          <cell r="F91">
            <v>0</v>
          </cell>
        </row>
        <row r="105">
          <cell r="E105">
            <v>0</v>
          </cell>
          <cell r="F105">
            <v>0</v>
          </cell>
        </row>
        <row r="109">
          <cell r="E109">
            <v>0</v>
          </cell>
          <cell r="F109">
            <v>0</v>
          </cell>
        </row>
        <row r="115">
          <cell r="E115">
            <v>0</v>
          </cell>
          <cell r="F115">
            <v>0</v>
          </cell>
        </row>
        <row r="119">
          <cell r="E119">
            <v>0</v>
          </cell>
          <cell r="F119">
            <v>0</v>
          </cell>
        </row>
        <row r="133">
          <cell r="E133">
            <v>0</v>
          </cell>
          <cell r="F133">
            <v>0</v>
          </cell>
        </row>
        <row r="136">
          <cell r="E136">
            <v>0</v>
          </cell>
          <cell r="F136">
            <v>2445</v>
          </cell>
        </row>
        <row r="137">
          <cell r="F137">
            <v>2445</v>
          </cell>
        </row>
        <row r="145">
          <cell r="E145">
            <v>0</v>
          </cell>
          <cell r="F145">
            <v>0</v>
          </cell>
        </row>
        <row r="154">
          <cell r="E154">
            <v>0</v>
          </cell>
          <cell r="F154">
            <v>0</v>
          </cell>
        </row>
        <row r="163">
          <cell r="E163">
            <v>0</v>
          </cell>
          <cell r="F163">
            <v>2445</v>
          </cell>
        </row>
        <row r="169">
          <cell r="E169" t="str">
            <v xml:space="preserve">за периода от </v>
          </cell>
          <cell r="F169" t="str">
            <v>до</v>
          </cell>
        </row>
        <row r="170">
          <cell r="E170">
            <v>41640</v>
          </cell>
          <cell r="F170">
            <v>42004</v>
          </cell>
        </row>
        <row r="171">
          <cell r="F171">
            <v>0</v>
          </cell>
        </row>
        <row r="173">
          <cell r="E173" t="str">
            <v>код :</v>
          </cell>
          <cell r="F173" t="str">
            <v>4700</v>
          </cell>
        </row>
        <row r="174">
          <cell r="E174" t="str">
            <v>(по ЕБК)</v>
          </cell>
        </row>
        <row r="175">
          <cell r="E175">
            <v>96</v>
          </cell>
        </row>
        <row r="176">
          <cell r="F176" t="str">
            <v>(в лева)</v>
          </cell>
        </row>
        <row r="177">
          <cell r="E177" t="str">
            <v>Уточнен план</v>
          </cell>
          <cell r="F177" t="str">
            <v>Отчет</v>
          </cell>
        </row>
        <row r="178">
          <cell r="E178">
            <v>2014</v>
          </cell>
          <cell r="F178">
            <v>2014</v>
          </cell>
        </row>
        <row r="179">
          <cell r="E179" t="str">
            <v>(1)</v>
          </cell>
          <cell r="F179" t="str">
            <v>(2)</v>
          </cell>
        </row>
        <row r="181">
          <cell r="E181">
            <v>0</v>
          </cell>
          <cell r="F181">
            <v>0</v>
          </cell>
        </row>
        <row r="182">
          <cell r="E182">
            <v>0</v>
          </cell>
          <cell r="F182">
            <v>0</v>
          </cell>
        </row>
        <row r="183">
          <cell r="E183">
            <v>0</v>
          </cell>
          <cell r="F183">
            <v>0</v>
          </cell>
        </row>
        <row r="184">
          <cell r="E184">
            <v>0</v>
          </cell>
          <cell r="F184">
            <v>0</v>
          </cell>
        </row>
        <row r="185">
          <cell r="E185">
            <v>0</v>
          </cell>
          <cell r="F185">
            <v>0</v>
          </cell>
        </row>
        <row r="186">
          <cell r="E186">
            <v>0</v>
          </cell>
          <cell r="F186">
            <v>0</v>
          </cell>
        </row>
        <row r="187">
          <cell r="E187">
            <v>0</v>
          </cell>
          <cell r="F187">
            <v>0</v>
          </cell>
        </row>
        <row r="188">
          <cell r="E188">
            <v>0</v>
          </cell>
          <cell r="F188">
            <v>0</v>
          </cell>
        </row>
        <row r="189">
          <cell r="E189">
            <v>0</v>
          </cell>
          <cell r="F189">
            <v>0</v>
          </cell>
        </row>
        <row r="190">
          <cell r="E190">
            <v>0</v>
          </cell>
          <cell r="F190">
            <v>0</v>
          </cell>
        </row>
        <row r="191">
          <cell r="E191">
            <v>0</v>
          </cell>
          <cell r="F191">
            <v>0</v>
          </cell>
        </row>
        <row r="192">
          <cell r="E192">
            <v>0</v>
          </cell>
          <cell r="F192">
            <v>0</v>
          </cell>
        </row>
        <row r="193">
          <cell r="E193">
            <v>0</v>
          </cell>
          <cell r="F193">
            <v>0</v>
          </cell>
        </row>
        <row r="194">
          <cell r="E194">
            <v>0</v>
          </cell>
          <cell r="F194">
            <v>0</v>
          </cell>
        </row>
        <row r="195">
          <cell r="E195">
            <v>0</v>
          </cell>
          <cell r="F195">
            <v>0</v>
          </cell>
        </row>
        <row r="196">
          <cell r="E196">
            <v>0</v>
          </cell>
          <cell r="F196">
            <v>0</v>
          </cell>
        </row>
        <row r="197">
          <cell r="E197">
            <v>0</v>
          </cell>
          <cell r="F197">
            <v>563</v>
          </cell>
        </row>
        <row r="198">
          <cell r="E198">
            <v>0</v>
          </cell>
          <cell r="F198">
            <v>0</v>
          </cell>
        </row>
        <row r="199">
          <cell r="E199">
            <v>0</v>
          </cell>
          <cell r="F199">
            <v>0</v>
          </cell>
        </row>
        <row r="200">
          <cell r="E200">
            <v>0</v>
          </cell>
          <cell r="F200">
            <v>0</v>
          </cell>
        </row>
        <row r="201">
          <cell r="E201">
            <v>0</v>
          </cell>
          <cell r="F201">
            <v>0</v>
          </cell>
        </row>
        <row r="202">
          <cell r="E202">
            <v>0</v>
          </cell>
          <cell r="F202">
            <v>0</v>
          </cell>
        </row>
        <row r="203">
          <cell r="E203">
            <v>0</v>
          </cell>
          <cell r="F203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06">
          <cell r="E206">
            <v>0</v>
          </cell>
          <cell r="F206">
            <v>0</v>
          </cell>
        </row>
        <row r="207">
          <cell r="E207">
            <v>0</v>
          </cell>
          <cell r="F207">
            <v>0</v>
          </cell>
        </row>
        <row r="208">
          <cell r="E208">
            <v>0</v>
          </cell>
          <cell r="F208">
            <v>0</v>
          </cell>
        </row>
        <row r="209">
          <cell r="E209">
            <v>0</v>
          </cell>
          <cell r="F209">
            <v>0</v>
          </cell>
        </row>
        <row r="210">
          <cell r="E210">
            <v>0</v>
          </cell>
          <cell r="F210">
            <v>0</v>
          </cell>
        </row>
        <row r="211">
          <cell r="E211">
            <v>0</v>
          </cell>
          <cell r="F211">
            <v>0</v>
          </cell>
        </row>
        <row r="212">
          <cell r="E212">
            <v>0</v>
          </cell>
          <cell r="F212">
            <v>0</v>
          </cell>
        </row>
        <row r="213">
          <cell r="E213">
            <v>0</v>
          </cell>
          <cell r="F213">
            <v>0</v>
          </cell>
        </row>
        <row r="214">
          <cell r="E214">
            <v>0</v>
          </cell>
          <cell r="F214">
            <v>563</v>
          </cell>
        </row>
        <row r="215">
          <cell r="E215">
            <v>0</v>
          </cell>
          <cell r="F215">
            <v>0</v>
          </cell>
        </row>
        <row r="216">
          <cell r="E216">
            <v>0</v>
          </cell>
          <cell r="F216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0">
          <cell r="E220">
            <v>0</v>
          </cell>
          <cell r="F220">
            <v>0</v>
          </cell>
        </row>
        <row r="221">
          <cell r="E221">
            <v>0</v>
          </cell>
          <cell r="F221">
            <v>0</v>
          </cell>
        </row>
        <row r="222">
          <cell r="E222">
            <v>0</v>
          </cell>
          <cell r="F222">
            <v>0</v>
          </cell>
        </row>
        <row r="223">
          <cell r="E223">
            <v>0</v>
          </cell>
          <cell r="F223">
            <v>0</v>
          </cell>
        </row>
        <row r="224">
          <cell r="E224">
            <v>0</v>
          </cell>
          <cell r="F224">
            <v>0</v>
          </cell>
        </row>
        <row r="225">
          <cell r="E225">
            <v>0</v>
          </cell>
          <cell r="F225">
            <v>0</v>
          </cell>
        </row>
        <row r="226">
          <cell r="E226">
            <v>0</v>
          </cell>
          <cell r="F226">
            <v>0</v>
          </cell>
        </row>
        <row r="227">
          <cell r="E227">
            <v>0</v>
          </cell>
          <cell r="F227">
            <v>0</v>
          </cell>
        </row>
        <row r="228">
          <cell r="E228">
            <v>0</v>
          </cell>
          <cell r="F228">
            <v>0</v>
          </cell>
        </row>
        <row r="229">
          <cell r="E229">
            <v>0</v>
          </cell>
          <cell r="F229">
            <v>0</v>
          </cell>
        </row>
        <row r="230">
          <cell r="E230">
            <v>0</v>
          </cell>
          <cell r="F230">
            <v>0</v>
          </cell>
        </row>
        <row r="231">
          <cell r="E231">
            <v>0</v>
          </cell>
          <cell r="F231">
            <v>0</v>
          </cell>
        </row>
        <row r="232">
          <cell r="E232">
            <v>0</v>
          </cell>
          <cell r="F232">
            <v>0</v>
          </cell>
        </row>
        <row r="233">
          <cell r="E233">
            <v>0</v>
          </cell>
          <cell r="F233">
            <v>0</v>
          </cell>
        </row>
        <row r="234">
          <cell r="E234">
            <v>0</v>
          </cell>
          <cell r="F234">
            <v>0</v>
          </cell>
        </row>
        <row r="235">
          <cell r="E235">
            <v>0</v>
          </cell>
          <cell r="F235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1">
          <cell r="E241">
            <v>0</v>
          </cell>
          <cell r="F241">
            <v>0</v>
          </cell>
        </row>
        <row r="242">
          <cell r="E242">
            <v>0</v>
          </cell>
          <cell r="F242">
            <v>0</v>
          </cell>
        </row>
        <row r="243">
          <cell r="E243">
            <v>0</v>
          </cell>
          <cell r="F243">
            <v>0</v>
          </cell>
        </row>
        <row r="244">
          <cell r="E244">
            <v>0</v>
          </cell>
          <cell r="F244">
            <v>0</v>
          </cell>
        </row>
        <row r="245">
          <cell r="E245">
            <v>0</v>
          </cell>
          <cell r="F245">
            <v>0</v>
          </cell>
        </row>
        <row r="246">
          <cell r="E246">
            <v>0</v>
          </cell>
          <cell r="F246">
            <v>0</v>
          </cell>
        </row>
        <row r="247">
          <cell r="E247">
            <v>0</v>
          </cell>
          <cell r="F247">
            <v>0</v>
          </cell>
        </row>
        <row r="248">
          <cell r="E248">
            <v>0</v>
          </cell>
          <cell r="F248">
            <v>0</v>
          </cell>
        </row>
        <row r="249">
          <cell r="E249">
            <v>0</v>
          </cell>
          <cell r="F249">
            <v>0</v>
          </cell>
        </row>
        <row r="250">
          <cell r="E250">
            <v>0</v>
          </cell>
          <cell r="F250">
            <v>0</v>
          </cell>
        </row>
        <row r="251">
          <cell r="E251">
            <v>0</v>
          </cell>
          <cell r="F251">
            <v>0</v>
          </cell>
        </row>
        <row r="252">
          <cell r="E252">
            <v>0</v>
          </cell>
          <cell r="F252">
            <v>0</v>
          </cell>
        </row>
        <row r="253">
          <cell r="E253">
            <v>0</v>
          </cell>
          <cell r="F253">
            <v>0</v>
          </cell>
        </row>
        <row r="254">
          <cell r="E254">
            <v>0</v>
          </cell>
          <cell r="F254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2">
          <cell r="E262">
            <v>0</v>
          </cell>
          <cell r="F262">
            <v>0</v>
          </cell>
        </row>
        <row r="263">
          <cell r="E263">
            <v>0</v>
          </cell>
          <cell r="F263">
            <v>0</v>
          </cell>
        </row>
        <row r="264">
          <cell r="E264">
            <v>0</v>
          </cell>
          <cell r="F264">
            <v>0</v>
          </cell>
        </row>
        <row r="265">
          <cell r="E265">
            <v>0</v>
          </cell>
          <cell r="F265">
            <v>0</v>
          </cell>
        </row>
        <row r="266">
          <cell r="E266">
            <v>0</v>
          </cell>
          <cell r="F266">
            <v>0</v>
          </cell>
        </row>
        <row r="267">
          <cell r="E267">
            <v>0</v>
          </cell>
          <cell r="F267">
            <v>0</v>
          </cell>
        </row>
        <row r="268">
          <cell r="E268">
            <v>0</v>
          </cell>
          <cell r="F268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0">
          <cell r="E280">
            <v>0</v>
          </cell>
          <cell r="F280">
            <v>0</v>
          </cell>
        </row>
        <row r="281">
          <cell r="E281">
            <v>0</v>
          </cell>
          <cell r="F281">
            <v>0</v>
          </cell>
        </row>
        <row r="282">
          <cell r="E282">
            <v>0</v>
          </cell>
          <cell r="F282">
            <v>0</v>
          </cell>
        </row>
        <row r="283">
          <cell r="E283">
            <v>0</v>
          </cell>
          <cell r="F283">
            <v>0</v>
          </cell>
        </row>
        <row r="284">
          <cell r="E284">
            <v>0</v>
          </cell>
          <cell r="F284">
            <v>0</v>
          </cell>
        </row>
        <row r="285">
          <cell r="E285">
            <v>0</v>
          </cell>
          <cell r="F285">
            <v>0</v>
          </cell>
        </row>
        <row r="286">
          <cell r="E286">
            <v>0</v>
          </cell>
          <cell r="F286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563</v>
          </cell>
        </row>
        <row r="298">
          <cell r="E298" t="str">
            <v xml:space="preserve">за периода от </v>
          </cell>
          <cell r="F298" t="str">
            <v>до</v>
          </cell>
        </row>
        <row r="299">
          <cell r="E299">
            <v>41640</v>
          </cell>
          <cell r="F299">
            <v>42004</v>
          </cell>
        </row>
        <row r="300">
          <cell r="F300">
            <v>0</v>
          </cell>
        </row>
        <row r="302">
          <cell r="E302" t="str">
            <v>код :</v>
          </cell>
          <cell r="F302" t="str">
            <v>4700</v>
          </cell>
        </row>
        <row r="303">
          <cell r="E303" t="str">
            <v>(по ЕБК)</v>
          </cell>
        </row>
        <row r="304">
          <cell r="E304">
            <v>96</v>
          </cell>
        </row>
        <row r="307">
          <cell r="E307" t="str">
            <v xml:space="preserve">    П л а н</v>
          </cell>
          <cell r="F307" t="str">
            <v xml:space="preserve">    О т ч е т </v>
          </cell>
        </row>
        <row r="308">
          <cell r="E308">
            <v>0</v>
          </cell>
          <cell r="F308">
            <v>0</v>
          </cell>
        </row>
        <row r="309">
          <cell r="E309">
            <v>0</v>
          </cell>
          <cell r="F309">
            <v>0</v>
          </cell>
        </row>
        <row r="310">
          <cell r="E310">
            <v>0</v>
          </cell>
          <cell r="F310">
            <v>0</v>
          </cell>
        </row>
        <row r="311">
          <cell r="E311">
            <v>0</v>
          </cell>
          <cell r="F311">
            <v>0</v>
          </cell>
        </row>
        <row r="312">
          <cell r="E312">
            <v>0</v>
          </cell>
          <cell r="F312">
            <v>0</v>
          </cell>
        </row>
        <row r="313">
          <cell r="E313">
            <v>0</v>
          </cell>
          <cell r="F313">
            <v>0</v>
          </cell>
        </row>
        <row r="314">
          <cell r="E314">
            <v>0</v>
          </cell>
          <cell r="F314">
            <v>0</v>
          </cell>
        </row>
        <row r="315">
          <cell r="E315">
            <v>0</v>
          </cell>
          <cell r="F315">
            <v>0</v>
          </cell>
        </row>
        <row r="316">
          <cell r="E316">
            <v>0</v>
          </cell>
          <cell r="F316">
            <v>0</v>
          </cell>
        </row>
        <row r="317">
          <cell r="E317">
            <v>0</v>
          </cell>
          <cell r="F317">
            <v>0</v>
          </cell>
        </row>
        <row r="318">
          <cell r="E318">
            <v>0</v>
          </cell>
          <cell r="F318">
            <v>0</v>
          </cell>
        </row>
        <row r="319">
          <cell r="E319">
            <v>0</v>
          </cell>
          <cell r="F319">
            <v>0</v>
          </cell>
        </row>
        <row r="320">
          <cell r="E320">
            <v>0</v>
          </cell>
          <cell r="F320">
            <v>0</v>
          </cell>
        </row>
        <row r="322">
          <cell r="E322">
            <v>0</v>
          </cell>
          <cell r="F322">
            <v>0</v>
          </cell>
        </row>
        <row r="323">
          <cell r="E323">
            <v>0</v>
          </cell>
          <cell r="F323">
            <v>0</v>
          </cell>
        </row>
        <row r="324">
          <cell r="E324">
            <v>0</v>
          </cell>
          <cell r="F324">
            <v>0</v>
          </cell>
        </row>
        <row r="325">
          <cell r="E325">
            <v>0</v>
          </cell>
          <cell r="F325">
            <v>0</v>
          </cell>
        </row>
        <row r="326">
          <cell r="E326">
            <v>0</v>
          </cell>
          <cell r="F326">
            <v>0</v>
          </cell>
        </row>
        <row r="327">
          <cell r="E327">
            <v>0</v>
          </cell>
          <cell r="F327">
            <v>0</v>
          </cell>
        </row>
        <row r="328">
          <cell r="E328">
            <v>0</v>
          </cell>
          <cell r="F328">
            <v>0</v>
          </cell>
        </row>
        <row r="329">
          <cell r="E329">
            <v>0</v>
          </cell>
          <cell r="F329">
            <v>0</v>
          </cell>
        </row>
        <row r="336">
          <cell r="E336" t="str">
            <v xml:space="preserve">за периода от </v>
          </cell>
          <cell r="F336" t="str">
            <v>до</v>
          </cell>
        </row>
        <row r="337">
          <cell r="E337">
            <v>41640</v>
          </cell>
          <cell r="F337">
            <v>42004</v>
          </cell>
        </row>
        <row r="338">
          <cell r="F338">
            <v>0</v>
          </cell>
        </row>
        <row r="340">
          <cell r="E340" t="str">
            <v>код :</v>
          </cell>
          <cell r="F340" t="str">
            <v>4700</v>
          </cell>
        </row>
        <row r="341">
          <cell r="E341" t="str">
            <v>(по ЕБК)</v>
          </cell>
        </row>
        <row r="342">
          <cell r="E342">
            <v>96</v>
          </cell>
        </row>
        <row r="343">
          <cell r="F343" t="str">
            <v>(в лева)</v>
          </cell>
        </row>
        <row r="344">
          <cell r="E344" t="str">
            <v>Уточнен план</v>
          </cell>
          <cell r="F344" t="str">
            <v>Отчет</v>
          </cell>
        </row>
        <row r="345">
          <cell r="E345">
            <v>2014</v>
          </cell>
          <cell r="F345">
            <v>2014</v>
          </cell>
        </row>
        <row r="346">
          <cell r="E346" t="str">
            <v>(1)</v>
          </cell>
          <cell r="F346" t="str">
            <v>(2)</v>
          </cell>
        </row>
        <row r="348">
          <cell r="E348">
            <v>0</v>
          </cell>
          <cell r="F348">
            <v>0</v>
          </cell>
        </row>
        <row r="362">
          <cell r="E362">
            <v>0</v>
          </cell>
          <cell r="F362">
            <v>0</v>
          </cell>
        </row>
        <row r="370">
          <cell r="E370">
            <v>0</v>
          </cell>
          <cell r="F370">
            <v>0</v>
          </cell>
        </row>
        <row r="375">
          <cell r="E375">
            <v>0</v>
          </cell>
          <cell r="F375">
            <v>0</v>
          </cell>
        </row>
        <row r="378">
          <cell r="E378">
            <v>0</v>
          </cell>
          <cell r="F378">
            <v>0</v>
          </cell>
        </row>
        <row r="383">
          <cell r="E383">
            <v>0</v>
          </cell>
          <cell r="F383">
            <v>0</v>
          </cell>
        </row>
        <row r="386">
          <cell r="E386">
            <v>0</v>
          </cell>
          <cell r="F386">
            <v>0</v>
          </cell>
        </row>
        <row r="389">
          <cell r="E389">
            <v>0</v>
          </cell>
          <cell r="F389">
            <v>0</v>
          </cell>
        </row>
        <row r="393">
          <cell r="E393">
            <v>0</v>
          </cell>
          <cell r="F393">
            <v>0</v>
          </cell>
        </row>
        <row r="396">
          <cell r="E396">
            <v>0</v>
          </cell>
          <cell r="F396">
            <v>0</v>
          </cell>
        </row>
        <row r="399">
          <cell r="E399">
            <v>0</v>
          </cell>
          <cell r="F399">
            <v>0</v>
          </cell>
        </row>
        <row r="406">
          <cell r="E406">
            <v>0</v>
          </cell>
          <cell r="F406">
            <v>0</v>
          </cell>
        </row>
        <row r="413">
          <cell r="E413">
            <v>0</v>
          </cell>
          <cell r="F413">
            <v>0</v>
          </cell>
        </row>
        <row r="416">
          <cell r="E416">
            <v>0</v>
          </cell>
          <cell r="F416">
            <v>0</v>
          </cell>
        </row>
        <row r="421">
          <cell r="E421" t="str">
            <v xml:space="preserve">за периода от </v>
          </cell>
          <cell r="F421" t="str">
            <v>до</v>
          </cell>
        </row>
        <row r="422">
          <cell r="E422">
            <v>41640</v>
          </cell>
          <cell r="F422">
            <v>42004</v>
          </cell>
        </row>
        <row r="423">
          <cell r="F423">
            <v>0</v>
          </cell>
        </row>
        <row r="425">
          <cell r="E425" t="str">
            <v>код :</v>
          </cell>
          <cell r="F425" t="str">
            <v>4700</v>
          </cell>
        </row>
        <row r="426">
          <cell r="E426" t="str">
            <v>(по ЕБК)</v>
          </cell>
        </row>
        <row r="427">
          <cell r="E427">
            <v>96</v>
          </cell>
        </row>
        <row r="428">
          <cell r="F428" t="str">
            <v>(в лева)</v>
          </cell>
        </row>
        <row r="429">
          <cell r="E429" t="str">
            <v>Уточнен план</v>
          </cell>
          <cell r="F429" t="str">
            <v>Отчет</v>
          </cell>
        </row>
        <row r="430">
          <cell r="E430">
            <v>2014</v>
          </cell>
          <cell r="F430">
            <v>2014</v>
          </cell>
        </row>
        <row r="431">
          <cell r="E431" t="str">
            <v>(1)</v>
          </cell>
          <cell r="F431" t="str">
            <v>(2)</v>
          </cell>
        </row>
        <row r="432">
          <cell r="E432">
            <v>0</v>
          </cell>
          <cell r="F432">
            <v>1882</v>
          </cell>
        </row>
        <row r="437">
          <cell r="E437" t="str">
            <v xml:space="preserve">за периода от </v>
          </cell>
          <cell r="F437" t="str">
            <v>до</v>
          </cell>
        </row>
        <row r="438">
          <cell r="E438">
            <v>41640</v>
          </cell>
          <cell r="F438">
            <v>42004</v>
          </cell>
        </row>
        <row r="439">
          <cell r="F439">
            <v>0</v>
          </cell>
        </row>
        <row r="441">
          <cell r="E441" t="str">
            <v>код :</v>
          </cell>
          <cell r="F441" t="str">
            <v>4700</v>
          </cell>
        </row>
        <row r="442">
          <cell r="E442" t="str">
            <v>(по ЕБК)</v>
          </cell>
        </row>
        <row r="443">
          <cell r="E443">
            <v>96</v>
          </cell>
        </row>
        <row r="444">
          <cell r="F444" t="str">
            <v>(в лева)</v>
          </cell>
        </row>
        <row r="445">
          <cell r="E445" t="str">
            <v>Уточнен план</v>
          </cell>
          <cell r="F445" t="str">
            <v>Отчет</v>
          </cell>
        </row>
        <row r="446">
          <cell r="E446">
            <v>2014</v>
          </cell>
          <cell r="F446">
            <v>2014</v>
          </cell>
        </row>
        <row r="447">
          <cell r="E447" t="str">
            <v>(1)</v>
          </cell>
          <cell r="F447" t="str">
            <v>(2)</v>
          </cell>
        </row>
        <row r="448">
          <cell r="E448">
            <v>0</v>
          </cell>
          <cell r="F448">
            <v>0</v>
          </cell>
        </row>
        <row r="452">
          <cell r="E452">
            <v>0</v>
          </cell>
          <cell r="F452">
            <v>0</v>
          </cell>
        </row>
        <row r="455">
          <cell r="E455">
            <v>0</v>
          </cell>
          <cell r="F455">
            <v>0</v>
          </cell>
        </row>
        <row r="458">
          <cell r="E458">
            <v>0</v>
          </cell>
          <cell r="F458">
            <v>0</v>
          </cell>
        </row>
        <row r="465">
          <cell r="E465">
            <v>0</v>
          </cell>
          <cell r="F465">
            <v>0</v>
          </cell>
        </row>
        <row r="468">
          <cell r="E468">
            <v>0</v>
          </cell>
          <cell r="F468">
            <v>0</v>
          </cell>
        </row>
        <row r="484">
          <cell r="E484">
            <v>0</v>
          </cell>
          <cell r="F484">
            <v>0</v>
          </cell>
        </row>
        <row r="490">
          <cell r="E490">
            <v>0</v>
          </cell>
          <cell r="F490">
            <v>0</v>
          </cell>
        </row>
        <row r="499">
          <cell r="E499">
            <v>0</v>
          </cell>
          <cell r="F499">
            <v>0</v>
          </cell>
        </row>
        <row r="503">
          <cell r="E503">
            <v>0</v>
          </cell>
          <cell r="F503">
            <v>0</v>
          </cell>
        </row>
        <row r="508">
          <cell r="E508">
            <v>0</v>
          </cell>
          <cell r="F508">
            <v>0</v>
          </cell>
        </row>
        <row r="511">
          <cell r="E511">
            <v>0</v>
          </cell>
          <cell r="F511">
            <v>-1882</v>
          </cell>
        </row>
        <row r="514">
          <cell r="F514">
            <v>-1882</v>
          </cell>
        </row>
        <row r="518">
          <cell r="E518">
            <v>0</v>
          </cell>
          <cell r="F518">
            <v>0</v>
          </cell>
        </row>
        <row r="523">
          <cell r="E523">
            <v>0</v>
          </cell>
          <cell r="F523">
            <v>0</v>
          </cell>
        </row>
        <row r="528">
          <cell r="E528">
            <v>0</v>
          </cell>
          <cell r="F528">
            <v>0</v>
          </cell>
        </row>
        <row r="531">
          <cell r="E531">
            <v>0</v>
          </cell>
          <cell r="F531">
            <v>0</v>
          </cell>
        </row>
        <row r="553">
          <cell r="E553">
            <v>0</v>
          </cell>
          <cell r="F553">
            <v>0</v>
          </cell>
        </row>
        <row r="573">
          <cell r="E573">
            <v>0</v>
          </cell>
          <cell r="F573">
            <v>0</v>
          </cell>
        </row>
        <row r="578">
          <cell r="E578">
            <v>0</v>
          </cell>
          <cell r="F578">
            <v>0</v>
          </cell>
        </row>
        <row r="584">
          <cell r="E584">
            <v>0</v>
          </cell>
          <cell r="F584">
            <v>-1882</v>
          </cell>
        </row>
        <row r="585">
          <cell r="E585">
            <v>0</v>
          </cell>
          <cell r="F585">
            <v>0</v>
          </cell>
        </row>
        <row r="589">
          <cell r="E589" t="str">
            <v xml:space="preserve">за периода от </v>
          </cell>
          <cell r="F589" t="str">
            <v>до</v>
          </cell>
        </row>
        <row r="590">
          <cell r="E590">
            <v>41640</v>
          </cell>
          <cell r="F590">
            <v>42004</v>
          </cell>
        </row>
        <row r="591">
          <cell r="F591">
            <v>0</v>
          </cell>
        </row>
        <row r="593">
          <cell r="E593" t="str">
            <v>код :</v>
          </cell>
          <cell r="F593" t="str">
            <v>4700</v>
          </cell>
        </row>
        <row r="594">
          <cell r="E594" t="str">
            <v>(по ЕБК)</v>
          </cell>
        </row>
        <row r="595">
          <cell r="E595">
            <v>96</v>
          </cell>
        </row>
        <row r="596">
          <cell r="F596" t="str">
            <v>(в лева)</v>
          </cell>
        </row>
        <row r="597">
          <cell r="E597" t="str">
            <v>Уточнен план</v>
          </cell>
          <cell r="F597" t="str">
            <v>Отчет</v>
          </cell>
        </row>
        <row r="598">
          <cell r="E598">
            <v>2014</v>
          </cell>
          <cell r="F598">
            <v>2014</v>
          </cell>
        </row>
        <row r="599">
          <cell r="E599" t="str">
            <v>(1)</v>
          </cell>
          <cell r="F599" t="str">
            <v>(2)</v>
          </cell>
        </row>
        <row r="613">
          <cell r="E613" t="str">
            <v xml:space="preserve">за периода от </v>
          </cell>
          <cell r="F613" t="str">
            <v>до</v>
          </cell>
        </row>
        <row r="614">
          <cell r="E614">
            <v>41640</v>
          </cell>
          <cell r="F614">
            <v>42004</v>
          </cell>
        </row>
        <row r="615">
          <cell r="F615">
            <v>0</v>
          </cell>
        </row>
        <row r="617">
          <cell r="E617" t="str">
            <v>код :</v>
          </cell>
          <cell r="F617" t="str">
            <v>4700</v>
          </cell>
        </row>
        <row r="618">
          <cell r="E618" t="str">
            <v>(по ЕБК)</v>
          </cell>
        </row>
        <row r="619">
          <cell r="E619">
            <v>96</v>
          </cell>
        </row>
        <row r="620">
          <cell r="F620" t="str">
            <v>(в лева)</v>
          </cell>
        </row>
        <row r="621">
          <cell r="E621" t="str">
            <v>Уточнен план</v>
          </cell>
          <cell r="F621" t="str">
            <v>Отчет</v>
          </cell>
        </row>
        <row r="622">
          <cell r="E622">
            <v>2014</v>
          </cell>
          <cell r="F622">
            <v>2014</v>
          </cell>
        </row>
        <row r="623">
          <cell r="E623" t="str">
            <v>(1)</v>
          </cell>
          <cell r="F623" t="str">
            <v>(2)</v>
          </cell>
        </row>
        <row r="628">
          <cell r="E628">
            <v>0</v>
          </cell>
          <cell r="F628">
            <v>0</v>
          </cell>
        </row>
        <row r="631">
          <cell r="E631">
            <v>0</v>
          </cell>
          <cell r="F631">
            <v>0</v>
          </cell>
        </row>
        <row r="637">
          <cell r="E637">
            <v>0</v>
          </cell>
          <cell r="F637">
            <v>0</v>
          </cell>
        </row>
        <row r="644">
          <cell r="E644">
            <v>0</v>
          </cell>
          <cell r="F644">
            <v>563</v>
          </cell>
        </row>
        <row r="661">
          <cell r="F661">
            <v>563</v>
          </cell>
        </row>
        <row r="662">
          <cell r="E662">
            <v>0</v>
          </cell>
          <cell r="F662">
            <v>0</v>
          </cell>
        </row>
        <row r="666">
          <cell r="E666">
            <v>0</v>
          </cell>
          <cell r="F666">
            <v>0</v>
          </cell>
        </row>
        <row r="672">
          <cell r="E672">
            <v>0</v>
          </cell>
          <cell r="F672">
            <v>0</v>
          </cell>
        </row>
        <row r="679">
          <cell r="E679">
            <v>0</v>
          </cell>
          <cell r="F679">
            <v>0</v>
          </cell>
        </row>
        <row r="686">
          <cell r="E686">
            <v>0</v>
          </cell>
          <cell r="F686">
            <v>0</v>
          </cell>
        </row>
        <row r="696">
          <cell r="E696">
            <v>0</v>
          </cell>
          <cell r="F696">
            <v>0</v>
          </cell>
        </row>
        <row r="703">
          <cell r="E703">
            <v>0</v>
          </cell>
          <cell r="F703">
            <v>0</v>
          </cell>
        </row>
        <row r="710">
          <cell r="E710">
            <v>0</v>
          </cell>
          <cell r="F710">
            <v>0</v>
          </cell>
        </row>
        <row r="714">
          <cell r="E714">
            <v>0</v>
          </cell>
          <cell r="F714">
            <v>0</v>
          </cell>
        </row>
        <row r="722">
          <cell r="E722">
            <v>0</v>
          </cell>
          <cell r="F722">
            <v>0</v>
          </cell>
        </row>
        <row r="726">
          <cell r="E726">
            <v>0</v>
          </cell>
          <cell r="F726">
            <v>0</v>
          </cell>
        </row>
        <row r="731">
          <cell r="E731">
            <v>0</v>
          </cell>
          <cell r="F731">
            <v>0</v>
          </cell>
        </row>
        <row r="739">
          <cell r="E739">
            <v>0</v>
          </cell>
          <cell r="F739">
            <v>563</v>
          </cell>
          <cell r="H739" t="str">
            <v>1</v>
          </cell>
        </row>
        <row r="741">
          <cell r="E741" t="str">
            <v>ФОРМУЛЯР   Б - 3</v>
          </cell>
        </row>
        <row r="744">
          <cell r="E744" t="str">
            <v xml:space="preserve">за периода от </v>
          </cell>
          <cell r="F744" t="str">
            <v>до</v>
          </cell>
        </row>
        <row r="745">
          <cell r="E745">
            <v>41640</v>
          </cell>
          <cell r="F745">
            <v>42004</v>
          </cell>
        </row>
        <row r="746">
          <cell r="F746">
            <v>0</v>
          </cell>
        </row>
        <row r="748">
          <cell r="E748" t="str">
            <v>код :</v>
          </cell>
          <cell r="F748" t="str">
            <v>4700</v>
          </cell>
        </row>
        <row r="749">
          <cell r="E749" t="str">
            <v>(по ЕБК)</v>
          </cell>
        </row>
        <row r="751">
          <cell r="F751" t="str">
            <v>(в лева)</v>
          </cell>
        </row>
        <row r="752">
          <cell r="E752" t="str">
            <v xml:space="preserve">    П л а н</v>
          </cell>
          <cell r="F752" t="str">
            <v xml:space="preserve">    О т ч е т </v>
          </cell>
        </row>
      </sheetData>
      <sheetData sheetId="1"/>
      <sheetData sheetId="2"/>
      <sheetData sheetId="3">
        <row r="1">
          <cell r="A1" t="str">
            <v>Name:</v>
          </cell>
          <cell r="B1" t="str">
            <v>SMETKA</v>
          </cell>
        </row>
        <row r="3">
          <cell r="A3">
            <v>0</v>
          </cell>
          <cell r="B3" t="str">
            <v>ОТЧЕТ ЗА ИЗПЪЛНЕНИЕТО НА БЮДЖЕТА</v>
          </cell>
        </row>
        <row r="4">
          <cell r="A4">
            <v>33</v>
          </cell>
          <cell r="B4" t="str">
            <v>ОТЧЕТ ЗА СМЕТКИТЕ ЗА ЧУЖДИ СРЕДСТВА</v>
          </cell>
        </row>
        <row r="5">
          <cell r="A5">
            <v>42</v>
          </cell>
          <cell r="B5" t="str">
            <v>ОТЧЕТ ЗА СМЕТКИТЕ ЗА СРЕДСТВАТА ОТ ЕВРОПЕЙСКИЯ СЪЮЗ - РА</v>
          </cell>
        </row>
        <row r="6">
          <cell r="A6">
            <v>96</v>
          </cell>
          <cell r="B6" t="str">
            <v>ОТЧЕТ ЗА СМЕТКИТЕ ЗА СРЕДСТВАТА ОТ ЕВРОПЕЙСКИЯ СЪЮЗ - ДЕС</v>
          </cell>
        </row>
        <row r="7">
          <cell r="A7">
            <v>97</v>
          </cell>
          <cell r="B7" t="str">
            <v>ОТЧЕТ ЗА СМЕТКИТЕ ЗА СРЕДСТВАТА ОТ ЕВРОПЕЙСКИЯ СЪЮЗ - ДМП</v>
          </cell>
        </row>
        <row r="8">
          <cell r="A8">
            <v>98</v>
          </cell>
          <cell r="B8" t="str">
            <v>ОТЧЕТ ЗА СМЕТКИТЕ ЗА СРЕДСТВАТА ОТ ЕВРОПЕЙСКИЯ СЪЮЗ - КСФ</v>
          </cell>
        </row>
        <row r="10">
          <cell r="A10" t="str">
            <v>Name:</v>
          </cell>
          <cell r="B10" t="str">
            <v>"EBK_DEIN" и "EBK_DEIN2"</v>
          </cell>
        </row>
        <row r="11">
          <cell r="B11" t="str">
            <v>ИЗБЕРЕТЕ ДЕЙНОСТ</v>
          </cell>
        </row>
        <row r="12">
          <cell r="A12">
            <v>1101</v>
          </cell>
          <cell r="B12" t="str">
            <v>101 Централни държавни органи</v>
          </cell>
          <cell r="C12">
            <v>1101</v>
          </cell>
        </row>
        <row r="13">
          <cell r="A13">
            <v>1103</v>
          </cell>
          <cell r="B13" t="str">
            <v>103 Централни държавни органи по образованието</v>
          </cell>
          <cell r="C13">
            <v>1103</v>
          </cell>
        </row>
        <row r="14">
          <cell r="A14">
            <v>1104</v>
          </cell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A15">
            <v>1105</v>
          </cell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A16">
            <v>1106</v>
          </cell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A17">
            <v>1107</v>
          </cell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A18">
            <v>1108</v>
          </cell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A19">
            <v>1111</v>
          </cell>
          <cell r="B19" t="str">
            <v>111 Контролни органи</v>
          </cell>
          <cell r="C19">
            <v>1111</v>
          </cell>
        </row>
        <row r="20">
          <cell r="A20">
            <v>1115</v>
          </cell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A21">
            <v>1116</v>
          </cell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A22">
            <v>1117</v>
          </cell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A23">
            <v>1121</v>
          </cell>
          <cell r="B23" t="str">
            <v>121 Областни администрации</v>
          </cell>
          <cell r="C23">
            <v>1121</v>
          </cell>
        </row>
        <row r="24">
          <cell r="A24">
            <v>1122</v>
          </cell>
          <cell r="B24" t="str">
            <v>122 Общинска администрация</v>
          </cell>
          <cell r="C24">
            <v>1122</v>
          </cell>
        </row>
        <row r="25">
          <cell r="A25">
            <v>1123</v>
          </cell>
          <cell r="B25" t="str">
            <v xml:space="preserve">123 Общински съвети </v>
          </cell>
          <cell r="C25">
            <v>1123</v>
          </cell>
        </row>
        <row r="26">
          <cell r="A26">
            <v>1125</v>
          </cell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A27">
            <v>1128</v>
          </cell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A28">
            <v>1139</v>
          </cell>
          <cell r="B28" t="str">
            <v>139 Други изпълнителни и законодателни органи</v>
          </cell>
          <cell r="C28">
            <v>1139</v>
          </cell>
        </row>
        <row r="29">
          <cell r="A29">
            <v>1141</v>
          </cell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A30">
            <v>1142</v>
          </cell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A31">
            <v>1143</v>
          </cell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A32">
            <v>1144</v>
          </cell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A33">
            <v>1145</v>
          </cell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A34">
            <v>1146</v>
          </cell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A35">
            <v>1147</v>
          </cell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A36">
            <v>1148</v>
          </cell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A37">
            <v>1149</v>
          </cell>
          <cell r="B37" t="str">
            <v>149 Други общи служби</v>
          </cell>
          <cell r="C37">
            <v>1149</v>
          </cell>
        </row>
        <row r="38">
          <cell r="A38">
            <v>1151</v>
          </cell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A39">
            <v>1158</v>
          </cell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A40">
            <v>1161</v>
          </cell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A41">
            <v>1162</v>
          </cell>
          <cell r="B41" t="str">
            <v>162 Научноизследователско дело</v>
          </cell>
          <cell r="C41">
            <v>1162</v>
          </cell>
        </row>
        <row r="42">
          <cell r="A42">
            <v>1163</v>
          </cell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A43">
            <v>1168</v>
          </cell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A44">
            <v>1179</v>
          </cell>
          <cell r="B44" t="str">
            <v>179 Други дейности на науката</v>
          </cell>
          <cell r="C44">
            <v>1179</v>
          </cell>
        </row>
        <row r="45">
          <cell r="A45">
            <v>2201</v>
          </cell>
          <cell r="B45" t="str">
            <v>201 Дейности по отбраната</v>
          </cell>
          <cell r="C45">
            <v>2201</v>
          </cell>
        </row>
        <row r="46">
          <cell r="A46">
            <v>2205</v>
          </cell>
          <cell r="B46" t="str">
            <v>205 Участие на Република България в НАТО</v>
          </cell>
          <cell r="C46">
            <v>2205</v>
          </cell>
        </row>
        <row r="47">
          <cell r="A47">
            <v>2206</v>
          </cell>
          <cell r="B47" t="str">
            <v>206 Мироопазващи мисии в чужбина</v>
          </cell>
          <cell r="C47">
            <v>2206</v>
          </cell>
        </row>
        <row r="48">
          <cell r="A48">
            <v>2215</v>
          </cell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A49">
            <v>2218</v>
          </cell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A50">
            <v>2219</v>
          </cell>
          <cell r="B50" t="str">
            <v>219 Други дейности по отбраната</v>
          </cell>
          <cell r="C50">
            <v>2219</v>
          </cell>
        </row>
        <row r="51">
          <cell r="A51">
            <v>2221</v>
          </cell>
          <cell r="B51" t="str">
            <v>221 Полиция и вътрешен ред</v>
          </cell>
          <cell r="C51">
            <v>2221</v>
          </cell>
        </row>
        <row r="52">
          <cell r="A52">
            <v>2222</v>
          </cell>
          <cell r="B52" t="str">
            <v>222 Национална служба за охрана</v>
          </cell>
          <cell r="C52">
            <v>2222</v>
          </cell>
        </row>
        <row r="53">
          <cell r="A53">
            <v>2223</v>
          </cell>
          <cell r="B53" t="str">
            <v>223 Национална разузнавателна служба</v>
          </cell>
          <cell r="C53">
            <v>2223</v>
          </cell>
        </row>
        <row r="54">
          <cell r="A54">
            <v>2224</v>
          </cell>
          <cell r="B54" t="str">
            <v>224 Противопожарна охрана</v>
          </cell>
          <cell r="C54">
            <v>2224</v>
          </cell>
        </row>
        <row r="55">
          <cell r="A55">
            <v>2225</v>
          </cell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A56">
            <v>2228</v>
          </cell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A57">
            <v>2239</v>
          </cell>
          <cell r="B57" t="str">
            <v>239 Други дейности по вътрешната сигурност</v>
          </cell>
          <cell r="C57">
            <v>2239</v>
          </cell>
        </row>
        <row r="58">
          <cell r="A58">
            <v>2241</v>
          </cell>
          <cell r="B58" t="str">
            <v>241 Висш съдебен съвет</v>
          </cell>
          <cell r="C58">
            <v>2241</v>
          </cell>
        </row>
        <row r="59">
          <cell r="A59">
            <v>2242</v>
          </cell>
          <cell r="B59" t="str">
            <v>242 Върховен административен съд</v>
          </cell>
          <cell r="C59">
            <v>2242</v>
          </cell>
        </row>
        <row r="60">
          <cell r="A60">
            <v>2243</v>
          </cell>
          <cell r="B60" t="str">
            <v>243 Върховен касационен съд</v>
          </cell>
          <cell r="C60">
            <v>2243</v>
          </cell>
        </row>
        <row r="61">
          <cell r="A61">
            <v>2244</v>
          </cell>
          <cell r="B61" t="str">
            <v>244 Прокуратура</v>
          </cell>
          <cell r="C61">
            <v>2244</v>
          </cell>
        </row>
        <row r="62">
          <cell r="A62">
            <v>2245</v>
          </cell>
          <cell r="B62" t="str">
            <v>245 Национална следствена служба</v>
          </cell>
          <cell r="C62">
            <v>2245</v>
          </cell>
        </row>
        <row r="63">
          <cell r="A63">
            <v>2246</v>
          </cell>
          <cell r="B63" t="str">
            <v>246 Съдилища</v>
          </cell>
          <cell r="C63">
            <v>2246</v>
          </cell>
        </row>
        <row r="64">
          <cell r="A64">
            <v>2247</v>
          </cell>
          <cell r="B64" t="str">
            <v>247 Окръжни следствени служби</v>
          </cell>
          <cell r="C64">
            <v>2247</v>
          </cell>
        </row>
        <row r="65">
          <cell r="A65">
            <v>2248</v>
          </cell>
          <cell r="B65" t="str">
            <v>248 Инспекторат към Висшия съдебен съвет</v>
          </cell>
          <cell r="C65">
            <v>2248</v>
          </cell>
        </row>
        <row r="66">
          <cell r="A66">
            <v>2249</v>
          </cell>
          <cell r="B66" t="str">
            <v>249 Национален институт на правосъдието</v>
          </cell>
          <cell r="C66">
            <v>2249</v>
          </cell>
        </row>
        <row r="67">
          <cell r="A67">
            <v>2258</v>
          </cell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A68">
            <v>2259</v>
          </cell>
          <cell r="B68" t="str">
            <v>259 Други дейности на съдебната власт</v>
          </cell>
          <cell r="C68">
            <v>2259</v>
          </cell>
        </row>
        <row r="69">
          <cell r="A69">
            <v>2261</v>
          </cell>
          <cell r="B69" t="str">
            <v>261 Места за лишаване от свобода</v>
          </cell>
          <cell r="C69">
            <v>2261</v>
          </cell>
        </row>
        <row r="70">
          <cell r="A70">
            <v>2268</v>
          </cell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A71">
            <v>2279</v>
          </cell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A72">
            <v>2281</v>
          </cell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A73">
            <v>2282</v>
          </cell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A74">
            <v>2283</v>
          </cell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A75">
            <v>2284</v>
          </cell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A76">
            <v>2285</v>
          </cell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A77">
            <v>2288</v>
          </cell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A78">
            <v>2289</v>
          </cell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A79">
            <v>3301</v>
          </cell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A80">
            <v>3311</v>
          </cell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A81">
            <v>3312</v>
          </cell>
          <cell r="B81" t="str">
            <v>312 Специални детски градини</v>
          </cell>
          <cell r="C81">
            <v>3312</v>
          </cell>
        </row>
        <row r="82">
          <cell r="A82">
            <v>3314</v>
          </cell>
          <cell r="B82" t="str">
            <v>314 Полудневни детски градини</v>
          </cell>
          <cell r="C82">
            <v>3314</v>
          </cell>
        </row>
        <row r="83">
          <cell r="A83">
            <v>3315</v>
          </cell>
          <cell r="B83" t="str">
            <v>315 Сезонни детски градини</v>
          </cell>
          <cell r="C83">
            <v>3315</v>
          </cell>
        </row>
        <row r="84">
          <cell r="A84">
            <v>3318</v>
          </cell>
          <cell r="B84" t="str">
            <v>318 Подготвителна група в училище</v>
          </cell>
          <cell r="C84">
            <v>3318</v>
          </cell>
        </row>
        <row r="85">
          <cell r="A85">
            <v>3321</v>
          </cell>
          <cell r="B85" t="str">
            <v>321 Специални училища</v>
          </cell>
          <cell r="C85">
            <v>3321</v>
          </cell>
        </row>
        <row r="86">
          <cell r="A86">
            <v>3322</v>
          </cell>
          <cell r="B86" t="str">
            <v>322 Общообразователни училища</v>
          </cell>
          <cell r="C86">
            <v>3322</v>
          </cell>
        </row>
        <row r="87">
          <cell r="A87">
            <v>3324</v>
          </cell>
          <cell r="B87" t="str">
            <v>324 Спортни училища</v>
          </cell>
          <cell r="C87">
            <v>3324</v>
          </cell>
        </row>
        <row r="88">
          <cell r="A88">
            <v>3325</v>
          </cell>
          <cell r="B88" t="str">
            <v>325 Училища в чужбина</v>
          </cell>
          <cell r="C88">
            <v>3325</v>
          </cell>
        </row>
        <row r="89">
          <cell r="A89">
            <v>3326</v>
          </cell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A90">
            <v>3332</v>
          </cell>
          <cell r="B90" t="str">
            <v>332 Общежития</v>
          </cell>
          <cell r="C90">
            <v>3332</v>
          </cell>
        </row>
        <row r="91">
          <cell r="A91">
            <v>3333</v>
          </cell>
          <cell r="B91" t="str">
            <v>333 Ученически почивни лагери</v>
          </cell>
          <cell r="C91">
            <v>3333</v>
          </cell>
        </row>
        <row r="92">
          <cell r="A92">
            <v>3334</v>
          </cell>
          <cell r="B92" t="str">
            <v>334 Повишаване на квалификацията</v>
          </cell>
          <cell r="C92">
            <v>3334</v>
          </cell>
        </row>
        <row r="93">
          <cell r="A93">
            <v>3336</v>
          </cell>
          <cell r="B93" t="str">
            <v>336 Столове</v>
          </cell>
          <cell r="C93">
            <v>3336</v>
          </cell>
        </row>
        <row r="94">
          <cell r="A94">
            <v>3337</v>
          </cell>
          <cell r="B94" t="str">
            <v>337 Извънучилищни дейности</v>
          </cell>
          <cell r="C94">
            <v>3337</v>
          </cell>
        </row>
        <row r="95">
          <cell r="A95">
            <v>3341</v>
          </cell>
          <cell r="B95" t="str">
            <v>341 Академии, университети и висши училища</v>
          </cell>
          <cell r="C95">
            <v>3341</v>
          </cell>
        </row>
        <row r="96">
          <cell r="A96">
            <v>3349</v>
          </cell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A97">
            <v>3359</v>
          </cell>
          <cell r="B97" t="str">
            <v>359 Други дейности за децата</v>
          </cell>
          <cell r="C97">
            <v>3359</v>
          </cell>
        </row>
        <row r="98">
          <cell r="A98">
            <v>3369</v>
          </cell>
          <cell r="B98" t="str">
            <v>369 Други дейности за младежта</v>
          </cell>
          <cell r="C98">
            <v>3369</v>
          </cell>
        </row>
        <row r="99">
          <cell r="A99">
            <v>3388</v>
          </cell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A100">
            <v>3389</v>
          </cell>
          <cell r="B100" t="str">
            <v>389 Други дейности по образованието</v>
          </cell>
          <cell r="C100">
            <v>3389</v>
          </cell>
        </row>
        <row r="101">
          <cell r="A101">
            <v>4401</v>
          </cell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A102">
            <v>4412</v>
          </cell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A103">
            <v>4415</v>
          </cell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A104">
            <v>4418</v>
          </cell>
          <cell r="B104" t="str">
            <v>418 Психиатрични болници</v>
          </cell>
          <cell r="C104">
            <v>4418</v>
          </cell>
        </row>
        <row r="105">
          <cell r="A105">
            <v>4429</v>
          </cell>
          <cell r="B105" t="str">
            <v>429 Центрове за спешна медицинска помощ</v>
          </cell>
          <cell r="C105">
            <v>4429</v>
          </cell>
        </row>
        <row r="106">
          <cell r="A106">
            <v>4431</v>
          </cell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A107">
            <v>4433</v>
          </cell>
          <cell r="B107" t="str">
            <v>433 Рехабилитация</v>
          </cell>
          <cell r="C107">
            <v>4433</v>
          </cell>
        </row>
        <row r="108">
          <cell r="A108">
            <v>4436</v>
          </cell>
          <cell r="B108" t="str">
            <v>436 Национални центрове</v>
          </cell>
          <cell r="C108">
            <v>4436</v>
          </cell>
        </row>
        <row r="109">
          <cell r="A109">
            <v>4437</v>
          </cell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A110">
            <v>4450</v>
          </cell>
          <cell r="B110" t="str">
            <v>450 Преобразувани лечебни заведения</v>
          </cell>
          <cell r="C110">
            <v>4450</v>
          </cell>
        </row>
        <row r="111">
          <cell r="A111">
            <v>4451</v>
          </cell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A112">
            <v>4452</v>
          </cell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A113">
            <v>4453</v>
          </cell>
          <cell r="B113" t="str">
            <v>453 Плащания за дентална помощ</v>
          </cell>
          <cell r="C113">
            <v>4453</v>
          </cell>
        </row>
        <row r="114">
          <cell r="A114">
            <v>4454</v>
          </cell>
          <cell r="B114" t="str">
            <v>454 Плащания за медико-диагностична дейност</v>
          </cell>
          <cell r="C114">
            <v>4454</v>
          </cell>
        </row>
        <row r="115">
          <cell r="A115">
            <v>4455</v>
          </cell>
          <cell r="B115" t="str">
            <v>455 Плащания за лекарствени продукти</v>
          </cell>
          <cell r="C115">
            <v>4455</v>
          </cell>
        </row>
        <row r="116">
          <cell r="A116">
            <v>4456</v>
          </cell>
          <cell r="B116" t="str">
            <v>456 Плащания за болнична медицинска помощ</v>
          </cell>
          <cell r="C116">
            <v>4456</v>
          </cell>
        </row>
        <row r="117">
          <cell r="A117">
            <v>4457</v>
          </cell>
          <cell r="B117" t="str">
            <v>457 Плащания за медицински изделия</v>
          </cell>
          <cell r="C117">
            <v>4457</v>
          </cell>
        </row>
        <row r="118">
          <cell r="A118">
            <v>4458</v>
          </cell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A119">
            <v>4459</v>
          </cell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A120">
            <v>4465</v>
          </cell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A121">
            <v>4467</v>
          </cell>
          <cell r="B121" t="str">
            <v>467 Национални програми</v>
          </cell>
          <cell r="C121">
            <v>4467</v>
          </cell>
        </row>
        <row r="122">
          <cell r="A122">
            <v>4468</v>
          </cell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A123">
            <v>4469</v>
          </cell>
          <cell r="B123" t="str">
            <v>469 Други дейности по здравеопазването</v>
          </cell>
          <cell r="C123">
            <v>4469</v>
          </cell>
        </row>
        <row r="124">
          <cell r="A124">
            <v>5501</v>
          </cell>
          <cell r="B124" t="str">
            <v>501 Пенсии</v>
          </cell>
          <cell r="C124">
            <v>5501</v>
          </cell>
        </row>
        <row r="125">
          <cell r="A125">
            <v>5511</v>
          </cell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A126">
            <v>5512</v>
          </cell>
          <cell r="B126" t="str">
            <v>512 Помощи по Закона за социално подпомагане</v>
          </cell>
          <cell r="C126">
            <v>5512</v>
          </cell>
        </row>
        <row r="127">
          <cell r="A127">
            <v>5513</v>
          </cell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A128">
            <v>5514</v>
          </cell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A129">
            <v>5515</v>
          </cell>
          <cell r="B129" t="str">
            <v>515 Помощи по Закона за закрила на детето</v>
          </cell>
          <cell r="C129">
            <v>5515</v>
          </cell>
        </row>
        <row r="130">
          <cell r="A130">
            <v>5516</v>
          </cell>
          <cell r="B130" t="str">
            <v>516 Помощи по Закона за ветераните от войните</v>
          </cell>
          <cell r="C130">
            <v>5516</v>
          </cell>
        </row>
        <row r="131">
          <cell r="A131">
            <v>5517</v>
          </cell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A132">
            <v>5518</v>
          </cell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A133">
            <v>5519</v>
          </cell>
          <cell r="B133" t="str">
            <v>519 Други помощи и обезщетения</v>
          </cell>
          <cell r="C133">
            <v>5519</v>
          </cell>
        </row>
        <row r="134">
          <cell r="A134">
            <v>5521</v>
          </cell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A135">
            <v>5522</v>
          </cell>
          <cell r="B135" t="str">
            <v>522 Дирекции за социално подпомагане</v>
          </cell>
          <cell r="C135">
            <v>5522</v>
          </cell>
        </row>
        <row r="136">
          <cell r="A136">
            <v>5524</v>
          </cell>
          <cell r="B136" t="str">
            <v>524 Домашен социален патронаж</v>
          </cell>
          <cell r="C136">
            <v>5524</v>
          </cell>
        </row>
        <row r="137">
          <cell r="A137">
            <v>5525</v>
          </cell>
          <cell r="B137" t="str">
            <v>525 Клубове на пенсионера, инвалида и др.</v>
          </cell>
          <cell r="C137">
            <v>5525</v>
          </cell>
        </row>
        <row r="138">
          <cell r="A138">
            <v>5526</v>
          </cell>
          <cell r="B138" t="str">
            <v>526 Центрове за обществена подкрепа</v>
          </cell>
          <cell r="C138">
            <v>5526</v>
          </cell>
        </row>
        <row r="139">
          <cell r="A139">
            <v>5527</v>
          </cell>
          <cell r="B139" t="str">
            <v>527 Звена "Майка и бебе"</v>
          </cell>
          <cell r="C139">
            <v>5527</v>
          </cell>
        </row>
        <row r="140">
          <cell r="A140">
            <v>5528</v>
          </cell>
          <cell r="B140" t="str">
            <v>528 Център за работа с деца на улицата</v>
          </cell>
          <cell r="C140">
            <v>5528</v>
          </cell>
        </row>
        <row r="141">
          <cell r="A141">
            <v>5529</v>
          </cell>
          <cell r="B141" t="str">
            <v>529 Кризисен център</v>
          </cell>
          <cell r="C141">
            <v>5529</v>
          </cell>
        </row>
        <row r="142">
          <cell r="A142">
            <v>5530</v>
          </cell>
          <cell r="B142" t="str">
            <v>530 Център за настаняване от семеен тип</v>
          </cell>
          <cell r="C142">
            <v>5530</v>
          </cell>
        </row>
        <row r="143">
          <cell r="A143">
            <v>5531</v>
          </cell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A144">
            <v>5532</v>
          </cell>
          <cell r="B144" t="str">
            <v>532 Програми за временна заетост</v>
          </cell>
          <cell r="C144">
            <v>5532</v>
          </cell>
        </row>
        <row r="145">
          <cell r="A145">
            <v>5533</v>
          </cell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A146">
            <v>5534</v>
          </cell>
          <cell r="B146" t="str">
            <v>534 Наблюдавани жилища</v>
          </cell>
          <cell r="C146">
            <v>5534</v>
          </cell>
        </row>
        <row r="147">
          <cell r="A147">
            <v>5535</v>
          </cell>
          <cell r="B147" t="str">
            <v>535 Преходни жилища</v>
          </cell>
          <cell r="C147">
            <v>5535</v>
          </cell>
        </row>
        <row r="148">
          <cell r="A148">
            <v>5538</v>
          </cell>
          <cell r="B148" t="str">
            <v>538 Програми за закрила на детето</v>
          </cell>
          <cell r="C148">
            <v>5538</v>
          </cell>
        </row>
        <row r="149">
          <cell r="A149">
            <v>5540</v>
          </cell>
          <cell r="B149" t="str">
            <v>540 Домове за стари хора</v>
          </cell>
          <cell r="C149">
            <v>5540</v>
          </cell>
        </row>
        <row r="150">
          <cell r="A150">
            <v>5541</v>
          </cell>
          <cell r="B150" t="str">
            <v>541 Домове за възрастни хора с увреждания</v>
          </cell>
          <cell r="C150">
            <v>5541</v>
          </cell>
        </row>
        <row r="151">
          <cell r="A151">
            <v>5545</v>
          </cell>
          <cell r="B151" t="str">
            <v>545 Социален учебно-професионален център</v>
          </cell>
          <cell r="C151">
            <v>5545</v>
          </cell>
        </row>
        <row r="152">
          <cell r="A152">
            <v>5546</v>
          </cell>
          <cell r="B152" t="str">
            <v>546 Домове за деца</v>
          </cell>
          <cell r="C152">
            <v>5546</v>
          </cell>
        </row>
        <row r="153">
          <cell r="A153">
            <v>5547</v>
          </cell>
          <cell r="B153" t="str">
            <v>547 Център за временно настаняване</v>
          </cell>
          <cell r="C153">
            <v>5547</v>
          </cell>
        </row>
        <row r="154">
          <cell r="A154">
            <v>5548</v>
          </cell>
          <cell r="B154" t="str">
            <v>548 Дневни центрове за стари хора</v>
          </cell>
          <cell r="C154">
            <v>5548</v>
          </cell>
        </row>
        <row r="155">
          <cell r="A155">
            <v>5550</v>
          </cell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A156">
            <v>5551</v>
          </cell>
          <cell r="B156" t="str">
            <v>551 Дневни центрове за лица с увреждания</v>
          </cell>
          <cell r="C156">
            <v>5551</v>
          </cell>
        </row>
        <row r="157">
          <cell r="A157">
            <v>5553</v>
          </cell>
          <cell r="B157" t="str">
            <v>553 Приюти</v>
          </cell>
          <cell r="C157">
            <v>5553</v>
          </cell>
        </row>
        <row r="158">
          <cell r="A158">
            <v>5554</v>
          </cell>
          <cell r="B158" t="str">
            <v>554 Защитени жилища</v>
          </cell>
          <cell r="C158">
            <v>5554</v>
          </cell>
        </row>
        <row r="159">
          <cell r="A159">
            <v>5556</v>
          </cell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A160">
            <v>5561</v>
          </cell>
          <cell r="B160" t="str">
            <v>561 Социален асистент</v>
          </cell>
          <cell r="C160">
            <v>5561</v>
          </cell>
        </row>
        <row r="161">
          <cell r="A161">
            <v>5562</v>
          </cell>
          <cell r="B161" t="str">
            <v>562 Личен асистент</v>
          </cell>
          <cell r="C161">
            <v>5562</v>
          </cell>
        </row>
        <row r="162">
          <cell r="A162">
            <v>5588</v>
          </cell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A163">
            <v>5589</v>
          </cell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A164">
            <v>6601</v>
          </cell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A165">
            <v>6602</v>
          </cell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A166">
            <v>6603</v>
          </cell>
          <cell r="B166" t="str">
            <v>603 Водоснабдяване и канализация</v>
          </cell>
          <cell r="C166">
            <v>6603</v>
          </cell>
        </row>
        <row r="167">
          <cell r="A167">
            <v>6604</v>
          </cell>
          <cell r="B167" t="str">
            <v>604 Осветление на улици и площади</v>
          </cell>
          <cell r="C167">
            <v>6604</v>
          </cell>
        </row>
        <row r="168">
          <cell r="A168">
            <v>6605</v>
          </cell>
          <cell r="B168" t="str">
            <v>605 Бани и перални</v>
          </cell>
          <cell r="C168">
            <v>6605</v>
          </cell>
        </row>
        <row r="169">
          <cell r="A169">
            <v>6606</v>
          </cell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A170">
            <v>6618</v>
          </cell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A171">
            <v>6619</v>
          </cell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A172">
            <v>6621</v>
          </cell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A173">
            <v>6622</v>
          </cell>
          <cell r="B173" t="str">
            <v>622 Озеленяване</v>
          </cell>
          <cell r="C173">
            <v>6622</v>
          </cell>
        </row>
        <row r="174">
          <cell r="A174">
            <v>6623</v>
          </cell>
          <cell r="B174" t="str">
            <v>623 Чистота</v>
          </cell>
          <cell r="C174">
            <v>6623</v>
          </cell>
        </row>
        <row r="175">
          <cell r="A175">
            <v>6624</v>
          </cell>
          <cell r="B175" t="str">
            <v>624 Геозащита</v>
          </cell>
          <cell r="C175">
            <v>6624</v>
          </cell>
        </row>
        <row r="176">
          <cell r="A176">
            <v>6625</v>
          </cell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A177">
            <v>6626</v>
          </cell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A178">
            <v>6627</v>
          </cell>
          <cell r="B178" t="str">
            <v>627 Управление на дейностите по отпадъците</v>
          </cell>
          <cell r="C178">
            <v>6627</v>
          </cell>
        </row>
        <row r="179">
          <cell r="A179">
            <v>6628</v>
          </cell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A180">
            <v>6629</v>
          </cell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A181">
            <v>7701</v>
          </cell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A182">
            <v>7708</v>
          </cell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A183">
            <v>7711</v>
          </cell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A184">
            <v>7712</v>
          </cell>
          <cell r="B184" t="str">
            <v>712 Детски и специализирани спортни школи</v>
          </cell>
          <cell r="C184">
            <v>7712</v>
          </cell>
        </row>
        <row r="185">
          <cell r="A185">
            <v>7713</v>
          </cell>
          <cell r="B185" t="str">
            <v>713 Спорт за всички</v>
          </cell>
          <cell r="C185">
            <v>7713</v>
          </cell>
        </row>
        <row r="186">
          <cell r="A186">
            <v>7714</v>
          </cell>
          <cell r="B186" t="str">
            <v>714 Спортни бази за спорт за всички</v>
          </cell>
          <cell r="C186">
            <v>7714</v>
          </cell>
        </row>
        <row r="187">
          <cell r="A187">
            <v>7718</v>
          </cell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A188">
            <v>7719</v>
          </cell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A189">
            <v>7731</v>
          </cell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A190">
            <v>7732</v>
          </cell>
          <cell r="B190" t="str">
            <v>732 Културни дейности</v>
          </cell>
          <cell r="C190">
            <v>7732</v>
          </cell>
        </row>
        <row r="191">
          <cell r="A191">
            <v>7733</v>
          </cell>
          <cell r="B191" t="str">
            <v>733 Български културни институти в чужбина</v>
          </cell>
          <cell r="C191">
            <v>7733</v>
          </cell>
        </row>
        <row r="192">
          <cell r="A192">
            <v>7735</v>
          </cell>
          <cell r="B192" t="str">
            <v>735 Театри</v>
          </cell>
          <cell r="C192">
            <v>7735</v>
          </cell>
        </row>
        <row r="193">
          <cell r="A193">
            <v>7736</v>
          </cell>
          <cell r="B193" t="str">
            <v>736 Оперно - филхармонични дружества и опери</v>
          </cell>
          <cell r="C193">
            <v>7736</v>
          </cell>
        </row>
        <row r="194">
          <cell r="A194">
            <v>7737</v>
          </cell>
          <cell r="B194" t="str">
            <v>737 Оркестри и ансамбли</v>
          </cell>
          <cell r="C194">
            <v>7737</v>
          </cell>
        </row>
        <row r="195">
          <cell r="A195">
            <v>7738</v>
          </cell>
          <cell r="B195" t="str">
            <v>738 Читалища</v>
          </cell>
          <cell r="C195">
            <v>7738</v>
          </cell>
        </row>
        <row r="196">
          <cell r="A196">
            <v>7739</v>
          </cell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A197">
            <v>7740</v>
          </cell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A198">
            <v>7741</v>
          </cell>
          <cell r="B198" t="str">
            <v>741 Радиотранслационни възли</v>
          </cell>
          <cell r="C198">
            <v>7741</v>
          </cell>
        </row>
        <row r="199">
          <cell r="A199">
            <v>7742</v>
          </cell>
          <cell r="B199" t="str">
            <v>742 Радио</v>
          </cell>
          <cell r="C199">
            <v>7742</v>
          </cell>
        </row>
        <row r="200">
          <cell r="A200">
            <v>7743</v>
          </cell>
          <cell r="B200" t="str">
            <v>743 Телевизия</v>
          </cell>
          <cell r="C200">
            <v>7743</v>
          </cell>
        </row>
        <row r="201">
          <cell r="A201">
            <v>7744</v>
          </cell>
          <cell r="B201" t="str">
            <v>744 Филмотечно и фонотечно дело</v>
          </cell>
          <cell r="C201">
            <v>7744</v>
          </cell>
        </row>
        <row r="202">
          <cell r="A202">
            <v>7745</v>
          </cell>
          <cell r="B202" t="str">
            <v>745 Обредни домове и зали</v>
          </cell>
          <cell r="C202">
            <v>7745</v>
          </cell>
        </row>
        <row r="203">
          <cell r="A203">
            <v>7746</v>
          </cell>
          <cell r="B203" t="str">
            <v>746 Зоопаркове</v>
          </cell>
          <cell r="C203">
            <v>7746</v>
          </cell>
        </row>
        <row r="204">
          <cell r="A204">
            <v>7747</v>
          </cell>
          <cell r="B204" t="str">
            <v>747 Държавен архив и териториални архиви</v>
          </cell>
          <cell r="C204">
            <v>7747</v>
          </cell>
        </row>
        <row r="205">
          <cell r="A205">
            <v>7748</v>
          </cell>
          <cell r="B205" t="str">
            <v>748 Подпомагане развитието на културата</v>
          </cell>
          <cell r="C205">
            <v>7748</v>
          </cell>
        </row>
        <row r="206">
          <cell r="A206">
            <v>7751</v>
          </cell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A207">
            <v>7752</v>
          </cell>
          <cell r="B207" t="str">
            <v>752 Градски библиотеки</v>
          </cell>
          <cell r="C207">
            <v>7752</v>
          </cell>
        </row>
        <row r="208">
          <cell r="A208">
            <v>7755</v>
          </cell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A209">
            <v>7758</v>
          </cell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A210">
            <v>7759</v>
          </cell>
          <cell r="B210" t="str">
            <v>759 Други дейности по културата</v>
          </cell>
          <cell r="C210">
            <v>7759</v>
          </cell>
        </row>
        <row r="211">
          <cell r="A211">
            <v>7761</v>
          </cell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A212">
            <v>7762</v>
          </cell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A213">
            <v>7768</v>
          </cell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A214">
            <v>8801</v>
          </cell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A215">
            <v>8802</v>
          </cell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A216">
            <v>8803</v>
          </cell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A217">
            <v>8804</v>
          </cell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A218">
            <v>8805</v>
          </cell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A219">
            <v>8807</v>
          </cell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A220">
            <v>8808</v>
          </cell>
          <cell r="B220" t="str">
            <v>808 Други дейности по минното дело</v>
          </cell>
          <cell r="C220">
            <v>8808</v>
          </cell>
        </row>
        <row r="221">
          <cell r="A221">
            <v>8809</v>
          </cell>
          <cell r="B221" t="str">
            <v>809 Други дейности по горивата и енергията</v>
          </cell>
          <cell r="C221">
            <v>8809</v>
          </cell>
        </row>
        <row r="222">
          <cell r="A222">
            <v>8811</v>
          </cell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A223">
            <v>8813</v>
          </cell>
          <cell r="B223" t="str">
            <v>813 Областни земеделски служби</v>
          </cell>
          <cell r="C223">
            <v>8813</v>
          </cell>
        </row>
        <row r="224">
          <cell r="A224">
            <v>8814</v>
          </cell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A225">
            <v>8815</v>
          </cell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A226">
            <v>8816</v>
          </cell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A227">
            <v>8817</v>
          </cell>
          <cell r="B227" t="str">
            <v>817 Ветеринарно-медицински служби</v>
          </cell>
          <cell r="C227">
            <v>8817</v>
          </cell>
        </row>
        <row r="228">
          <cell r="A228">
            <v>8821</v>
          </cell>
          <cell r="B228" t="str">
            <v>821 Други служби по поземлената реформа</v>
          </cell>
          <cell r="C228">
            <v>8821</v>
          </cell>
        </row>
        <row r="229">
          <cell r="A229">
            <v>8824</v>
          </cell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A230">
            <v>8825</v>
          </cell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A231">
            <v>8826</v>
          </cell>
          <cell r="B231" t="str">
            <v>826 Рибарство</v>
          </cell>
          <cell r="C231">
            <v>8826</v>
          </cell>
        </row>
        <row r="232">
          <cell r="A232">
            <v>8827</v>
          </cell>
          <cell r="B232" t="str">
            <v>827 Развитие на селските райони</v>
          </cell>
          <cell r="C232">
            <v>8827</v>
          </cell>
        </row>
        <row r="233">
          <cell r="A233">
            <v>8828</v>
          </cell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A234">
            <v>8829</v>
          </cell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A235">
            <v>8831</v>
          </cell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A236">
            <v>8832</v>
          </cell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A237">
            <v>8833</v>
          </cell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A238">
            <v>8834</v>
          </cell>
          <cell r="B238" t="str">
            <v>834 Дейности по автомобилния транспорт</v>
          </cell>
          <cell r="C238">
            <v>8834</v>
          </cell>
        </row>
        <row r="239">
          <cell r="A239">
            <v>8835</v>
          </cell>
          <cell r="B239" t="str">
            <v>835 Дейности по железопътния транспорт</v>
          </cell>
          <cell r="C239">
            <v>8835</v>
          </cell>
        </row>
        <row r="240">
          <cell r="A240">
            <v>8836</v>
          </cell>
          <cell r="B240" t="str">
            <v>836 Дейности по въздушния транспорт</v>
          </cell>
          <cell r="C240">
            <v>8836</v>
          </cell>
        </row>
        <row r="241">
          <cell r="A241">
            <v>8837</v>
          </cell>
          <cell r="B241" t="str">
            <v>837 Дейности по водния транспорт</v>
          </cell>
          <cell r="C241">
            <v>8837</v>
          </cell>
        </row>
        <row r="242">
          <cell r="A242">
            <v>8838</v>
          </cell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A243">
            <v>8839</v>
          </cell>
          <cell r="B243" t="str">
            <v>839 Пощи и далекосъобщения</v>
          </cell>
          <cell r="C243">
            <v>8839</v>
          </cell>
        </row>
        <row r="244">
          <cell r="A244">
            <v>8845</v>
          </cell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A245">
            <v>8848</v>
          </cell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A246">
            <v>8849</v>
          </cell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A247">
            <v>8851</v>
          </cell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A248">
            <v>8852</v>
          </cell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A249">
            <v>8853</v>
          </cell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A250">
            <v>8855</v>
          </cell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A251">
            <v>8858</v>
          </cell>
          <cell r="B251" t="str">
            <v>858 Други дейности по промишлеността</v>
          </cell>
          <cell r="C251">
            <v>8858</v>
          </cell>
        </row>
        <row r="252">
          <cell r="A252">
            <v>8859</v>
          </cell>
          <cell r="B252" t="str">
            <v>859 Други дейности по строителството</v>
          </cell>
          <cell r="C252">
            <v>8859</v>
          </cell>
        </row>
        <row r="253">
          <cell r="A253">
            <v>8861</v>
          </cell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A254">
            <v>8862</v>
          </cell>
          <cell r="B254" t="str">
            <v>862 Туристически бази</v>
          </cell>
          <cell r="C254">
            <v>8862</v>
          </cell>
        </row>
        <row r="255">
          <cell r="A255">
            <v>8863</v>
          </cell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A256">
            <v>8864</v>
          </cell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A257">
            <v>8865</v>
          </cell>
          <cell r="B257" t="str">
            <v>865 Други дейности по туризма</v>
          </cell>
          <cell r="C257">
            <v>8865</v>
          </cell>
        </row>
        <row r="258">
          <cell r="A258">
            <v>8866</v>
          </cell>
          <cell r="B258" t="str">
            <v>866 Общински пазари и тържища</v>
          </cell>
          <cell r="C258">
            <v>8866</v>
          </cell>
        </row>
        <row r="259">
          <cell r="A259">
            <v>8867</v>
          </cell>
          <cell r="B259" t="str">
            <v>867 Реклама и маркетинг</v>
          </cell>
          <cell r="C259">
            <v>8867</v>
          </cell>
        </row>
        <row r="260">
          <cell r="A260">
            <v>8868</v>
          </cell>
          <cell r="B260" t="str">
            <v>868 Информационно-изчислителни центрове</v>
          </cell>
          <cell r="C260">
            <v>8868</v>
          </cell>
        </row>
        <row r="261">
          <cell r="A261">
            <v>8869</v>
          </cell>
          <cell r="B261" t="str">
            <v>869 Издателска дейност и печатни бази</v>
          </cell>
          <cell r="C261">
            <v>8869</v>
          </cell>
        </row>
        <row r="262">
          <cell r="A262">
            <v>8871</v>
          </cell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A263">
            <v>8872</v>
          </cell>
          <cell r="B263" t="str">
            <v>872 Дворци, резиденции и стопанства</v>
          </cell>
          <cell r="C263">
            <v>8872</v>
          </cell>
        </row>
        <row r="264">
          <cell r="A264">
            <v>8873</v>
          </cell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A265">
            <v>8875</v>
          </cell>
          <cell r="B265" t="str">
            <v>875 Органи и дейности по приватизация</v>
          </cell>
          <cell r="C265">
            <v>8875</v>
          </cell>
        </row>
        <row r="266">
          <cell r="A266">
            <v>8876</v>
          </cell>
          <cell r="B266" t="str">
            <v>876 Органи по стандартизация и метрология</v>
          </cell>
          <cell r="C266">
            <v>8876</v>
          </cell>
        </row>
        <row r="267">
          <cell r="A267">
            <v>8877</v>
          </cell>
          <cell r="B267" t="str">
            <v>877 Патентно дело</v>
          </cell>
          <cell r="C267">
            <v>8877</v>
          </cell>
        </row>
        <row r="268">
          <cell r="A268">
            <v>8878</v>
          </cell>
          <cell r="B268" t="str">
            <v>878 Приюти за безстопанствени животни</v>
          </cell>
          <cell r="C268">
            <v>8878</v>
          </cell>
        </row>
        <row r="269">
          <cell r="A269">
            <v>8885</v>
          </cell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A270">
            <v>8888</v>
          </cell>
          <cell r="B270" t="str">
            <v>888 Структурни реформи</v>
          </cell>
          <cell r="C270">
            <v>8888</v>
          </cell>
        </row>
        <row r="271">
          <cell r="A271">
            <v>8897</v>
          </cell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A272">
            <v>8898</v>
          </cell>
          <cell r="B272" t="str">
            <v>898 Други дейности по икономиката</v>
          </cell>
          <cell r="C272">
            <v>8898</v>
          </cell>
        </row>
        <row r="273">
          <cell r="A273">
            <v>9910</v>
          </cell>
          <cell r="B273" t="str">
            <v>910 Разходи за лихви</v>
          </cell>
          <cell r="C273">
            <v>9910</v>
          </cell>
        </row>
        <row r="274">
          <cell r="A274">
            <v>9997</v>
          </cell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A275">
            <v>9998</v>
          </cell>
          <cell r="B275" t="str">
            <v xml:space="preserve">998 Резерв </v>
          </cell>
          <cell r="C275">
            <v>9998</v>
          </cell>
        </row>
        <row r="280">
          <cell r="A280" t="str">
            <v>Name:</v>
          </cell>
          <cell r="B280" t="str">
            <v>"OP_LIST"  и "OP_LIST2"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3">
          <cell r="A293" t="str">
            <v>Name:</v>
          </cell>
          <cell r="B293" t="str">
            <v>"PRBK"</v>
          </cell>
        </row>
        <row r="294">
          <cell r="B294" t="str">
            <v>А ) Кодове на бюджетни организации от подсектор "централно управление" (подсектор "ЦУ")</v>
          </cell>
        </row>
        <row r="295">
          <cell r="B295" t="str">
            <v xml:space="preserve">    А.1) Кодове на централния бюджет и разпоредителите с бюджет по държавния бюджет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 и енергетиката</v>
          </cell>
        </row>
        <row r="313">
          <cell r="A313" t="str">
            <v>2100</v>
          </cell>
          <cell r="B313" t="str">
            <v>Министерство на регионалното развитие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2500</v>
          </cell>
          <cell r="B316" t="str">
            <v>Министерство на младежта и спорта</v>
          </cell>
        </row>
        <row r="317">
          <cell r="A317" t="str">
            <v>2800</v>
          </cell>
          <cell r="B317" t="str">
            <v>Министерство на инвестиционното проектиране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8100</v>
          </cell>
          <cell r="B338" t="str">
            <v>Комисия за предотвратяване и установяване на конфликт на интереси</v>
          </cell>
        </row>
        <row r="339">
          <cell r="A339" t="str">
            <v>8200</v>
          </cell>
          <cell r="B339" t="str">
            <v>Централна избирателна комисия</v>
          </cell>
        </row>
        <row r="340">
          <cell r="A340" t="str">
            <v>8300</v>
          </cell>
          <cell r="B340" t="str">
            <v>Комисия за публичен надзор над регистрираните одитори</v>
          </cell>
        </row>
        <row r="341">
          <cell r="A341" t="str">
            <v>8400</v>
          </cell>
          <cell r="B341" t="str">
            <v>Държавен фонд "Земеделие"</v>
          </cell>
        </row>
        <row r="342">
          <cell r="A342" t="str">
            <v>8500</v>
          </cell>
          <cell r="B342" t="str">
            <v>Национално бюро за контрол на специалните разузнавателни средства</v>
          </cell>
        </row>
        <row r="343">
          <cell r="A343" t="str">
            <v>8600</v>
          </cell>
          <cell r="B343" t="str">
            <v>Държавна агенция „Технически операции”</v>
          </cell>
        </row>
        <row r="344">
          <cell r="A344" t="str">
            <v>9900</v>
          </cell>
          <cell r="B344" t="str">
            <v>Централен бюджет</v>
          </cell>
        </row>
        <row r="345">
          <cell r="B345" t="str">
            <v xml:space="preserve">     А.2) Кодове на други бюджетни организации от подсектор "централно управление"</v>
          </cell>
        </row>
        <row r="346">
          <cell r="B346" t="str">
            <v xml:space="preserve">    А.2.1) кодове на държавните висши училища и Българската академия на науките</v>
          </cell>
        </row>
        <row r="347">
          <cell r="B347" t="str">
            <v xml:space="preserve">        А.2.1а) кодове на ДВУ и БАН, финансирани от Министерството на образованието и науката</v>
          </cell>
        </row>
        <row r="348">
          <cell r="A348" t="str">
            <v>1701</v>
          </cell>
          <cell r="B348" t="str">
            <v>Софийски университет "Климент Охридски" - София</v>
          </cell>
        </row>
        <row r="349">
          <cell r="A349" t="str">
            <v>1702</v>
          </cell>
          <cell r="B349" t="str">
            <v>Пловдивски университет "Паисий Хилендарски" - Пловдив</v>
          </cell>
        </row>
        <row r="350">
          <cell r="A350" t="str">
            <v>1703</v>
          </cell>
          <cell r="B350" t="str">
            <v>Университет "Проф. д-р Асен Златаров" - Бургас</v>
          </cell>
        </row>
        <row r="351">
          <cell r="A351" t="str">
            <v>1704</v>
          </cell>
          <cell r="B351" t="str">
            <v>Великотърновки университет "Св. св . Кирил и Методий" - В. Търново</v>
          </cell>
        </row>
        <row r="352">
          <cell r="A352" t="str">
            <v>1705</v>
          </cell>
          <cell r="B352" t="str">
            <v>Югозападен университет "Неофит Рилски" - Благоевград</v>
          </cell>
        </row>
        <row r="353">
          <cell r="A353" t="str">
            <v>1706</v>
          </cell>
          <cell r="B353" t="str">
            <v>Шуменски университет "Епископ Константин Преславски" - Шумен</v>
          </cell>
        </row>
        <row r="354">
          <cell r="A354" t="str">
            <v>1711</v>
          </cell>
          <cell r="B354" t="str">
            <v>Русенски университет "Ангел Кънчев" - Русе</v>
          </cell>
        </row>
        <row r="355">
          <cell r="A355" t="str">
            <v>1712</v>
          </cell>
          <cell r="B355" t="str">
            <v>Технически университет - София</v>
          </cell>
        </row>
        <row r="356">
          <cell r="A356" t="str">
            <v>1713</v>
          </cell>
          <cell r="B356" t="str">
            <v>Технически университет - София - филиал Пловдив</v>
          </cell>
        </row>
        <row r="357">
          <cell r="A357" t="str">
            <v>1714</v>
          </cell>
          <cell r="B357" t="str">
            <v>Технически университет - Варна</v>
          </cell>
        </row>
        <row r="358">
          <cell r="A358" t="str">
            <v>1715</v>
          </cell>
          <cell r="B358" t="str">
            <v>Технически университет - Габрово</v>
          </cell>
        </row>
        <row r="359">
          <cell r="A359" t="str">
            <v>1716</v>
          </cell>
          <cell r="B359" t="str">
            <v>Университет по архитектура, строителство и геодезия - София</v>
          </cell>
        </row>
        <row r="360">
          <cell r="A360" t="str">
            <v>1717</v>
          </cell>
          <cell r="B360" t="str">
            <v>Минно-геоложки университет "Св. Ив. Рилски" - София</v>
          </cell>
        </row>
        <row r="361">
          <cell r="A361" t="str">
            <v>1718</v>
          </cell>
          <cell r="B361" t="str">
            <v>Лесотехнически университет - София</v>
          </cell>
        </row>
        <row r="362">
          <cell r="A362" t="str">
            <v>1719</v>
          </cell>
          <cell r="B362" t="str">
            <v>Химико-технологичен и металургичен университет - София</v>
          </cell>
        </row>
        <row r="363">
          <cell r="A363" t="str">
            <v>1721</v>
          </cell>
          <cell r="B363" t="str">
            <v>Университет по хранителни технологии - Пловдив</v>
          </cell>
        </row>
        <row r="364">
          <cell r="A364" t="str">
            <v>1722</v>
          </cell>
          <cell r="B364" t="str">
            <v>Аграрен университет - Пловдив</v>
          </cell>
        </row>
        <row r="365">
          <cell r="A365" t="str">
            <v>1723</v>
          </cell>
          <cell r="B365" t="str">
            <v>Тракийски университет - Стара Загора</v>
          </cell>
        </row>
        <row r="366">
          <cell r="A366" t="str">
            <v>1731</v>
          </cell>
          <cell r="B366" t="str">
            <v>Медицински университет - София</v>
          </cell>
        </row>
        <row r="367">
          <cell r="A367" t="str">
            <v>1732</v>
          </cell>
          <cell r="B367" t="str">
            <v>Медицински университет - Пловдив</v>
          </cell>
        </row>
        <row r="368">
          <cell r="A368" t="str">
            <v>1733</v>
          </cell>
          <cell r="B368" t="str">
            <v>Медицински университет "Проф. д-р Параскев Иванов Стоянов" - Варна</v>
          </cell>
        </row>
        <row r="369">
          <cell r="A369" t="str">
            <v>1734</v>
          </cell>
          <cell r="B369" t="str">
            <v>Тракийски университет - Стара Загора - медицински факултет</v>
          </cell>
        </row>
        <row r="370">
          <cell r="A370" t="str">
            <v>1735</v>
          </cell>
          <cell r="B370" t="str">
            <v>Медицински университет - Плевен</v>
          </cell>
        </row>
        <row r="371">
          <cell r="A371" t="str">
            <v>1741</v>
          </cell>
          <cell r="B371" t="str">
            <v>Университет за национално и световно стопанство - София</v>
          </cell>
        </row>
        <row r="372">
          <cell r="A372" t="str">
            <v>1742</v>
          </cell>
          <cell r="B372" t="str">
            <v>Икономически университет - Варна</v>
          </cell>
        </row>
        <row r="373">
          <cell r="A373" t="str">
            <v>1743</v>
          </cell>
          <cell r="B373" t="str">
            <v>Стопанска академия "Димитър Ценов" - Свищов</v>
          </cell>
        </row>
        <row r="374">
          <cell r="A374" t="str">
            <v>1751</v>
          </cell>
          <cell r="B374" t="str">
            <v>Държавна музикална академия "Панчо Владигеров" - София</v>
          </cell>
        </row>
        <row r="375">
          <cell r="A375" t="str">
            <v>1752</v>
          </cell>
          <cell r="B375" t="str">
            <v>Национална академия за театрално и филмово изкуство "Кр. Сарафов" - София</v>
          </cell>
        </row>
        <row r="376">
          <cell r="A376" t="str">
            <v>1753</v>
          </cell>
          <cell r="B376" t="str">
            <v>Национална художествена академия - София</v>
          </cell>
        </row>
        <row r="377">
          <cell r="A377" t="str">
            <v>1754</v>
          </cell>
          <cell r="B377" t="str">
            <v>Академия за музикално, танцово и изобразително изкуство - Пловдив</v>
          </cell>
        </row>
        <row r="378">
          <cell r="A378" t="str">
            <v>1759</v>
          </cell>
          <cell r="B378" t="str">
            <v>Национална спортна академия "Васил Левски" - София</v>
          </cell>
        </row>
        <row r="379">
          <cell r="A379" t="str">
            <v>1767</v>
          </cell>
          <cell r="B379" t="str">
            <v>Висше строително училище "Любен Каравелов" - София</v>
          </cell>
        </row>
        <row r="380">
          <cell r="A380" t="str">
            <v>1768</v>
          </cell>
          <cell r="B380" t="str">
            <v>Висше транспортно училище "Тодор Каблешков" - София</v>
          </cell>
        </row>
        <row r="381">
          <cell r="A381" t="str">
            <v>1771</v>
          </cell>
          <cell r="B381" t="str">
            <v xml:space="preserve">Университет по библиотекознание и информационни технологии - София </v>
          </cell>
        </row>
        <row r="382">
          <cell r="A382" t="str">
            <v>1772</v>
          </cell>
          <cell r="B382" t="str">
            <v xml:space="preserve">Колеж по телекомуникации и пощи - София </v>
          </cell>
        </row>
        <row r="383">
          <cell r="A383" t="str">
            <v>1790</v>
          </cell>
          <cell r="B383" t="str">
            <v>Българска академия на науките - София</v>
          </cell>
        </row>
        <row r="384">
          <cell r="A384" t="str">
            <v/>
          </cell>
          <cell r="B384" t="str">
            <v xml:space="preserve">        А.2.1.б) кодове на ДВУ и ВА "Г. С. Раковски", финансирани от Министерството на отбраната</v>
          </cell>
        </row>
        <row r="385">
          <cell r="A385" t="str">
            <v>1281</v>
          </cell>
          <cell r="B385" t="str">
            <v>Военна академия "Г. С. Раковски" - София</v>
          </cell>
        </row>
        <row r="386">
          <cell r="A386" t="str">
            <v>1282</v>
          </cell>
          <cell r="B386" t="str">
            <v>Национален военен университет "Васил Левски" - Велико Търново</v>
          </cell>
        </row>
        <row r="387">
          <cell r="A387" t="str">
            <v>1283</v>
          </cell>
          <cell r="B387" t="str">
            <v>Висше военноморско училище "Н. Й. Вапцаров" - Варна</v>
          </cell>
        </row>
        <row r="388">
          <cell r="A388" t="str">
            <v/>
          </cell>
          <cell r="B388" t="str">
            <v xml:space="preserve">    А.2.2) кодове на други разпоредители с бюджет по чл. 13, ал. 3 от ЗПФ</v>
          </cell>
        </row>
        <row r="389">
          <cell r="A389" t="str">
            <v>6100</v>
          </cell>
          <cell r="B389" t="str">
            <v>Българска национална телевизия</v>
          </cell>
        </row>
        <row r="390">
          <cell r="A390" t="str">
            <v>6200</v>
          </cell>
          <cell r="B390" t="str">
            <v>Българско национално радио</v>
          </cell>
        </row>
        <row r="391">
          <cell r="A391" t="str">
            <v>6300</v>
          </cell>
          <cell r="B391" t="str">
            <v>Българска телеграфна агенция</v>
          </cell>
        </row>
        <row r="392">
          <cell r="A392" t="str">
            <v/>
          </cell>
          <cell r="B392" t="str">
            <v xml:space="preserve">    А.2.3) кодове на разпоредители с бюджет по чл. 13, ал. 4 от ЗПФ</v>
          </cell>
        </row>
        <row r="393">
          <cell r="A393" t="str">
            <v>1950</v>
          </cell>
          <cell r="B393" t="str">
            <v>Предприятие за управление на дейностите по опазване на околната среда (ПУДООС)                    - чл. 60 от ЗООС</v>
          </cell>
        </row>
        <row r="394">
          <cell r="A394" t="str">
            <v>2170</v>
          </cell>
          <cell r="B394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5">
          <cell r="A395" t="str">
            <v>9817</v>
          </cell>
          <cell r="B395" t="str">
            <v>Национален фонд към Министерството на финансите</v>
          </cell>
        </row>
        <row r="396">
          <cell r="A396" t="str">
            <v>2220</v>
          </cell>
          <cell r="B396" t="str">
            <v>Държавен фонд "Земеделие" - Разплащателна агенция</v>
          </cell>
        </row>
        <row r="397">
          <cell r="A397" t="str">
            <v>1060</v>
          </cell>
          <cell r="B397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8">
          <cell r="A398" t="str">
            <v>5500</v>
          </cell>
          <cell r="B398" t="str">
            <v>Национален осигурителен институт - Държавно обществено осигуряване</v>
          </cell>
        </row>
        <row r="399">
          <cell r="A399" t="str">
            <v>5591</v>
          </cell>
          <cell r="B399" t="str">
            <v>Национален осигурителен институт - Учителски пенсионен фонд</v>
          </cell>
        </row>
        <row r="400">
          <cell r="A400" t="str">
            <v>5592</v>
          </cell>
          <cell r="B400" t="str">
            <v>Национален осигрителен инститт - фонд "Гарантирани вземания на работници и служители"</v>
          </cell>
        </row>
        <row r="401">
          <cell r="A401" t="str">
            <v>5600</v>
          </cell>
          <cell r="B401" t="str">
            <v>Национална здравноосигурителна каса</v>
          </cell>
        </row>
        <row r="402">
          <cell r="A402" t="str">
            <v>5101</v>
          </cell>
          <cell r="B402" t="str">
            <v>Банско</v>
          </cell>
        </row>
        <row r="403">
          <cell r="A403" t="str">
            <v>5102</v>
          </cell>
          <cell r="B403" t="str">
            <v>Белица</v>
          </cell>
        </row>
        <row r="404">
          <cell r="A404" t="str">
            <v>5103</v>
          </cell>
          <cell r="B404" t="str">
            <v>Благоевград</v>
          </cell>
        </row>
        <row r="405">
          <cell r="A405" t="str">
            <v>5104</v>
          </cell>
          <cell r="B405" t="str">
            <v>Гоце Делчев</v>
          </cell>
        </row>
        <row r="406">
          <cell r="A406" t="str">
            <v>5105</v>
          </cell>
          <cell r="B406" t="str">
            <v>Гърмен</v>
          </cell>
        </row>
        <row r="407">
          <cell r="A407" t="str">
            <v>5106</v>
          </cell>
          <cell r="B407" t="str">
            <v>Кресна</v>
          </cell>
        </row>
        <row r="408">
          <cell r="A408" t="str">
            <v>5107</v>
          </cell>
          <cell r="B408" t="str">
            <v>Петрич</v>
          </cell>
        </row>
        <row r="409">
          <cell r="A409" t="str">
            <v>5108</v>
          </cell>
          <cell r="B409" t="str">
            <v>Разлог</v>
          </cell>
        </row>
        <row r="410">
          <cell r="A410" t="str">
            <v>5109</v>
          </cell>
          <cell r="B410" t="str">
            <v>Сандански</v>
          </cell>
        </row>
        <row r="411">
          <cell r="A411" t="str">
            <v>5110</v>
          </cell>
          <cell r="B411" t="str">
            <v>Сатовча</v>
          </cell>
        </row>
        <row r="412">
          <cell r="A412" t="str">
            <v>5111</v>
          </cell>
          <cell r="B412" t="str">
            <v>Симитли</v>
          </cell>
        </row>
        <row r="413">
          <cell r="A413" t="str">
            <v>5112</v>
          </cell>
          <cell r="B413" t="str">
            <v>Струмяни</v>
          </cell>
        </row>
        <row r="414">
          <cell r="A414" t="str">
            <v>5113</v>
          </cell>
          <cell r="B414" t="str">
            <v>Хаджидимово</v>
          </cell>
        </row>
        <row r="415">
          <cell r="A415" t="str">
            <v>5114</v>
          </cell>
          <cell r="B415" t="str">
            <v>Якоруда</v>
          </cell>
        </row>
        <row r="416">
          <cell r="A416" t="str">
            <v>5201</v>
          </cell>
          <cell r="B416" t="str">
            <v>Айтос</v>
          </cell>
        </row>
        <row r="417">
          <cell r="A417" t="str">
            <v>5202</v>
          </cell>
          <cell r="B417" t="str">
            <v xml:space="preserve">Бургас </v>
          </cell>
        </row>
        <row r="418">
          <cell r="A418" t="str">
            <v>5203</v>
          </cell>
          <cell r="B418" t="str">
            <v>Камено</v>
          </cell>
        </row>
        <row r="419">
          <cell r="A419" t="str">
            <v>5204</v>
          </cell>
          <cell r="B419" t="str">
            <v>Карнобат</v>
          </cell>
        </row>
        <row r="420">
          <cell r="A420" t="str">
            <v>5205</v>
          </cell>
          <cell r="B420" t="str">
            <v>Малко Търново</v>
          </cell>
        </row>
        <row r="421">
          <cell r="A421" t="str">
            <v>5206</v>
          </cell>
          <cell r="B421" t="str">
            <v>Несебър</v>
          </cell>
        </row>
        <row r="422">
          <cell r="A422" t="str">
            <v>5207</v>
          </cell>
          <cell r="B422" t="str">
            <v>Поморие</v>
          </cell>
        </row>
        <row r="423">
          <cell r="A423" t="str">
            <v>5208</v>
          </cell>
          <cell r="B423" t="str">
            <v>Приморско</v>
          </cell>
        </row>
        <row r="424">
          <cell r="A424" t="str">
            <v>5209</v>
          </cell>
          <cell r="B424" t="str">
            <v>Руен</v>
          </cell>
        </row>
        <row r="425">
          <cell r="A425" t="str">
            <v>5210</v>
          </cell>
          <cell r="B425" t="str">
            <v>Созопол</v>
          </cell>
        </row>
        <row r="426">
          <cell r="A426" t="str">
            <v>5211</v>
          </cell>
          <cell r="B426" t="str">
            <v>Средец</v>
          </cell>
        </row>
        <row r="427">
          <cell r="A427" t="str">
            <v>5212</v>
          </cell>
          <cell r="B427" t="str">
            <v>Сунгурларе</v>
          </cell>
        </row>
        <row r="428">
          <cell r="A428" t="str">
            <v>5213</v>
          </cell>
          <cell r="B428" t="str">
            <v>Царево</v>
          </cell>
        </row>
        <row r="429">
          <cell r="A429" t="str">
            <v>5301</v>
          </cell>
          <cell r="B429" t="str">
            <v>Аврен</v>
          </cell>
        </row>
        <row r="430">
          <cell r="A430" t="str">
            <v>5302</v>
          </cell>
          <cell r="B430" t="str">
            <v>Аксаково</v>
          </cell>
        </row>
        <row r="431">
          <cell r="A431" t="str">
            <v>5303</v>
          </cell>
          <cell r="B431" t="str">
            <v>Белослав</v>
          </cell>
        </row>
        <row r="432">
          <cell r="A432" t="str">
            <v>5304</v>
          </cell>
          <cell r="B432" t="str">
            <v>Бяла</v>
          </cell>
        </row>
        <row r="433">
          <cell r="A433" t="str">
            <v>5305</v>
          </cell>
          <cell r="B433" t="str">
            <v>Варна</v>
          </cell>
        </row>
        <row r="434">
          <cell r="A434" t="str">
            <v>5306</v>
          </cell>
          <cell r="B434" t="str">
            <v>Ветрино</v>
          </cell>
        </row>
        <row r="435">
          <cell r="A435" t="str">
            <v>5307</v>
          </cell>
          <cell r="B435" t="str">
            <v>Вълчидол</v>
          </cell>
        </row>
        <row r="436">
          <cell r="A436" t="str">
            <v>5308</v>
          </cell>
          <cell r="B436" t="str">
            <v>Девня</v>
          </cell>
        </row>
        <row r="437">
          <cell r="A437" t="str">
            <v>5309</v>
          </cell>
          <cell r="B437" t="str">
            <v>Долни Чифлик</v>
          </cell>
        </row>
        <row r="438">
          <cell r="A438" t="str">
            <v>5310</v>
          </cell>
          <cell r="B438" t="str">
            <v>Дългопол</v>
          </cell>
        </row>
        <row r="439">
          <cell r="A439" t="str">
            <v>5311</v>
          </cell>
          <cell r="B439" t="str">
            <v>Провадия</v>
          </cell>
        </row>
        <row r="440">
          <cell r="A440" t="str">
            <v>5312</v>
          </cell>
          <cell r="B440" t="str">
            <v>Суворово</v>
          </cell>
        </row>
        <row r="441">
          <cell r="A441" t="str">
            <v>5401</v>
          </cell>
          <cell r="B441" t="str">
            <v>Велико Търново</v>
          </cell>
        </row>
        <row r="442">
          <cell r="A442" t="str">
            <v>5402</v>
          </cell>
          <cell r="B442" t="str">
            <v>Горна Оряховица</v>
          </cell>
        </row>
        <row r="443">
          <cell r="A443" t="str">
            <v>5403</v>
          </cell>
          <cell r="B443" t="str">
            <v>Елена</v>
          </cell>
        </row>
        <row r="444">
          <cell r="A444" t="str">
            <v>5404</v>
          </cell>
          <cell r="B444" t="str">
            <v>Златарица</v>
          </cell>
        </row>
        <row r="445">
          <cell r="A445" t="str">
            <v>5405</v>
          </cell>
          <cell r="B445" t="str">
            <v>Лясковец</v>
          </cell>
        </row>
        <row r="446">
          <cell r="A446" t="str">
            <v>5406</v>
          </cell>
          <cell r="B446" t="str">
            <v>Павликени</v>
          </cell>
        </row>
        <row r="447">
          <cell r="A447" t="str">
            <v>5407</v>
          </cell>
          <cell r="B447" t="str">
            <v>Полски Тръмбеш</v>
          </cell>
        </row>
        <row r="448">
          <cell r="A448" t="str">
            <v>5408</v>
          </cell>
          <cell r="B448" t="str">
            <v>Свищов</v>
          </cell>
        </row>
        <row r="449">
          <cell r="A449" t="str">
            <v>5409</v>
          </cell>
          <cell r="B449" t="str">
            <v>Стражица</v>
          </cell>
        </row>
        <row r="450">
          <cell r="A450" t="str">
            <v>5410</v>
          </cell>
          <cell r="B450" t="str">
            <v>Сухиндол</v>
          </cell>
        </row>
        <row r="451">
          <cell r="A451" t="str">
            <v>5501</v>
          </cell>
          <cell r="B451" t="str">
            <v>Белоградчик</v>
          </cell>
        </row>
        <row r="452">
          <cell r="A452" t="str">
            <v>5502</v>
          </cell>
          <cell r="B452" t="str">
            <v>Бойница</v>
          </cell>
        </row>
        <row r="453">
          <cell r="A453" t="str">
            <v>5503</v>
          </cell>
          <cell r="B453" t="str">
            <v>Брегово</v>
          </cell>
        </row>
        <row r="454">
          <cell r="A454" t="str">
            <v>5504</v>
          </cell>
          <cell r="B454" t="str">
            <v>Видин</v>
          </cell>
        </row>
        <row r="455">
          <cell r="A455" t="str">
            <v>5505</v>
          </cell>
          <cell r="B455" t="str">
            <v>Грамада</v>
          </cell>
        </row>
        <row r="456">
          <cell r="A456" t="str">
            <v>5506</v>
          </cell>
          <cell r="B456" t="str">
            <v>Димово</v>
          </cell>
        </row>
        <row r="457">
          <cell r="A457" t="str">
            <v>5507</v>
          </cell>
          <cell r="B457" t="str">
            <v>Кула</v>
          </cell>
        </row>
        <row r="458">
          <cell r="A458" t="str">
            <v>5508</v>
          </cell>
          <cell r="B458" t="str">
            <v>Макреш</v>
          </cell>
        </row>
        <row r="459">
          <cell r="A459" t="str">
            <v>5509</v>
          </cell>
          <cell r="B459" t="str">
            <v>Ново село</v>
          </cell>
        </row>
        <row r="460">
          <cell r="A460" t="str">
            <v>5510</v>
          </cell>
          <cell r="B460" t="str">
            <v>Ружинци</v>
          </cell>
        </row>
        <row r="461">
          <cell r="A461" t="str">
            <v>5511</v>
          </cell>
          <cell r="B461" t="str">
            <v>Чупрене</v>
          </cell>
        </row>
        <row r="462">
          <cell r="A462" t="str">
            <v>5601</v>
          </cell>
          <cell r="B462" t="str">
            <v>Борован</v>
          </cell>
        </row>
        <row r="463">
          <cell r="A463" t="str">
            <v>5602</v>
          </cell>
          <cell r="B463" t="str">
            <v>Бяла Слатина</v>
          </cell>
        </row>
        <row r="464">
          <cell r="A464" t="str">
            <v>5603</v>
          </cell>
          <cell r="B464" t="str">
            <v>Враца</v>
          </cell>
        </row>
        <row r="465">
          <cell r="A465" t="str">
            <v>5605</v>
          </cell>
          <cell r="B465" t="str">
            <v>Козлодуй</v>
          </cell>
        </row>
        <row r="466">
          <cell r="A466" t="str">
            <v>5606</v>
          </cell>
          <cell r="B466" t="str">
            <v>Криводол</v>
          </cell>
        </row>
        <row r="467">
          <cell r="A467" t="str">
            <v>5607</v>
          </cell>
          <cell r="B467" t="str">
            <v>Мездра</v>
          </cell>
        </row>
        <row r="468">
          <cell r="A468" t="str">
            <v>5608</v>
          </cell>
          <cell r="B468" t="str">
            <v>Мизия</v>
          </cell>
        </row>
        <row r="469">
          <cell r="A469" t="str">
            <v>5609</v>
          </cell>
          <cell r="B469" t="str">
            <v>Оряхово</v>
          </cell>
        </row>
        <row r="470">
          <cell r="A470" t="str">
            <v>5610</v>
          </cell>
          <cell r="B470" t="str">
            <v>Роман</v>
          </cell>
        </row>
        <row r="471">
          <cell r="A471" t="str">
            <v>5611</v>
          </cell>
          <cell r="B471" t="str">
            <v>Хайредин</v>
          </cell>
        </row>
        <row r="472">
          <cell r="A472" t="str">
            <v>5701</v>
          </cell>
          <cell r="B472" t="str">
            <v>Габрово</v>
          </cell>
        </row>
        <row r="473">
          <cell r="A473" t="str">
            <v>5702</v>
          </cell>
          <cell r="B473" t="str">
            <v>Дряново</v>
          </cell>
        </row>
        <row r="474">
          <cell r="A474" t="str">
            <v>5703</v>
          </cell>
          <cell r="B474" t="str">
            <v>Севлиево</v>
          </cell>
        </row>
        <row r="475">
          <cell r="A475" t="str">
            <v>5704</v>
          </cell>
          <cell r="B475" t="str">
            <v>Трявна</v>
          </cell>
        </row>
        <row r="476">
          <cell r="A476" t="str">
            <v>5801</v>
          </cell>
          <cell r="B476" t="str">
            <v>Балчик</v>
          </cell>
        </row>
        <row r="477">
          <cell r="A477" t="str">
            <v>5802</v>
          </cell>
          <cell r="B477" t="str">
            <v>Генерал Тошево</v>
          </cell>
        </row>
        <row r="478">
          <cell r="A478" t="str">
            <v>5803</v>
          </cell>
          <cell r="B478" t="str">
            <v>Добрич</v>
          </cell>
        </row>
        <row r="479">
          <cell r="A479" t="str">
            <v>5804</v>
          </cell>
          <cell r="B479" t="str">
            <v>Добричка</v>
          </cell>
        </row>
        <row r="480">
          <cell r="A480" t="str">
            <v>5805</v>
          </cell>
          <cell r="B480" t="str">
            <v>Каварна</v>
          </cell>
        </row>
        <row r="481">
          <cell r="A481" t="str">
            <v>5806</v>
          </cell>
          <cell r="B481" t="str">
            <v>Крушари</v>
          </cell>
        </row>
        <row r="482">
          <cell r="A482" t="str">
            <v>5807</v>
          </cell>
          <cell r="B482" t="str">
            <v>Тервел</v>
          </cell>
        </row>
        <row r="483">
          <cell r="A483" t="str">
            <v>5808</v>
          </cell>
          <cell r="B483" t="str">
            <v>Шабла</v>
          </cell>
        </row>
        <row r="484">
          <cell r="A484" t="str">
            <v>5901</v>
          </cell>
          <cell r="B484" t="str">
            <v>Ардино</v>
          </cell>
        </row>
        <row r="485">
          <cell r="A485" t="str">
            <v>5902</v>
          </cell>
          <cell r="B485" t="str">
            <v>Джебел</v>
          </cell>
        </row>
        <row r="486">
          <cell r="A486" t="str">
            <v>5903</v>
          </cell>
          <cell r="B486" t="str">
            <v>Кирково</v>
          </cell>
        </row>
        <row r="487">
          <cell r="A487" t="str">
            <v>5904</v>
          </cell>
          <cell r="B487" t="str">
            <v>Крумовград</v>
          </cell>
        </row>
        <row r="488">
          <cell r="A488" t="str">
            <v>5905</v>
          </cell>
          <cell r="B488" t="str">
            <v>Кърджали</v>
          </cell>
        </row>
        <row r="489">
          <cell r="A489" t="str">
            <v>5906</v>
          </cell>
          <cell r="B489" t="str">
            <v>Момчилград</v>
          </cell>
        </row>
        <row r="490">
          <cell r="A490" t="str">
            <v>5907</v>
          </cell>
          <cell r="B490" t="str">
            <v>Черноочене</v>
          </cell>
        </row>
        <row r="491">
          <cell r="A491" t="str">
            <v>6001</v>
          </cell>
          <cell r="B491" t="str">
            <v>Бобовдол</v>
          </cell>
        </row>
        <row r="492">
          <cell r="A492" t="str">
            <v>6002</v>
          </cell>
          <cell r="B492" t="str">
            <v>Бобошево</v>
          </cell>
        </row>
        <row r="493">
          <cell r="A493" t="str">
            <v>6003</v>
          </cell>
          <cell r="B493" t="str">
            <v>Дупница</v>
          </cell>
        </row>
        <row r="494">
          <cell r="A494" t="str">
            <v>6004</v>
          </cell>
          <cell r="B494" t="str">
            <v>Кочериново</v>
          </cell>
        </row>
        <row r="495">
          <cell r="A495" t="str">
            <v>6005</v>
          </cell>
          <cell r="B495" t="str">
            <v>Кюстендил</v>
          </cell>
        </row>
        <row r="496">
          <cell r="A496" t="str">
            <v>6006</v>
          </cell>
          <cell r="B496" t="str">
            <v>Невестино</v>
          </cell>
        </row>
        <row r="497">
          <cell r="A497" t="str">
            <v>6007</v>
          </cell>
          <cell r="B497" t="str">
            <v>Рила</v>
          </cell>
        </row>
        <row r="498">
          <cell r="A498" t="str">
            <v>6008</v>
          </cell>
          <cell r="B498" t="str">
            <v>Сапарева баня</v>
          </cell>
        </row>
        <row r="499">
          <cell r="A499" t="str">
            <v>6009</v>
          </cell>
          <cell r="B499" t="str">
            <v>Трекляно</v>
          </cell>
        </row>
        <row r="500">
          <cell r="A500" t="str">
            <v>6101</v>
          </cell>
          <cell r="B500" t="str">
            <v>Априлци</v>
          </cell>
        </row>
        <row r="501">
          <cell r="A501" t="str">
            <v>6102</v>
          </cell>
          <cell r="B501" t="str">
            <v>Летница</v>
          </cell>
        </row>
        <row r="502">
          <cell r="A502" t="str">
            <v>6103</v>
          </cell>
          <cell r="B502" t="str">
            <v>Ловеч</v>
          </cell>
        </row>
        <row r="503">
          <cell r="A503" t="str">
            <v>6104</v>
          </cell>
          <cell r="B503" t="str">
            <v>Луковит</v>
          </cell>
        </row>
        <row r="504">
          <cell r="A504" t="str">
            <v>6105</v>
          </cell>
          <cell r="B504" t="str">
            <v>Тетевен</v>
          </cell>
        </row>
        <row r="505">
          <cell r="A505" t="str">
            <v>6106</v>
          </cell>
          <cell r="B505" t="str">
            <v>Троян</v>
          </cell>
        </row>
        <row r="506">
          <cell r="A506" t="str">
            <v>6107</v>
          </cell>
          <cell r="B506" t="str">
            <v>Угърчин</v>
          </cell>
        </row>
        <row r="507">
          <cell r="A507" t="str">
            <v>6108</v>
          </cell>
          <cell r="B507" t="str">
            <v>Ябланица</v>
          </cell>
        </row>
        <row r="508">
          <cell r="A508" t="str">
            <v>6201</v>
          </cell>
          <cell r="B508" t="str">
            <v>Берковица</v>
          </cell>
        </row>
        <row r="509">
          <cell r="A509" t="str">
            <v>6202</v>
          </cell>
          <cell r="B509" t="str">
            <v>Бойчиновци</v>
          </cell>
        </row>
        <row r="510">
          <cell r="A510" t="str">
            <v>6203</v>
          </cell>
          <cell r="B510" t="str">
            <v>Брусарци</v>
          </cell>
        </row>
        <row r="511">
          <cell r="A511" t="str">
            <v>6204</v>
          </cell>
          <cell r="B511" t="str">
            <v>Вълчедръм</v>
          </cell>
        </row>
        <row r="512">
          <cell r="A512" t="str">
            <v>6205</v>
          </cell>
          <cell r="B512" t="str">
            <v>Вършец</v>
          </cell>
        </row>
        <row r="513">
          <cell r="A513" t="str">
            <v>6206</v>
          </cell>
          <cell r="B513" t="str">
            <v>Георги Дамяново</v>
          </cell>
        </row>
        <row r="514">
          <cell r="A514" t="str">
            <v>6207</v>
          </cell>
          <cell r="B514" t="str">
            <v>Лом</v>
          </cell>
        </row>
        <row r="515">
          <cell r="A515" t="str">
            <v>6208</v>
          </cell>
          <cell r="B515" t="str">
            <v>Медковец</v>
          </cell>
        </row>
        <row r="516">
          <cell r="A516" t="str">
            <v>6209</v>
          </cell>
          <cell r="B516" t="str">
            <v>Монтана</v>
          </cell>
        </row>
        <row r="517">
          <cell r="A517" t="str">
            <v>6210</v>
          </cell>
          <cell r="B517" t="str">
            <v>Чипровци</v>
          </cell>
        </row>
        <row r="518">
          <cell r="A518" t="str">
            <v>6211</v>
          </cell>
          <cell r="B518" t="str">
            <v>Якимово</v>
          </cell>
        </row>
        <row r="519">
          <cell r="A519" t="str">
            <v>6301</v>
          </cell>
          <cell r="B519" t="str">
            <v>Батак</v>
          </cell>
        </row>
        <row r="520">
          <cell r="A520" t="str">
            <v>6302</v>
          </cell>
          <cell r="B520" t="str">
            <v>Белово</v>
          </cell>
        </row>
        <row r="521">
          <cell r="A521" t="str">
            <v>6303</v>
          </cell>
          <cell r="B521" t="str">
            <v>Брацигово</v>
          </cell>
        </row>
        <row r="522">
          <cell r="A522" t="str">
            <v>6304</v>
          </cell>
          <cell r="B522" t="str">
            <v>Велинград</v>
          </cell>
        </row>
        <row r="523">
          <cell r="A523" t="str">
            <v>6305</v>
          </cell>
          <cell r="B523" t="str">
            <v>Лесичово</v>
          </cell>
        </row>
        <row r="524">
          <cell r="A524" t="str">
            <v>6306</v>
          </cell>
          <cell r="B524" t="str">
            <v>Пазарджик</v>
          </cell>
        </row>
        <row r="525">
          <cell r="A525" t="str">
            <v>6307</v>
          </cell>
          <cell r="B525" t="str">
            <v>Панагюрище</v>
          </cell>
        </row>
        <row r="526">
          <cell r="A526" t="str">
            <v>6308</v>
          </cell>
          <cell r="B526" t="str">
            <v>Пещера</v>
          </cell>
        </row>
        <row r="527">
          <cell r="A527" t="str">
            <v>6309</v>
          </cell>
          <cell r="B527" t="str">
            <v>Ракитово</v>
          </cell>
        </row>
        <row r="528">
          <cell r="A528" t="str">
            <v>6310</v>
          </cell>
          <cell r="B528" t="str">
            <v>Септември</v>
          </cell>
        </row>
        <row r="529">
          <cell r="A529" t="str">
            <v>6311</v>
          </cell>
          <cell r="B529" t="str">
            <v>Стрелча</v>
          </cell>
        </row>
        <row r="530">
          <cell r="A530" t="str">
            <v>6401</v>
          </cell>
          <cell r="B530" t="str">
            <v>Брезник</v>
          </cell>
        </row>
        <row r="531">
          <cell r="A531" t="str">
            <v>6402</v>
          </cell>
          <cell r="B531" t="str">
            <v>Земен</v>
          </cell>
        </row>
        <row r="532">
          <cell r="A532" t="str">
            <v>6403</v>
          </cell>
          <cell r="B532" t="str">
            <v>Ковачевци</v>
          </cell>
        </row>
        <row r="533">
          <cell r="A533" t="str">
            <v>6404</v>
          </cell>
          <cell r="B533" t="str">
            <v>Перник</v>
          </cell>
        </row>
        <row r="534">
          <cell r="A534" t="str">
            <v>6405</v>
          </cell>
          <cell r="B534" t="str">
            <v>Радомир</v>
          </cell>
        </row>
        <row r="535">
          <cell r="A535" t="str">
            <v>6406</v>
          </cell>
          <cell r="B535" t="str">
            <v>Трън</v>
          </cell>
        </row>
        <row r="536">
          <cell r="A536" t="str">
            <v>6501</v>
          </cell>
          <cell r="B536" t="str">
            <v>Белене</v>
          </cell>
        </row>
        <row r="537">
          <cell r="A537" t="str">
            <v>6502</v>
          </cell>
          <cell r="B537" t="str">
            <v>Гулянци</v>
          </cell>
        </row>
        <row r="538">
          <cell r="A538" t="str">
            <v>6503</v>
          </cell>
          <cell r="B538" t="str">
            <v>Долна Митрополия</v>
          </cell>
        </row>
        <row r="539">
          <cell r="A539" t="str">
            <v>6504</v>
          </cell>
          <cell r="B539" t="str">
            <v>Долни Дъбник</v>
          </cell>
        </row>
        <row r="540">
          <cell r="A540" t="str">
            <v>6505</v>
          </cell>
          <cell r="B540" t="str">
            <v>Искър</v>
          </cell>
        </row>
        <row r="541">
          <cell r="A541" t="str">
            <v>6506</v>
          </cell>
          <cell r="B541" t="str">
            <v>Левски</v>
          </cell>
        </row>
        <row r="542">
          <cell r="A542" t="str">
            <v>6507</v>
          </cell>
          <cell r="B542" t="str">
            <v>Никопол</v>
          </cell>
        </row>
        <row r="543">
          <cell r="A543" t="str">
            <v>6508</v>
          </cell>
          <cell r="B543" t="str">
            <v>Плевен</v>
          </cell>
        </row>
        <row r="544">
          <cell r="A544" t="str">
            <v>6509</v>
          </cell>
          <cell r="B544" t="str">
            <v>Пордим</v>
          </cell>
        </row>
        <row r="545">
          <cell r="A545" t="str">
            <v>6510</v>
          </cell>
          <cell r="B545" t="str">
            <v>Червен бряг</v>
          </cell>
        </row>
        <row r="546">
          <cell r="A546" t="str">
            <v>6511</v>
          </cell>
          <cell r="B546" t="str">
            <v>Кнежа</v>
          </cell>
        </row>
        <row r="547">
          <cell r="A547" t="str">
            <v>6601</v>
          </cell>
          <cell r="B547" t="str">
            <v>Асеновград</v>
          </cell>
        </row>
        <row r="548">
          <cell r="A548" t="str">
            <v>6602</v>
          </cell>
          <cell r="B548" t="str">
            <v>Брезово</v>
          </cell>
        </row>
        <row r="549">
          <cell r="A549" t="str">
            <v>6603</v>
          </cell>
          <cell r="B549" t="str">
            <v>Калояново</v>
          </cell>
        </row>
        <row r="550">
          <cell r="A550" t="str">
            <v>6604</v>
          </cell>
          <cell r="B550" t="str">
            <v>Карлово</v>
          </cell>
        </row>
        <row r="551">
          <cell r="A551" t="str">
            <v>6605</v>
          </cell>
          <cell r="B551" t="str">
            <v>Кричим</v>
          </cell>
        </row>
        <row r="552">
          <cell r="A552" t="str">
            <v>6606</v>
          </cell>
          <cell r="B552" t="str">
            <v>Лъки</v>
          </cell>
        </row>
        <row r="553">
          <cell r="A553" t="str">
            <v>6607</v>
          </cell>
          <cell r="B553" t="str">
            <v>Марица</v>
          </cell>
        </row>
        <row r="554">
          <cell r="A554" t="str">
            <v>6608</v>
          </cell>
          <cell r="B554" t="str">
            <v>Перущица</v>
          </cell>
        </row>
        <row r="555">
          <cell r="A555" t="str">
            <v>6609</v>
          </cell>
          <cell r="B555" t="str">
            <v>Пловдив</v>
          </cell>
        </row>
        <row r="556">
          <cell r="A556" t="str">
            <v>6610</v>
          </cell>
          <cell r="B556" t="str">
            <v>Първомай</v>
          </cell>
        </row>
        <row r="557">
          <cell r="A557" t="str">
            <v>6611</v>
          </cell>
          <cell r="B557" t="str">
            <v>Раковски</v>
          </cell>
        </row>
        <row r="558">
          <cell r="A558" t="str">
            <v>6612</v>
          </cell>
          <cell r="B558" t="str">
            <v>Родопи</v>
          </cell>
        </row>
        <row r="559">
          <cell r="A559" t="str">
            <v>6613</v>
          </cell>
          <cell r="B559" t="str">
            <v>Садово</v>
          </cell>
        </row>
        <row r="560">
          <cell r="A560" t="str">
            <v>6614</v>
          </cell>
          <cell r="B560" t="str">
            <v>Стамболийски</v>
          </cell>
        </row>
        <row r="561">
          <cell r="A561" t="str">
            <v>6615</v>
          </cell>
          <cell r="B561" t="str">
            <v>Съединение</v>
          </cell>
        </row>
        <row r="562">
          <cell r="A562" t="str">
            <v>6616</v>
          </cell>
          <cell r="B562" t="str">
            <v>Хисаря</v>
          </cell>
        </row>
        <row r="563">
          <cell r="A563" t="str">
            <v>6617</v>
          </cell>
          <cell r="B563" t="str">
            <v>Куклен</v>
          </cell>
        </row>
        <row r="564">
          <cell r="A564" t="str">
            <v>6618</v>
          </cell>
          <cell r="B564" t="str">
            <v>Сопот</v>
          </cell>
        </row>
        <row r="565">
          <cell r="A565" t="str">
            <v>6701</v>
          </cell>
          <cell r="B565" t="str">
            <v>Завет</v>
          </cell>
        </row>
        <row r="566">
          <cell r="A566" t="str">
            <v>6702</v>
          </cell>
          <cell r="B566" t="str">
            <v>Исперих</v>
          </cell>
        </row>
        <row r="567">
          <cell r="A567" t="str">
            <v>6703</v>
          </cell>
          <cell r="B567" t="str">
            <v>Кубрат</v>
          </cell>
        </row>
        <row r="568">
          <cell r="A568" t="str">
            <v>6704</v>
          </cell>
          <cell r="B568" t="str">
            <v>Лозница</v>
          </cell>
        </row>
        <row r="569">
          <cell r="A569" t="str">
            <v>6705</v>
          </cell>
          <cell r="B569" t="str">
            <v>Разград</v>
          </cell>
        </row>
        <row r="570">
          <cell r="A570" t="str">
            <v>6706</v>
          </cell>
          <cell r="B570" t="str">
            <v>Самуил</v>
          </cell>
        </row>
        <row r="571">
          <cell r="A571" t="str">
            <v>6707</v>
          </cell>
          <cell r="B571" t="str">
            <v>Цар Калоян</v>
          </cell>
        </row>
        <row r="572">
          <cell r="A572" t="str">
            <v>6801</v>
          </cell>
          <cell r="B572" t="str">
            <v>Борово</v>
          </cell>
        </row>
        <row r="573">
          <cell r="A573" t="str">
            <v>6802</v>
          </cell>
          <cell r="B573" t="str">
            <v>Бяла</v>
          </cell>
        </row>
        <row r="574">
          <cell r="A574" t="str">
            <v>6803</v>
          </cell>
          <cell r="B574" t="str">
            <v>Ветово</v>
          </cell>
        </row>
        <row r="575">
          <cell r="A575" t="str">
            <v>6804</v>
          </cell>
          <cell r="B575" t="str">
            <v>Две могили</v>
          </cell>
        </row>
        <row r="576">
          <cell r="A576" t="str">
            <v>6805</v>
          </cell>
          <cell r="B576" t="str">
            <v>Иваново</v>
          </cell>
        </row>
        <row r="577">
          <cell r="A577" t="str">
            <v>6806</v>
          </cell>
          <cell r="B577" t="str">
            <v>Русе</v>
          </cell>
        </row>
        <row r="578">
          <cell r="A578" t="str">
            <v>6807</v>
          </cell>
          <cell r="B578" t="str">
            <v>Сливо поле</v>
          </cell>
        </row>
        <row r="579">
          <cell r="A579" t="str">
            <v>6808</v>
          </cell>
          <cell r="B579" t="str">
            <v>Ценово</v>
          </cell>
        </row>
        <row r="580">
          <cell r="A580" t="str">
            <v>6901</v>
          </cell>
          <cell r="B580" t="str">
            <v>Алфатар</v>
          </cell>
        </row>
        <row r="581">
          <cell r="A581" t="str">
            <v>6902</v>
          </cell>
          <cell r="B581" t="str">
            <v>Главиница</v>
          </cell>
        </row>
        <row r="582">
          <cell r="A582" t="str">
            <v>6903</v>
          </cell>
          <cell r="B582" t="str">
            <v>Дулово</v>
          </cell>
        </row>
        <row r="583">
          <cell r="A583" t="str">
            <v>6904</v>
          </cell>
          <cell r="B583" t="str">
            <v>Кайнарджа</v>
          </cell>
        </row>
        <row r="584">
          <cell r="A584" t="str">
            <v>6905</v>
          </cell>
          <cell r="B584" t="str">
            <v>Силистра</v>
          </cell>
        </row>
        <row r="585">
          <cell r="A585" t="str">
            <v>6906</v>
          </cell>
          <cell r="B585" t="str">
            <v>Ситово</v>
          </cell>
        </row>
        <row r="586">
          <cell r="A586" t="str">
            <v>6907</v>
          </cell>
          <cell r="B586" t="str">
            <v>Тутракан</v>
          </cell>
        </row>
        <row r="587">
          <cell r="A587" t="str">
            <v>7001</v>
          </cell>
          <cell r="B587" t="str">
            <v>Котел</v>
          </cell>
        </row>
        <row r="588">
          <cell r="A588" t="str">
            <v>7002</v>
          </cell>
          <cell r="B588" t="str">
            <v>Нова Загора</v>
          </cell>
        </row>
        <row r="589">
          <cell r="A589" t="str">
            <v>7003</v>
          </cell>
          <cell r="B589" t="str">
            <v>Сливен</v>
          </cell>
        </row>
        <row r="590">
          <cell r="A590" t="str">
            <v>7004</v>
          </cell>
          <cell r="B590" t="str">
            <v>Твърдица</v>
          </cell>
        </row>
        <row r="591">
          <cell r="A591" t="str">
            <v>7101</v>
          </cell>
          <cell r="B591" t="str">
            <v>Баните</v>
          </cell>
        </row>
        <row r="592">
          <cell r="A592" t="str">
            <v>7102</v>
          </cell>
          <cell r="B592" t="str">
            <v>Борино</v>
          </cell>
        </row>
        <row r="593">
          <cell r="A593" t="str">
            <v>7103</v>
          </cell>
          <cell r="B593" t="str">
            <v>Девин</v>
          </cell>
        </row>
        <row r="594">
          <cell r="A594" t="str">
            <v>7104</v>
          </cell>
          <cell r="B594" t="str">
            <v>Доспат</v>
          </cell>
        </row>
        <row r="595">
          <cell r="A595" t="str">
            <v>7105</v>
          </cell>
          <cell r="B595" t="str">
            <v>Златоград</v>
          </cell>
        </row>
        <row r="596">
          <cell r="A596" t="str">
            <v>7106</v>
          </cell>
          <cell r="B596" t="str">
            <v>Мадан</v>
          </cell>
        </row>
        <row r="597">
          <cell r="A597" t="str">
            <v>7107</v>
          </cell>
          <cell r="B597" t="str">
            <v>Неделино</v>
          </cell>
        </row>
        <row r="598">
          <cell r="A598" t="str">
            <v>7108</v>
          </cell>
          <cell r="B598" t="str">
            <v>Рудозем</v>
          </cell>
        </row>
        <row r="599">
          <cell r="A599" t="str">
            <v>7109</v>
          </cell>
          <cell r="B599" t="str">
            <v>Смолян</v>
          </cell>
        </row>
        <row r="600">
          <cell r="A600" t="str">
            <v>7110</v>
          </cell>
          <cell r="B600" t="str">
            <v>Чепеларе</v>
          </cell>
        </row>
        <row r="601">
          <cell r="A601" t="str">
            <v>7201</v>
          </cell>
          <cell r="B601" t="str">
            <v>Район Банкя</v>
          </cell>
        </row>
        <row r="602">
          <cell r="A602" t="str">
            <v>7202</v>
          </cell>
          <cell r="B602" t="str">
            <v>Район Витоша</v>
          </cell>
        </row>
        <row r="603">
          <cell r="A603" t="str">
            <v>7203</v>
          </cell>
          <cell r="B603" t="str">
            <v xml:space="preserve">Район Възраждане </v>
          </cell>
        </row>
        <row r="604">
          <cell r="A604" t="str">
            <v>7204</v>
          </cell>
          <cell r="B604" t="str">
            <v>Район Връбница</v>
          </cell>
        </row>
        <row r="605">
          <cell r="A605" t="str">
            <v>7205</v>
          </cell>
          <cell r="B605" t="str">
            <v>Район Илинден</v>
          </cell>
        </row>
        <row r="606">
          <cell r="A606" t="str">
            <v>7206</v>
          </cell>
          <cell r="B606" t="str">
            <v>Район Искър</v>
          </cell>
        </row>
        <row r="607">
          <cell r="A607" t="str">
            <v>7207</v>
          </cell>
          <cell r="B607" t="str">
            <v>Район Изгрев</v>
          </cell>
        </row>
        <row r="608">
          <cell r="A608" t="str">
            <v>7208</v>
          </cell>
          <cell r="B608" t="str">
            <v>Район Красна Поляна</v>
          </cell>
        </row>
        <row r="609">
          <cell r="A609" t="str">
            <v>7209</v>
          </cell>
          <cell r="B609" t="str">
            <v>Район Красно село</v>
          </cell>
        </row>
        <row r="610">
          <cell r="A610" t="str">
            <v>7210</v>
          </cell>
          <cell r="B610" t="str">
            <v>Район Кремиковци</v>
          </cell>
        </row>
        <row r="611">
          <cell r="A611" t="str">
            <v>7211</v>
          </cell>
          <cell r="B611" t="str">
            <v>Район Лозенец</v>
          </cell>
        </row>
        <row r="612">
          <cell r="A612" t="str">
            <v>7212</v>
          </cell>
          <cell r="B612" t="str">
            <v>Район Люлин</v>
          </cell>
        </row>
        <row r="613">
          <cell r="A613" t="str">
            <v>7213</v>
          </cell>
          <cell r="B613" t="str">
            <v>Район Младост</v>
          </cell>
        </row>
        <row r="614">
          <cell r="A614" t="str">
            <v>7214</v>
          </cell>
          <cell r="B614" t="str">
            <v>Район Надежда</v>
          </cell>
        </row>
        <row r="615">
          <cell r="A615" t="str">
            <v>7215</v>
          </cell>
          <cell r="B615" t="str">
            <v>Район Нови Искър</v>
          </cell>
        </row>
        <row r="616">
          <cell r="A616" t="str">
            <v>7216</v>
          </cell>
          <cell r="B616" t="str">
            <v>Район Оборище</v>
          </cell>
        </row>
        <row r="617">
          <cell r="A617" t="str">
            <v>7217</v>
          </cell>
          <cell r="B617" t="str">
            <v>Район Овча Купел</v>
          </cell>
        </row>
        <row r="618">
          <cell r="A618" t="str">
            <v>7218</v>
          </cell>
          <cell r="B618" t="str">
            <v>Район Панчарево</v>
          </cell>
        </row>
        <row r="619">
          <cell r="A619" t="str">
            <v>7219</v>
          </cell>
          <cell r="B619" t="str">
            <v>Район Подуяне</v>
          </cell>
        </row>
        <row r="620">
          <cell r="A620" t="str">
            <v>7220</v>
          </cell>
          <cell r="B620" t="str">
            <v>Район Сердика</v>
          </cell>
        </row>
        <row r="621">
          <cell r="A621" t="str">
            <v>7221</v>
          </cell>
          <cell r="B621" t="str">
            <v>Район Слатина</v>
          </cell>
        </row>
        <row r="622">
          <cell r="A622" t="str">
            <v>7222</v>
          </cell>
          <cell r="B622" t="str">
            <v>Район Средец</v>
          </cell>
        </row>
        <row r="623">
          <cell r="A623" t="str">
            <v>7223</v>
          </cell>
          <cell r="B623" t="str">
            <v>Район Студентска</v>
          </cell>
        </row>
        <row r="624">
          <cell r="A624" t="str">
            <v>7224</v>
          </cell>
          <cell r="B624" t="str">
            <v>Район Триадица</v>
          </cell>
        </row>
        <row r="625">
          <cell r="A625" t="str">
            <v>7225</v>
          </cell>
          <cell r="B625" t="str">
            <v>Столична община</v>
          </cell>
        </row>
        <row r="626">
          <cell r="A626" t="str">
            <v>7301</v>
          </cell>
          <cell r="B626" t="str">
            <v>Антон</v>
          </cell>
        </row>
        <row r="627">
          <cell r="A627" t="str">
            <v>7302</v>
          </cell>
          <cell r="B627" t="str">
            <v>Божурище</v>
          </cell>
        </row>
        <row r="628">
          <cell r="A628" t="str">
            <v>7303</v>
          </cell>
          <cell r="B628" t="str">
            <v>Ботевград</v>
          </cell>
        </row>
        <row r="629">
          <cell r="A629" t="str">
            <v>7304</v>
          </cell>
          <cell r="B629" t="str">
            <v>Годеч</v>
          </cell>
        </row>
        <row r="630">
          <cell r="A630" t="str">
            <v>7305</v>
          </cell>
          <cell r="B630" t="str">
            <v>Горна Малина</v>
          </cell>
        </row>
        <row r="631">
          <cell r="A631" t="str">
            <v>7306</v>
          </cell>
          <cell r="B631" t="str">
            <v>Долна Баня</v>
          </cell>
        </row>
        <row r="632">
          <cell r="A632" t="str">
            <v>7307</v>
          </cell>
          <cell r="B632" t="str">
            <v xml:space="preserve">Драгоман </v>
          </cell>
        </row>
        <row r="633">
          <cell r="A633" t="str">
            <v>7308</v>
          </cell>
          <cell r="B633" t="str">
            <v>Елин Пелин</v>
          </cell>
        </row>
        <row r="634">
          <cell r="A634" t="str">
            <v>7309</v>
          </cell>
          <cell r="B634" t="str">
            <v>Етрополе</v>
          </cell>
        </row>
        <row r="635">
          <cell r="A635" t="str">
            <v>7310</v>
          </cell>
          <cell r="B635" t="str">
            <v>Златица</v>
          </cell>
        </row>
        <row r="636">
          <cell r="A636" t="str">
            <v>7311</v>
          </cell>
          <cell r="B636" t="str">
            <v>Ихтиман</v>
          </cell>
        </row>
        <row r="637">
          <cell r="A637" t="str">
            <v>7312</v>
          </cell>
          <cell r="B637" t="str">
            <v>Копривщица</v>
          </cell>
        </row>
        <row r="638">
          <cell r="A638" t="str">
            <v>7313</v>
          </cell>
          <cell r="B638" t="str">
            <v>Костенец</v>
          </cell>
        </row>
        <row r="639">
          <cell r="A639" t="str">
            <v>7314</v>
          </cell>
          <cell r="B639" t="str">
            <v>Костинброд</v>
          </cell>
        </row>
        <row r="640">
          <cell r="A640" t="str">
            <v>7315</v>
          </cell>
          <cell r="B640" t="str">
            <v>Мирково</v>
          </cell>
        </row>
        <row r="641">
          <cell r="A641" t="str">
            <v>7316</v>
          </cell>
          <cell r="B641" t="str">
            <v>Пирдоп</v>
          </cell>
        </row>
        <row r="642">
          <cell r="A642" t="str">
            <v>7317</v>
          </cell>
          <cell r="B642" t="str">
            <v>Правец</v>
          </cell>
        </row>
        <row r="643">
          <cell r="A643" t="str">
            <v>7318</v>
          </cell>
          <cell r="B643" t="str">
            <v>Самоков</v>
          </cell>
        </row>
        <row r="644">
          <cell r="A644" t="str">
            <v>7319</v>
          </cell>
          <cell r="B644" t="str">
            <v>Своге</v>
          </cell>
        </row>
        <row r="645">
          <cell r="A645" t="str">
            <v>7320</v>
          </cell>
          <cell r="B645" t="str">
            <v>Сливница</v>
          </cell>
        </row>
        <row r="646">
          <cell r="A646" t="str">
            <v>7321</v>
          </cell>
          <cell r="B646" t="str">
            <v>Чавдар</v>
          </cell>
        </row>
        <row r="647">
          <cell r="A647" t="str">
            <v>7322</v>
          </cell>
          <cell r="B647" t="str">
            <v>Челопеч</v>
          </cell>
        </row>
        <row r="648">
          <cell r="A648" t="str">
            <v>7401</v>
          </cell>
          <cell r="B648" t="str">
            <v>Братя Даскалови</v>
          </cell>
        </row>
        <row r="649">
          <cell r="A649" t="str">
            <v>7402</v>
          </cell>
          <cell r="B649" t="str">
            <v>Гурково</v>
          </cell>
        </row>
        <row r="650">
          <cell r="A650" t="str">
            <v>7403</v>
          </cell>
          <cell r="B650" t="str">
            <v>Гълъбово</v>
          </cell>
        </row>
        <row r="651">
          <cell r="A651" t="str">
            <v>7404</v>
          </cell>
          <cell r="B651" t="str">
            <v>Казанлък</v>
          </cell>
        </row>
        <row r="652">
          <cell r="A652" t="str">
            <v>7405</v>
          </cell>
          <cell r="B652" t="str">
            <v>Мъглиж</v>
          </cell>
        </row>
        <row r="653">
          <cell r="A653" t="str">
            <v>7406</v>
          </cell>
          <cell r="B653" t="str">
            <v>Николаево</v>
          </cell>
        </row>
        <row r="654">
          <cell r="A654" t="str">
            <v>7407</v>
          </cell>
          <cell r="B654" t="str">
            <v>Опан</v>
          </cell>
        </row>
        <row r="655">
          <cell r="A655" t="str">
            <v>7408</v>
          </cell>
          <cell r="B655" t="str">
            <v>Павел баня</v>
          </cell>
        </row>
        <row r="656">
          <cell r="A656" t="str">
            <v>7409</v>
          </cell>
          <cell r="B656" t="str">
            <v>Раднево</v>
          </cell>
        </row>
        <row r="657">
          <cell r="A657" t="str">
            <v>7410</v>
          </cell>
          <cell r="B657" t="str">
            <v>Стара Загора</v>
          </cell>
        </row>
        <row r="658">
          <cell r="A658" t="str">
            <v>7411</v>
          </cell>
          <cell r="B658" t="str">
            <v>Чирпан</v>
          </cell>
        </row>
        <row r="659">
          <cell r="A659" t="str">
            <v>7501</v>
          </cell>
          <cell r="B659" t="str">
            <v>Антоново</v>
          </cell>
        </row>
        <row r="660">
          <cell r="A660" t="str">
            <v>7502</v>
          </cell>
          <cell r="B660" t="str">
            <v>Омуртаг</v>
          </cell>
        </row>
        <row r="661">
          <cell r="A661" t="str">
            <v>7503</v>
          </cell>
          <cell r="B661" t="str">
            <v>Опака</v>
          </cell>
        </row>
        <row r="662">
          <cell r="A662" t="str">
            <v>7504</v>
          </cell>
          <cell r="B662" t="str">
            <v>Попово</v>
          </cell>
        </row>
        <row r="663">
          <cell r="A663" t="str">
            <v>7505</v>
          </cell>
          <cell r="B663" t="str">
            <v>Търговище</v>
          </cell>
        </row>
        <row r="664">
          <cell r="A664" t="str">
            <v>7601</v>
          </cell>
          <cell r="B664" t="str">
            <v>Димитровград</v>
          </cell>
        </row>
        <row r="665">
          <cell r="A665" t="str">
            <v>7602</v>
          </cell>
          <cell r="B665" t="str">
            <v>Ивайловград</v>
          </cell>
        </row>
        <row r="666">
          <cell r="A666" t="str">
            <v>7603</v>
          </cell>
          <cell r="B666" t="str">
            <v>Любимец</v>
          </cell>
        </row>
        <row r="667">
          <cell r="A667" t="str">
            <v>7604</v>
          </cell>
          <cell r="B667" t="str">
            <v>Маджарово</v>
          </cell>
        </row>
        <row r="668">
          <cell r="A668" t="str">
            <v>7605</v>
          </cell>
          <cell r="B668" t="str">
            <v>Минерални Бани</v>
          </cell>
        </row>
        <row r="669">
          <cell r="A669" t="str">
            <v>7606</v>
          </cell>
          <cell r="B669" t="str">
            <v>Свиленград</v>
          </cell>
        </row>
        <row r="670">
          <cell r="A670" t="str">
            <v>7607</v>
          </cell>
          <cell r="B670" t="str">
            <v>Симеоновград</v>
          </cell>
        </row>
        <row r="671">
          <cell r="A671" t="str">
            <v>7608</v>
          </cell>
          <cell r="B671" t="str">
            <v>Стамболово</v>
          </cell>
        </row>
        <row r="672">
          <cell r="A672" t="str">
            <v>7609</v>
          </cell>
          <cell r="B672" t="str">
            <v>Тополовград</v>
          </cell>
        </row>
        <row r="673">
          <cell r="A673" t="str">
            <v>7610</v>
          </cell>
          <cell r="B673" t="str">
            <v>Харманли</v>
          </cell>
        </row>
        <row r="674">
          <cell r="A674" t="str">
            <v>7611</v>
          </cell>
          <cell r="B674" t="str">
            <v>Хасково</v>
          </cell>
        </row>
        <row r="675">
          <cell r="A675" t="str">
            <v>7701</v>
          </cell>
          <cell r="B675" t="str">
            <v>Велики Преслав</v>
          </cell>
        </row>
        <row r="676">
          <cell r="A676" t="str">
            <v>7702</v>
          </cell>
          <cell r="B676" t="str">
            <v>Венец</v>
          </cell>
        </row>
        <row r="677">
          <cell r="A677" t="str">
            <v>7703</v>
          </cell>
          <cell r="B677" t="str">
            <v>Върбица</v>
          </cell>
        </row>
        <row r="678">
          <cell r="A678" t="str">
            <v>7704</v>
          </cell>
          <cell r="B678" t="str">
            <v>Каолиново</v>
          </cell>
        </row>
        <row r="679">
          <cell r="A679" t="str">
            <v>7705</v>
          </cell>
          <cell r="B679" t="str">
            <v>Каспичан</v>
          </cell>
        </row>
        <row r="680">
          <cell r="A680" t="str">
            <v>7706</v>
          </cell>
          <cell r="B680" t="str">
            <v>Никола Козлево</v>
          </cell>
        </row>
        <row r="681">
          <cell r="A681" t="str">
            <v>7707</v>
          </cell>
          <cell r="B681" t="str">
            <v>Нови пазар</v>
          </cell>
        </row>
        <row r="682">
          <cell r="A682" t="str">
            <v>7708</v>
          </cell>
          <cell r="B682" t="str">
            <v>Смядово</v>
          </cell>
        </row>
        <row r="683">
          <cell r="A683" t="str">
            <v>7709</v>
          </cell>
          <cell r="B683" t="str">
            <v>Хитрино</v>
          </cell>
        </row>
        <row r="684">
          <cell r="A684" t="str">
            <v>7710</v>
          </cell>
          <cell r="B684" t="str">
            <v>Шумен</v>
          </cell>
        </row>
        <row r="685">
          <cell r="A685" t="str">
            <v>7801</v>
          </cell>
          <cell r="B685" t="str">
            <v>Болярово</v>
          </cell>
        </row>
        <row r="686">
          <cell r="A686" t="str">
            <v>7802</v>
          </cell>
          <cell r="B686" t="str">
            <v>Елхово</v>
          </cell>
        </row>
        <row r="687">
          <cell r="A687" t="str">
            <v>7803</v>
          </cell>
          <cell r="B687" t="str">
            <v>Стралджа</v>
          </cell>
        </row>
        <row r="688">
          <cell r="A688" t="str">
            <v>7804</v>
          </cell>
          <cell r="B688" t="str">
            <v>Тунджа</v>
          </cell>
        </row>
        <row r="689">
          <cell r="A689" t="str">
            <v>7805</v>
          </cell>
          <cell r="B689" t="str">
            <v>Ямбол</v>
          </cell>
        </row>
        <row r="691">
          <cell r="A691" t="str">
            <v>Name:</v>
          </cell>
          <cell r="B691" t="str">
            <v>Date</v>
          </cell>
        </row>
        <row r="692">
          <cell r="B692">
            <v>41729</v>
          </cell>
        </row>
        <row r="693">
          <cell r="B693">
            <v>41820</v>
          </cell>
        </row>
        <row r="694">
          <cell r="B694">
            <v>41912</v>
          </cell>
        </row>
        <row r="695">
          <cell r="B695">
            <v>42004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 filterMode="1"/>
  <dimension ref="A1:BI749"/>
  <sheetViews>
    <sheetView tabSelected="1" view="pageBreakPreview" topLeftCell="B9" zoomScale="75" zoomScaleNormal="75" zoomScaleSheetLayoutView="75" workbookViewId="0">
      <selection activeCell="D4" sqref="D4"/>
    </sheetView>
  </sheetViews>
  <sheetFormatPr defaultRowHeight="21"/>
  <cols>
    <col min="1" max="1" width="1.7109375" style="1" hidden="1" customWidth="1"/>
    <col min="2" max="2" width="10.140625" style="2" customWidth="1"/>
    <col min="3" max="3" width="13.28515625" style="2" customWidth="1"/>
    <col min="4" max="4" width="74.42578125" style="3" customWidth="1"/>
    <col min="5" max="5" width="18.7109375" style="2" customWidth="1"/>
    <col min="6" max="6" width="18.5703125" style="2" customWidth="1"/>
    <col min="7" max="7" width="5.28515625" style="278" hidden="1" customWidth="1"/>
    <col min="8" max="11" width="17.140625" style="1" customWidth="1"/>
    <col min="12" max="16384" width="9.140625" style="1"/>
  </cols>
  <sheetData>
    <row r="1" spans="1:7" ht="18" hidden="1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</row>
    <row r="2" spans="1:7" ht="18" customHeight="1">
      <c r="G2" s="4">
        <v>1</v>
      </c>
    </row>
    <row r="3" spans="1:7">
      <c r="E3" s="5"/>
      <c r="G3" s="6">
        <v>1</v>
      </c>
    </row>
    <row r="4" spans="1:7">
      <c r="E4" s="7"/>
      <c r="G4" s="6">
        <v>1</v>
      </c>
    </row>
    <row r="5" spans="1:7">
      <c r="E5" s="2" t="s">
        <v>7</v>
      </c>
      <c r="F5" s="2" t="s">
        <v>7</v>
      </c>
      <c r="G5" s="6">
        <v>1</v>
      </c>
    </row>
    <row r="6" spans="1:7">
      <c r="C6" s="8"/>
      <c r="D6" s="9"/>
      <c r="E6" s="7"/>
      <c r="F6" s="2" t="s">
        <v>7</v>
      </c>
      <c r="G6" s="6">
        <v>1</v>
      </c>
    </row>
    <row r="7" spans="1:7">
      <c r="B7" s="10" t="str">
        <f>VLOOKUP(E17,[1]list!A$1:B$65536,2,FALSE)</f>
        <v>ОТЧЕТ ЗА СМЕТКИТЕ ЗА СРЕДСТВАТА ОТ ЕВРОПЕЙСКИЯ СЪЮЗ - ДЕС</v>
      </c>
      <c r="C7" s="11"/>
      <c r="D7" s="11"/>
      <c r="F7" s="12"/>
      <c r="G7" s="6">
        <v>1</v>
      </c>
    </row>
    <row r="8" spans="1:7">
      <c r="C8" s="8"/>
      <c r="D8" s="9"/>
      <c r="E8" s="12" t="s">
        <v>8</v>
      </c>
      <c r="F8" s="12" t="s">
        <v>9</v>
      </c>
      <c r="G8" s="6">
        <v>1</v>
      </c>
    </row>
    <row r="9" spans="1:7" ht="36.75" customHeight="1">
      <c r="B9" s="13">
        <f>[1]MAKET!B9</f>
        <v>0</v>
      </c>
      <c r="C9" s="14"/>
      <c r="D9" s="14"/>
      <c r="E9" s="15">
        <f>[1]MAKET!$E9</f>
        <v>41640</v>
      </c>
      <c r="F9" s="16">
        <f>[1]MAKET!$F9</f>
        <v>42004</v>
      </c>
      <c r="G9" s="6">
        <v>1</v>
      </c>
    </row>
    <row r="10" spans="1:7">
      <c r="B10" s="17" t="str">
        <f>[1]MAKET!B10</f>
        <v>(наименование на разпоредителя с бюджет)</v>
      </c>
      <c r="E10" s="18"/>
      <c r="F10" s="19">
        <f>[1]MAKET!F10</f>
        <v>0</v>
      </c>
      <c r="G10" s="6">
        <v>1</v>
      </c>
    </row>
    <row r="11" spans="1:7" ht="10.5" customHeight="1" thickBot="1">
      <c r="B11" s="20"/>
      <c r="E11" s="20"/>
      <c r="G11" s="6">
        <v>1</v>
      </c>
    </row>
    <row r="12" spans="1:7" ht="39" customHeight="1" thickTop="1" thickBot="1">
      <c r="B12" s="13" t="str">
        <f>[1]MAKET!B12</f>
        <v>Комисия за финансов надзор</v>
      </c>
      <c r="C12" s="14"/>
      <c r="D12" s="14"/>
      <c r="E12" s="12" t="s">
        <v>10</v>
      </c>
      <c r="F12" s="21" t="str">
        <f>[1]MAKET!$F12</f>
        <v>4700</v>
      </c>
      <c r="G12" s="6">
        <v>1</v>
      </c>
    </row>
    <row r="13" spans="1:7" ht="21.75" thickTop="1">
      <c r="B13" s="17" t="str">
        <f>[1]MAKET!B13</f>
        <v>(наименование на първостепенния разпоредител с бюджет)</v>
      </c>
      <c r="E13" s="22" t="s">
        <v>11</v>
      </c>
      <c r="F13" s="23" t="s">
        <v>7</v>
      </c>
      <c r="G13" s="6">
        <v>1</v>
      </c>
    </row>
    <row r="14" spans="1:7" ht="8.1" customHeight="1">
      <c r="B14" s="20"/>
      <c r="E14" s="22"/>
      <c r="F14" s="23"/>
      <c r="G14" s="6">
        <v>1</v>
      </c>
    </row>
    <row r="15" spans="1:7" ht="8.1" customHeight="1">
      <c r="B15" s="20"/>
      <c r="E15" s="22"/>
      <c r="F15" s="23"/>
      <c r="G15" s="6">
        <v>1</v>
      </c>
    </row>
    <row r="16" spans="1:7" ht="8.1" customHeight="1" thickBot="1">
      <c r="A16" s="24"/>
      <c r="B16" s="20"/>
      <c r="E16" s="22"/>
      <c r="F16" s="23"/>
      <c r="G16" s="6">
        <v>1</v>
      </c>
    </row>
    <row r="17" spans="1:7" ht="21.75" customHeight="1" thickTop="1" thickBot="1">
      <c r="A17" s="24"/>
      <c r="B17" s="20"/>
      <c r="D17" s="25" t="s">
        <v>12</v>
      </c>
      <c r="E17" s="26">
        <f>[1]MAKET!$E$17</f>
        <v>96</v>
      </c>
      <c r="F17" s="23"/>
      <c r="G17" s="6">
        <v>1</v>
      </c>
    </row>
    <row r="18" spans="1:7" ht="22.5" thickTop="1" thickBot="1">
      <c r="C18" s="8"/>
      <c r="D18" s="9"/>
      <c r="F18" s="20" t="s">
        <v>13</v>
      </c>
      <c r="G18" s="6">
        <v>1</v>
      </c>
    </row>
    <row r="19" spans="1:7" ht="21.75" thickBot="1">
      <c r="A19" s="24"/>
      <c r="B19" s="27"/>
      <c r="C19" s="28" t="s">
        <v>14</v>
      </c>
      <c r="D19" s="29"/>
      <c r="E19" s="30" t="s">
        <v>15</v>
      </c>
      <c r="F19" s="30" t="s">
        <v>16</v>
      </c>
      <c r="G19" s="6">
        <v>1</v>
      </c>
    </row>
    <row r="20" spans="1:7" ht="21.75" customHeight="1" thickBot="1">
      <c r="B20" s="31" t="s">
        <v>17</v>
      </c>
      <c r="C20" s="32" t="s">
        <v>18</v>
      </c>
      <c r="D20" s="29"/>
      <c r="E20" s="30">
        <v>2014</v>
      </c>
      <c r="F20" s="33">
        <f>E20</f>
        <v>2014</v>
      </c>
      <c r="G20" s="34">
        <v>1</v>
      </c>
    </row>
    <row r="21" spans="1:7" ht="21.75" thickBot="1">
      <c r="B21" s="35"/>
      <c r="C21" s="36" t="s">
        <v>19</v>
      </c>
      <c r="D21" s="37"/>
      <c r="E21" s="38" t="s">
        <v>20</v>
      </c>
      <c r="F21" s="38" t="s">
        <v>21</v>
      </c>
      <c r="G21" s="34">
        <v>1</v>
      </c>
    </row>
    <row r="22" spans="1:7" s="39" customFormat="1" hidden="1">
      <c r="A22" s="39">
        <v>5</v>
      </c>
      <c r="B22" s="40">
        <v>100</v>
      </c>
      <c r="C22" s="41" t="s">
        <v>22</v>
      </c>
      <c r="D22" s="42"/>
      <c r="E22" s="43">
        <f>[1]MAKET!$E22</f>
        <v>0</v>
      </c>
      <c r="F22" s="43">
        <f>[1]MAKET!$F22</f>
        <v>0</v>
      </c>
      <c r="G22" s="44" t="str">
        <f t="shared" ref="G22:G48" si="0">(IF(E22&lt;&gt;0,$G$2,IF(F22&lt;&gt;0,$G$2,"")))</f>
        <v/>
      </c>
    </row>
    <row r="23" spans="1:7" s="45" customFormat="1" hidden="1">
      <c r="A23" s="45">
        <v>25</v>
      </c>
      <c r="B23" s="46">
        <v>200</v>
      </c>
      <c r="C23" s="47" t="s">
        <v>23</v>
      </c>
      <c r="D23" s="48"/>
      <c r="E23" s="49">
        <f>[1]MAKET!$E28</f>
        <v>0</v>
      </c>
      <c r="F23" s="49">
        <f>[1]MAKET!$F28</f>
        <v>0</v>
      </c>
      <c r="G23" s="44" t="str">
        <f t="shared" si="0"/>
        <v/>
      </c>
    </row>
    <row r="24" spans="1:7" s="45" customFormat="1" ht="32.25" hidden="1" customHeight="1">
      <c r="A24" s="45">
        <v>50</v>
      </c>
      <c r="B24" s="46">
        <v>400</v>
      </c>
      <c r="C24" s="50" t="s">
        <v>24</v>
      </c>
      <c r="D24" s="51"/>
      <c r="E24" s="49">
        <f>[1]MAKET!$E33</f>
        <v>0</v>
      </c>
      <c r="F24" s="49">
        <f>[1]MAKET!$F33</f>
        <v>0</v>
      </c>
      <c r="G24" s="44" t="str">
        <f t="shared" si="0"/>
        <v/>
      </c>
    </row>
    <row r="25" spans="1:7" s="45" customFormat="1" hidden="1">
      <c r="A25" s="52">
        <v>65</v>
      </c>
      <c r="B25" s="46">
        <v>800</v>
      </c>
      <c r="C25" s="47" t="s">
        <v>25</v>
      </c>
      <c r="D25" s="48"/>
      <c r="E25" s="49">
        <f>[1]MAKET!$E39</f>
        <v>0</v>
      </c>
      <c r="F25" s="49">
        <f>[1]MAKET!$F39</f>
        <v>0</v>
      </c>
      <c r="G25" s="44" t="str">
        <f t="shared" si="0"/>
        <v/>
      </c>
    </row>
    <row r="26" spans="1:7" s="45" customFormat="1" hidden="1">
      <c r="A26" s="45">
        <v>95</v>
      </c>
      <c r="B26" s="46">
        <v>1000</v>
      </c>
      <c r="C26" s="47" t="s">
        <v>26</v>
      </c>
      <c r="D26" s="48"/>
      <c r="E26" s="49">
        <f>[1]MAKET!$E44</f>
        <v>0</v>
      </c>
      <c r="F26" s="49">
        <f>[1]MAKET!$F44</f>
        <v>0</v>
      </c>
      <c r="G26" s="44" t="str">
        <f t="shared" si="0"/>
        <v/>
      </c>
    </row>
    <row r="27" spans="1:7" s="45" customFormat="1" hidden="1">
      <c r="A27" s="45">
        <v>130</v>
      </c>
      <c r="B27" s="46">
        <v>1300</v>
      </c>
      <c r="C27" s="47" t="s">
        <v>27</v>
      </c>
      <c r="D27" s="48"/>
      <c r="E27" s="49">
        <f>[1]MAKET!$E49</f>
        <v>0</v>
      </c>
      <c r="F27" s="49">
        <f>[1]MAKET!$F49</f>
        <v>0</v>
      </c>
      <c r="G27" s="44" t="str">
        <f t="shared" si="0"/>
        <v/>
      </c>
    </row>
    <row r="28" spans="1:7" s="45" customFormat="1" hidden="1">
      <c r="A28" s="45">
        <v>160</v>
      </c>
      <c r="B28" s="46">
        <v>1400</v>
      </c>
      <c r="C28" s="47" t="s">
        <v>28</v>
      </c>
      <c r="D28" s="48"/>
      <c r="E28" s="49">
        <f>[1]MAKET!$E55</f>
        <v>0</v>
      </c>
      <c r="F28" s="49">
        <f>[1]MAKET!$F55</f>
        <v>0</v>
      </c>
      <c r="G28" s="44" t="str">
        <f t="shared" si="0"/>
        <v/>
      </c>
    </row>
    <row r="29" spans="1:7" s="45" customFormat="1" hidden="1">
      <c r="A29" s="45">
        <v>175</v>
      </c>
      <c r="B29" s="46">
        <v>1500</v>
      </c>
      <c r="C29" s="47" t="s">
        <v>29</v>
      </c>
      <c r="D29" s="48"/>
      <c r="E29" s="49">
        <f>[1]MAKET!$E58</f>
        <v>0</v>
      </c>
      <c r="F29" s="49">
        <f>[1]MAKET!$F58</f>
        <v>0</v>
      </c>
      <c r="G29" s="44" t="str">
        <f t="shared" si="0"/>
        <v/>
      </c>
    </row>
    <row r="30" spans="1:7" s="45" customFormat="1" hidden="1">
      <c r="B30" s="46">
        <v>1600</v>
      </c>
      <c r="C30" s="47" t="s">
        <v>30</v>
      </c>
      <c r="D30" s="48"/>
      <c r="E30" s="49">
        <f>[1]MAKET!$E61</f>
        <v>0</v>
      </c>
      <c r="F30" s="49">
        <f>[1]MAKET!$F61</f>
        <v>0</v>
      </c>
      <c r="G30" s="44" t="str">
        <f t="shared" si="0"/>
        <v/>
      </c>
    </row>
    <row r="31" spans="1:7" s="45" customFormat="1" hidden="1">
      <c r="A31" s="45">
        <v>200</v>
      </c>
      <c r="B31" s="46">
        <v>1700</v>
      </c>
      <c r="C31" s="47" t="s">
        <v>31</v>
      </c>
      <c r="D31" s="48"/>
      <c r="E31" s="49">
        <f>[1]MAKET!$E62</f>
        <v>0</v>
      </c>
      <c r="F31" s="49">
        <f>[1]MAKET!$F62</f>
        <v>0</v>
      </c>
      <c r="G31" s="44" t="str">
        <f t="shared" si="0"/>
        <v/>
      </c>
    </row>
    <row r="32" spans="1:7" s="45" customFormat="1" hidden="1">
      <c r="A32" s="53">
        <v>231</v>
      </c>
      <c r="B32" s="46">
        <v>1800</v>
      </c>
      <c r="C32" s="47" t="s">
        <v>32</v>
      </c>
      <c r="D32" s="48"/>
      <c r="E32" s="49">
        <f>[1]MAKET!$E69</f>
        <v>0</v>
      </c>
      <c r="F32" s="49">
        <f>[1]MAKET!$F69</f>
        <v>0</v>
      </c>
      <c r="G32" s="44" t="str">
        <f t="shared" si="0"/>
        <v/>
      </c>
    </row>
    <row r="33" spans="1:27" s="45" customFormat="1" hidden="1">
      <c r="A33" s="45">
        <v>235</v>
      </c>
      <c r="B33" s="46">
        <v>1900</v>
      </c>
      <c r="C33" s="47" t="s">
        <v>33</v>
      </c>
      <c r="D33" s="48"/>
      <c r="E33" s="49">
        <f>[1]MAKET!$E70</f>
        <v>0</v>
      </c>
      <c r="F33" s="49">
        <f>[1]MAKET!$F70</f>
        <v>0</v>
      </c>
      <c r="G33" s="44" t="str">
        <f t="shared" si="0"/>
        <v/>
      </c>
    </row>
    <row r="34" spans="1:27" s="45" customFormat="1" hidden="1">
      <c r="A34" s="45">
        <v>255</v>
      </c>
      <c r="B34" s="46">
        <v>2000</v>
      </c>
      <c r="C34" s="47" t="s">
        <v>34</v>
      </c>
      <c r="D34" s="48"/>
      <c r="E34" s="49">
        <f>[1]MAKET!$E71</f>
        <v>0</v>
      </c>
      <c r="F34" s="49">
        <f>[1]MAKET!$F71</f>
        <v>0</v>
      </c>
      <c r="G34" s="44" t="str">
        <f t="shared" si="0"/>
        <v/>
      </c>
    </row>
    <row r="35" spans="1:27" s="45" customFormat="1" hidden="1">
      <c r="A35" s="45">
        <v>265</v>
      </c>
      <c r="B35" s="46">
        <v>2400</v>
      </c>
      <c r="C35" s="47" t="s">
        <v>35</v>
      </c>
      <c r="D35" s="48"/>
      <c r="E35" s="49">
        <f>[1]MAKET!$E72</f>
        <v>0</v>
      </c>
      <c r="F35" s="49">
        <f>[1]MAKET!$F72</f>
        <v>0</v>
      </c>
      <c r="G35" s="44" t="str">
        <f t="shared" si="0"/>
        <v/>
      </c>
    </row>
    <row r="36" spans="1:27" s="45" customFormat="1" hidden="1">
      <c r="A36" s="54">
        <v>350</v>
      </c>
      <c r="B36" s="55">
        <v>2500</v>
      </c>
      <c r="C36" s="56" t="s">
        <v>36</v>
      </c>
      <c r="D36" s="57"/>
      <c r="E36" s="49">
        <f>[1]MAKET!$E87</f>
        <v>0</v>
      </c>
      <c r="F36" s="49">
        <f>[1]MAKET!$F87</f>
        <v>0</v>
      </c>
      <c r="G36" s="44" t="str">
        <f t="shared" si="0"/>
        <v/>
      </c>
    </row>
    <row r="37" spans="1:27" s="45" customFormat="1" hidden="1">
      <c r="A37" s="58">
        <v>360</v>
      </c>
      <c r="B37" s="46">
        <v>2600</v>
      </c>
      <c r="C37" s="56" t="s">
        <v>37</v>
      </c>
      <c r="D37" s="57"/>
      <c r="E37" s="49">
        <f>[1]MAKET!$E90</f>
        <v>0</v>
      </c>
      <c r="F37" s="49">
        <f>[1]MAKET!$F90</f>
        <v>0</v>
      </c>
      <c r="G37" s="44" t="str">
        <f t="shared" si="0"/>
        <v/>
      </c>
    </row>
    <row r="38" spans="1:27" s="45" customFormat="1" hidden="1">
      <c r="A38" s="58">
        <v>370</v>
      </c>
      <c r="B38" s="46">
        <v>2700</v>
      </c>
      <c r="C38" s="47" t="s">
        <v>38</v>
      </c>
      <c r="D38" s="48"/>
      <c r="E38" s="49">
        <f>[1]MAKET!$E91</f>
        <v>0</v>
      </c>
      <c r="F38" s="49">
        <f>[1]MAKET!$F91</f>
        <v>0</v>
      </c>
      <c r="G38" s="44" t="str">
        <f t="shared" si="0"/>
        <v/>
      </c>
    </row>
    <row r="39" spans="1:27" s="45" customFormat="1" hidden="1">
      <c r="A39" s="58">
        <v>445</v>
      </c>
      <c r="B39" s="46">
        <v>2800</v>
      </c>
      <c r="C39" s="47" t="s">
        <v>39</v>
      </c>
      <c r="D39" s="48"/>
      <c r="E39" s="49">
        <f>[1]MAKET!$E105</f>
        <v>0</v>
      </c>
      <c r="F39" s="49">
        <f>[1]MAKET!$F105</f>
        <v>0</v>
      </c>
      <c r="G39" s="44" t="str">
        <f t="shared" si="0"/>
        <v/>
      </c>
    </row>
    <row r="40" spans="1:27" s="45" customFormat="1" hidden="1">
      <c r="A40" s="58">
        <v>470</v>
      </c>
      <c r="B40" s="46">
        <v>3600</v>
      </c>
      <c r="C40" s="47" t="s">
        <v>40</v>
      </c>
      <c r="D40" s="48"/>
      <c r="E40" s="49">
        <f>[1]MAKET!$E109</f>
        <v>0</v>
      </c>
      <c r="F40" s="49">
        <f>[1]MAKET!$F109</f>
        <v>0</v>
      </c>
      <c r="G40" s="44" t="str">
        <f t="shared" si="0"/>
        <v/>
      </c>
    </row>
    <row r="41" spans="1:27" s="45" customFormat="1" hidden="1">
      <c r="A41" s="58">
        <v>495</v>
      </c>
      <c r="B41" s="46">
        <v>3700</v>
      </c>
      <c r="C41" s="47" t="s">
        <v>41</v>
      </c>
      <c r="D41" s="48"/>
      <c r="E41" s="49">
        <f>[1]MAKET!$E115</f>
        <v>0</v>
      </c>
      <c r="F41" s="49">
        <f>[1]MAKET!$F115</f>
        <v>0</v>
      </c>
      <c r="G41" s="44" t="str">
        <f t="shared" si="0"/>
        <v/>
      </c>
    </row>
    <row r="42" spans="1:27" s="63" customFormat="1" ht="21.75" hidden="1" thickBot="1">
      <c r="A42" s="59">
        <v>515</v>
      </c>
      <c r="B42" s="46">
        <v>4000</v>
      </c>
      <c r="C42" s="60" t="s">
        <v>42</v>
      </c>
      <c r="D42" s="61"/>
      <c r="E42" s="49">
        <f>[1]MAKET!$E119</f>
        <v>0</v>
      </c>
      <c r="F42" s="49">
        <f>[1]MAKET!$F119</f>
        <v>0</v>
      </c>
      <c r="G42" s="44" t="str">
        <f t="shared" si="0"/>
        <v/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Z42" s="64"/>
      <c r="AA42" s="64"/>
    </row>
    <row r="43" spans="1:27" s="45" customFormat="1" hidden="1">
      <c r="A43" s="58">
        <v>540</v>
      </c>
      <c r="B43" s="46">
        <v>4100</v>
      </c>
      <c r="C43" s="47" t="s">
        <v>43</v>
      </c>
      <c r="D43" s="48"/>
      <c r="E43" s="49">
        <f>[1]MAKET!$E131</f>
        <v>0</v>
      </c>
      <c r="F43" s="49">
        <f>[1]MAKET!$F131</f>
        <v>0</v>
      </c>
      <c r="G43" s="44" t="str">
        <f t="shared" si="0"/>
        <v/>
      </c>
      <c r="H43" s="65"/>
    </row>
    <row r="44" spans="1:27" s="45" customFormat="1" hidden="1">
      <c r="A44" s="58">
        <v>550</v>
      </c>
      <c r="B44" s="46">
        <v>4200</v>
      </c>
      <c r="C44" s="47" t="s">
        <v>44</v>
      </c>
      <c r="D44" s="48"/>
      <c r="E44" s="49">
        <f>[1]MAKET!$E132</f>
        <v>0</v>
      </c>
      <c r="F44" s="49">
        <f>[1]MAKET!$F132</f>
        <v>0</v>
      </c>
      <c r="G44" s="44" t="str">
        <f t="shared" si="0"/>
        <v/>
      </c>
      <c r="H44" s="65"/>
    </row>
    <row r="45" spans="1:27" s="45" customFormat="1" hidden="1">
      <c r="A45" s="58">
        <v>560</v>
      </c>
      <c r="B45" s="46" t="s">
        <v>45</v>
      </c>
      <c r="C45" s="47" t="s">
        <v>46</v>
      </c>
      <c r="D45" s="48"/>
      <c r="E45" s="49">
        <f>[1]MAKET!$E133</f>
        <v>0</v>
      </c>
      <c r="F45" s="49">
        <f>[1]MAKET!$F133</f>
        <v>0</v>
      </c>
      <c r="G45" s="44" t="str">
        <f t="shared" si="0"/>
        <v/>
      </c>
      <c r="H45" s="65"/>
    </row>
    <row r="46" spans="1:27" s="45" customFormat="1" ht="21.75" thickBot="1">
      <c r="A46" s="58">
        <v>575</v>
      </c>
      <c r="B46" s="46">
        <v>4600</v>
      </c>
      <c r="C46" s="47" t="s">
        <v>47</v>
      </c>
      <c r="D46" s="48"/>
      <c r="E46" s="66">
        <f>[1]MAKET!$E136</f>
        <v>0</v>
      </c>
      <c r="F46" s="66">
        <f>[1]MAKET!$F136</f>
        <v>2445</v>
      </c>
      <c r="G46" s="44">
        <f t="shared" si="0"/>
        <v>1</v>
      </c>
    </row>
    <row r="47" spans="1:27" s="45" customFormat="1" ht="21.75" hidden="1" thickBot="1">
      <c r="A47" s="58">
        <v>575</v>
      </c>
      <c r="B47" s="46">
        <v>4700</v>
      </c>
      <c r="C47" s="47" t="s">
        <v>48</v>
      </c>
      <c r="D47" s="48"/>
      <c r="E47" s="49">
        <f>[1]MAKET!$E145</f>
        <v>0</v>
      </c>
      <c r="F47" s="49">
        <f>[1]MAKET!$F145</f>
        <v>0</v>
      </c>
      <c r="G47" s="44" t="str">
        <f t="shared" si="0"/>
        <v/>
      </c>
    </row>
    <row r="48" spans="1:27" s="45" customFormat="1" ht="21.75" hidden="1" thickBot="1">
      <c r="A48" s="58">
        <v>575</v>
      </c>
      <c r="B48" s="46">
        <v>4800</v>
      </c>
      <c r="C48" s="67" t="s">
        <v>49</v>
      </c>
      <c r="D48" s="68"/>
      <c r="E48" s="69">
        <f>[1]MAKET!$E154</f>
        <v>0</v>
      </c>
      <c r="F48" s="69">
        <f>[1]MAKET!$F154</f>
        <v>0</v>
      </c>
      <c r="G48" s="44" t="str">
        <f t="shared" si="0"/>
        <v/>
      </c>
    </row>
    <row r="49" spans="1:11" s="24" customFormat="1" ht="21.75" thickBot="1">
      <c r="A49" s="70">
        <v>620</v>
      </c>
      <c r="B49" s="71"/>
      <c r="C49" s="72" t="s">
        <v>50</v>
      </c>
      <c r="D49" s="29"/>
      <c r="E49" s="73">
        <f>[1]MAKET!$E163</f>
        <v>0</v>
      </c>
      <c r="F49" s="73">
        <f>[1]MAKET!$F163</f>
        <v>2445</v>
      </c>
      <c r="G49" s="74">
        <v>1</v>
      </c>
      <c r="H49" s="75"/>
    </row>
    <row r="50" spans="1:11" s="24" customFormat="1" ht="9" customHeight="1">
      <c r="B50" s="76"/>
      <c r="C50" s="77"/>
      <c r="D50" s="78"/>
      <c r="E50" s="79"/>
      <c r="F50" s="79"/>
      <c r="G50" s="74">
        <v>1</v>
      </c>
      <c r="H50" s="75"/>
    </row>
    <row r="51" spans="1:11" s="24" customFormat="1" ht="7.5" customHeight="1">
      <c r="B51" s="76"/>
      <c r="C51" s="77"/>
      <c r="D51" s="78"/>
      <c r="E51" s="79"/>
      <c r="F51" s="79"/>
      <c r="G51" s="74">
        <v>1</v>
      </c>
      <c r="H51" s="75"/>
    </row>
    <row r="52" spans="1:11" s="24" customFormat="1">
      <c r="B52" s="2"/>
      <c r="C52" s="2"/>
      <c r="D52" s="3"/>
      <c r="E52" s="80"/>
      <c r="F52" s="80"/>
      <c r="G52" s="74">
        <v>1</v>
      </c>
      <c r="H52" s="75"/>
    </row>
    <row r="53" spans="1:11" s="24" customFormat="1">
      <c r="B53" s="2"/>
      <c r="C53" s="8"/>
      <c r="D53" s="9"/>
      <c r="E53" s="80"/>
      <c r="F53" s="80"/>
      <c r="G53" s="74">
        <v>1</v>
      </c>
      <c r="H53" s="75"/>
    </row>
    <row r="54" spans="1:11" s="24" customFormat="1">
      <c r="B54" s="81" t="str">
        <f>$B$7</f>
        <v>ОТЧЕТ ЗА СМЕТКИТЕ ЗА СРЕДСТВАТА ОТ ЕВРОПЕЙСКИЯ СЪЮЗ - ДЕС</v>
      </c>
      <c r="C54" s="82"/>
      <c r="D54" s="82"/>
      <c r="E54" s="80"/>
      <c r="F54" s="80"/>
      <c r="G54" s="74">
        <v>1</v>
      </c>
      <c r="H54" s="75"/>
    </row>
    <row r="55" spans="1:11" s="24" customFormat="1">
      <c r="B55" s="2"/>
      <c r="C55" s="8"/>
      <c r="D55" s="9"/>
      <c r="E55" s="83" t="s">
        <v>8</v>
      </c>
      <c r="F55" s="83" t="s">
        <v>9</v>
      </c>
      <c r="G55" s="74">
        <v>1</v>
      </c>
      <c r="H55" s="75"/>
    </row>
    <row r="56" spans="1:11" s="24" customFormat="1" ht="38.25" customHeight="1" thickBot="1">
      <c r="B56" s="84">
        <f>$B$9</f>
        <v>0</v>
      </c>
      <c r="C56" s="85"/>
      <c r="D56" s="85"/>
      <c r="E56" s="86">
        <f>$E$9</f>
        <v>41640</v>
      </c>
      <c r="F56" s="87">
        <f>$F$9</f>
        <v>42004</v>
      </c>
      <c r="G56" s="74">
        <v>1</v>
      </c>
      <c r="H56" s="75"/>
    </row>
    <row r="57" spans="1:11" s="24" customFormat="1" ht="21.75" thickBot="1">
      <c r="B57" s="20" t="str">
        <f>$B$10</f>
        <v>(наименование на разпоредителя с бюджет)</v>
      </c>
      <c r="C57" s="2"/>
      <c r="D57" s="3"/>
      <c r="E57" s="80"/>
      <c r="F57" s="88">
        <f>$F$10</f>
        <v>0</v>
      </c>
      <c r="G57" s="74">
        <v>1</v>
      </c>
      <c r="H57" s="75"/>
    </row>
    <row r="58" spans="1:11" s="24" customFormat="1" ht="12.75" customHeight="1" thickBot="1">
      <c r="B58" s="20"/>
      <c r="C58" s="2"/>
      <c r="D58" s="3"/>
      <c r="E58" s="89"/>
      <c r="F58" s="80"/>
      <c r="G58" s="74">
        <v>1</v>
      </c>
      <c r="H58" s="75"/>
    </row>
    <row r="59" spans="1:11" s="24" customFormat="1" ht="38.25" customHeight="1" thickTop="1" thickBot="1">
      <c r="B59" s="84" t="str">
        <f>$B$12</f>
        <v>Комисия за финансов надзор</v>
      </c>
      <c r="C59" s="85"/>
      <c r="D59" s="85"/>
      <c r="E59" s="80" t="s">
        <v>10</v>
      </c>
      <c r="F59" s="90" t="str">
        <f>$F$12</f>
        <v>4700</v>
      </c>
      <c r="G59" s="74">
        <v>1</v>
      </c>
      <c r="H59" s="75"/>
    </row>
    <row r="60" spans="1:11" s="24" customFormat="1" ht="21.75" thickTop="1">
      <c r="B60" s="20" t="str">
        <f>$B$13</f>
        <v>(наименование на първостепенния разпоредител с бюджет)</v>
      </c>
      <c r="C60" s="2"/>
      <c r="D60" s="3"/>
      <c r="E60" s="89" t="s">
        <v>11</v>
      </c>
      <c r="F60" s="80"/>
      <c r="G60" s="74">
        <v>1</v>
      </c>
      <c r="H60" s="75"/>
    </row>
    <row r="61" spans="1:11" s="24" customFormat="1" ht="13.5" customHeight="1">
      <c r="B61" s="76"/>
      <c r="C61" s="77"/>
      <c r="D61" s="78"/>
      <c r="E61" s="79"/>
      <c r="F61" s="79"/>
      <c r="G61" s="74">
        <v>1</v>
      </c>
      <c r="H61" s="75"/>
    </row>
    <row r="62" spans="1:11" s="24" customFormat="1" ht="21.75" thickBot="1">
      <c r="B62" s="2"/>
      <c r="C62" s="8"/>
      <c r="D62" s="9"/>
      <c r="E62" s="80"/>
      <c r="F62" s="89" t="s">
        <v>13</v>
      </c>
      <c r="G62" s="74">
        <v>1</v>
      </c>
      <c r="H62" s="75"/>
    </row>
    <row r="63" spans="1:11" s="24" customFormat="1" ht="21.75" thickBot="1">
      <c r="B63" s="91"/>
      <c r="C63" s="92" t="s">
        <v>51</v>
      </c>
      <c r="D63" s="93"/>
      <c r="E63" s="30" t="s">
        <v>15</v>
      </c>
      <c r="F63" s="30" t="s">
        <v>16</v>
      </c>
      <c r="G63" s="94">
        <v>1</v>
      </c>
      <c r="H63" s="95" t="s">
        <v>52</v>
      </c>
      <c r="I63" s="95" t="s">
        <v>53</v>
      </c>
      <c r="J63" s="95" t="s">
        <v>54</v>
      </c>
      <c r="K63" s="95" t="s">
        <v>55</v>
      </c>
    </row>
    <row r="64" spans="1:11" s="24" customFormat="1" ht="49.5" customHeight="1" thickBot="1">
      <c r="B64" s="96" t="s">
        <v>17</v>
      </c>
      <c r="C64" s="32" t="s">
        <v>18</v>
      </c>
      <c r="D64" s="29"/>
      <c r="E64" s="97">
        <v>2014</v>
      </c>
      <c r="F64" s="33">
        <v>2014</v>
      </c>
      <c r="G64" s="74">
        <v>1</v>
      </c>
      <c r="H64" s="98"/>
      <c r="I64" s="98"/>
      <c r="J64" s="99"/>
      <c r="K64" s="99"/>
    </row>
    <row r="65" spans="1:11" s="24" customFormat="1" ht="39" customHeight="1" thickBot="1">
      <c r="B65" s="100"/>
      <c r="C65" s="36" t="s">
        <v>56</v>
      </c>
      <c r="D65" s="37"/>
      <c r="E65" s="38" t="s">
        <v>20</v>
      </c>
      <c r="F65" s="38" t="s">
        <v>21</v>
      </c>
      <c r="G65" s="74">
        <v>1</v>
      </c>
      <c r="H65" s="101"/>
      <c r="I65" s="101"/>
      <c r="J65" s="102"/>
      <c r="K65" s="102"/>
    </row>
    <row r="66" spans="1:11" s="45" customFormat="1" ht="34.5" hidden="1" customHeight="1">
      <c r="A66" s="58">
        <v>5</v>
      </c>
      <c r="B66" s="40">
        <v>100</v>
      </c>
      <c r="C66" s="103" t="s">
        <v>57</v>
      </c>
      <c r="D66" s="104"/>
      <c r="E66" s="43">
        <f>[1]MAKET!$E181</f>
        <v>0</v>
      </c>
      <c r="F66" s="43">
        <f>[1]MAKET!$F181</f>
        <v>0</v>
      </c>
      <c r="G66" s="44" t="str">
        <f t="shared" ref="G66:G95" si="1">(IF(E66&lt;&gt;0,$G$2,IF(F66&lt;&gt;0,$G$2,"")))</f>
        <v/>
      </c>
      <c r="H66" s="105"/>
      <c r="I66" s="106"/>
      <c r="J66" s="105"/>
      <c r="K66" s="107"/>
    </row>
    <row r="67" spans="1:11" s="45" customFormat="1" hidden="1">
      <c r="A67" s="58">
        <v>35</v>
      </c>
      <c r="B67" s="46">
        <v>200</v>
      </c>
      <c r="C67" s="56" t="s">
        <v>58</v>
      </c>
      <c r="D67" s="57"/>
      <c r="E67" s="49">
        <f>[1]MAKET!$E184</f>
        <v>0</v>
      </c>
      <c r="F67" s="49">
        <f>[1]MAKET!$F184</f>
        <v>0</v>
      </c>
      <c r="G67" s="44" t="str">
        <f t="shared" si="1"/>
        <v/>
      </c>
      <c r="H67" s="108"/>
      <c r="I67" s="109"/>
      <c r="J67" s="108"/>
      <c r="K67" s="110"/>
    </row>
    <row r="68" spans="1:11" s="45" customFormat="1" hidden="1">
      <c r="A68" s="58">
        <v>65</v>
      </c>
      <c r="B68" s="46">
        <v>500</v>
      </c>
      <c r="C68" s="47" t="s">
        <v>59</v>
      </c>
      <c r="D68" s="48"/>
      <c r="E68" s="49">
        <f>[1]MAKET!$E190</f>
        <v>0</v>
      </c>
      <c r="F68" s="49">
        <f>[1]MAKET!$F190</f>
        <v>0</v>
      </c>
      <c r="G68" s="44" t="str">
        <f t="shared" si="1"/>
        <v/>
      </c>
      <c r="H68" s="108"/>
      <c r="I68" s="109"/>
      <c r="J68" s="108"/>
      <c r="K68" s="110"/>
    </row>
    <row r="69" spans="1:11" s="45" customFormat="1" ht="24" hidden="1" customHeight="1">
      <c r="A69" s="58">
        <v>115</v>
      </c>
      <c r="B69" s="46">
        <v>800</v>
      </c>
      <c r="C69" s="50" t="s">
        <v>60</v>
      </c>
      <c r="D69" s="111"/>
      <c r="E69" s="49">
        <f>[1]MAKET!$E196</f>
        <v>0</v>
      </c>
      <c r="F69" s="49">
        <f>[1]MAKET!$F196</f>
        <v>0</v>
      </c>
      <c r="G69" s="44" t="str">
        <f t="shared" si="1"/>
        <v/>
      </c>
      <c r="H69" s="108"/>
      <c r="I69" s="109"/>
      <c r="J69" s="108"/>
      <c r="K69" s="110"/>
    </row>
    <row r="70" spans="1:11" s="45" customFormat="1" ht="21.75" thickBot="1">
      <c r="A70" s="58">
        <v>125</v>
      </c>
      <c r="B70" s="46">
        <v>1000</v>
      </c>
      <c r="C70" s="56" t="s">
        <v>61</v>
      </c>
      <c r="D70" s="57"/>
      <c r="E70" s="49">
        <f>[1]MAKET!$E197</f>
        <v>0</v>
      </c>
      <c r="F70" s="49">
        <f>[1]MAKET!$F197</f>
        <v>563</v>
      </c>
      <c r="G70" s="44">
        <f t="shared" si="1"/>
        <v>1</v>
      </c>
      <c r="H70" s="108"/>
      <c r="I70" s="109"/>
      <c r="J70" s="108"/>
      <c r="K70" s="110"/>
    </row>
    <row r="71" spans="1:11" s="45" customFormat="1" ht="21.75" hidden="1" thickBot="1">
      <c r="A71" s="58">
        <v>220</v>
      </c>
      <c r="B71" s="46">
        <v>1900</v>
      </c>
      <c r="C71" s="112" t="s">
        <v>62</v>
      </c>
      <c r="D71" s="113"/>
      <c r="E71" s="49">
        <f>[1]MAKET!$E215</f>
        <v>0</v>
      </c>
      <c r="F71" s="49">
        <f>[1]MAKET!$F215</f>
        <v>0</v>
      </c>
      <c r="G71" s="44" t="str">
        <f t="shared" si="1"/>
        <v/>
      </c>
      <c r="H71" s="108"/>
      <c r="I71" s="109"/>
      <c r="J71" s="108"/>
      <c r="K71" s="110"/>
    </row>
    <row r="72" spans="1:11" s="45" customFormat="1" ht="21.75" hidden="1" thickBot="1">
      <c r="A72" s="58">
        <v>220</v>
      </c>
      <c r="B72" s="46">
        <v>2100</v>
      </c>
      <c r="C72" s="112" t="s">
        <v>63</v>
      </c>
      <c r="D72" s="113"/>
      <c r="E72" s="49">
        <f>[1]MAKET!$E219</f>
        <v>0</v>
      </c>
      <c r="F72" s="49">
        <f>[1]MAKET!$F219</f>
        <v>0</v>
      </c>
      <c r="G72" s="44" t="str">
        <f t="shared" si="1"/>
        <v/>
      </c>
      <c r="H72" s="108"/>
      <c r="I72" s="109"/>
      <c r="J72" s="108"/>
      <c r="K72" s="110"/>
    </row>
    <row r="73" spans="1:11" s="45" customFormat="1" ht="21.75" hidden="1" thickBot="1">
      <c r="A73" s="58">
        <v>250</v>
      </c>
      <c r="B73" s="46">
        <v>2200</v>
      </c>
      <c r="C73" s="112" t="s">
        <v>64</v>
      </c>
      <c r="D73" s="113"/>
      <c r="E73" s="49">
        <f>[1]MAKET!$E225</f>
        <v>0</v>
      </c>
      <c r="F73" s="49">
        <f>[1]MAKET!$F225</f>
        <v>0</v>
      </c>
      <c r="G73" s="44" t="str">
        <f t="shared" si="1"/>
        <v/>
      </c>
      <c r="H73" s="108"/>
      <c r="I73" s="109"/>
      <c r="J73" s="108"/>
      <c r="K73" s="110"/>
    </row>
    <row r="74" spans="1:11" s="45" customFormat="1" ht="21.75" hidden="1" thickBot="1">
      <c r="A74" s="58">
        <v>270</v>
      </c>
      <c r="B74" s="46">
        <v>2500</v>
      </c>
      <c r="C74" s="112" t="s">
        <v>65</v>
      </c>
      <c r="D74" s="113"/>
      <c r="E74" s="49">
        <f>[1]MAKET!$E228</f>
        <v>0</v>
      </c>
      <c r="F74" s="49">
        <f>[1]MAKET!$F228</f>
        <v>0</v>
      </c>
      <c r="G74" s="44" t="str">
        <f t="shared" si="1"/>
        <v/>
      </c>
      <c r="H74" s="108"/>
      <c r="I74" s="109"/>
      <c r="J74" s="108"/>
      <c r="K74" s="110"/>
    </row>
    <row r="75" spans="1:11" s="45" customFormat="1" ht="20.25" hidden="1" customHeight="1">
      <c r="A75" s="58">
        <v>290</v>
      </c>
      <c r="B75" s="46">
        <v>2600</v>
      </c>
      <c r="C75" s="114" t="s">
        <v>66</v>
      </c>
      <c r="D75" s="115"/>
      <c r="E75" s="49">
        <f>[1]MAKET!$E229</f>
        <v>0</v>
      </c>
      <c r="F75" s="49">
        <f>[1]MAKET!$F229</f>
        <v>0</v>
      </c>
      <c r="G75" s="44" t="str">
        <f t="shared" si="1"/>
        <v/>
      </c>
      <c r="H75" s="108"/>
      <c r="I75" s="109"/>
      <c r="J75" s="108"/>
      <c r="K75" s="110"/>
    </row>
    <row r="76" spans="1:11" s="45" customFormat="1" ht="24" hidden="1" customHeight="1">
      <c r="A76" s="116">
        <v>320</v>
      </c>
      <c r="B76" s="46">
        <v>2700</v>
      </c>
      <c r="C76" s="114" t="s">
        <v>67</v>
      </c>
      <c r="D76" s="115"/>
      <c r="E76" s="49">
        <f>[1]MAKET!$E230</f>
        <v>0</v>
      </c>
      <c r="F76" s="49">
        <f>[1]MAKET!$F230</f>
        <v>0</v>
      </c>
      <c r="G76" s="44" t="str">
        <f t="shared" si="1"/>
        <v/>
      </c>
      <c r="H76" s="108"/>
      <c r="I76" s="109"/>
      <c r="J76" s="108"/>
      <c r="K76" s="110"/>
    </row>
    <row r="77" spans="1:11" s="45" customFormat="1" ht="33.75" hidden="1" customHeight="1">
      <c r="A77" s="58">
        <v>330</v>
      </c>
      <c r="B77" s="46">
        <v>2800</v>
      </c>
      <c r="C77" s="114" t="s">
        <v>68</v>
      </c>
      <c r="D77" s="115"/>
      <c r="E77" s="49">
        <f>[1]MAKET!$E231</f>
        <v>0</v>
      </c>
      <c r="F77" s="49">
        <f>[1]MAKET!$F231</f>
        <v>0</v>
      </c>
      <c r="G77" s="44" t="str">
        <f t="shared" si="1"/>
        <v/>
      </c>
      <c r="H77" s="108"/>
      <c r="I77" s="109"/>
      <c r="J77" s="108"/>
      <c r="K77" s="110"/>
    </row>
    <row r="78" spans="1:11" s="45" customFormat="1" ht="21.75" hidden="1" thickBot="1">
      <c r="A78" s="58">
        <v>350</v>
      </c>
      <c r="B78" s="46">
        <v>2900</v>
      </c>
      <c r="C78" s="112" t="s">
        <v>69</v>
      </c>
      <c r="D78" s="113"/>
      <c r="E78" s="49">
        <f>[1]MAKET!$E232</f>
        <v>0</v>
      </c>
      <c r="F78" s="49">
        <f>[1]MAKET!$F232</f>
        <v>0</v>
      </c>
      <c r="G78" s="44" t="str">
        <f t="shared" si="1"/>
        <v/>
      </c>
      <c r="H78" s="108"/>
      <c r="I78" s="109"/>
      <c r="J78" s="108"/>
      <c r="K78" s="110"/>
    </row>
    <row r="79" spans="1:11" s="45" customFormat="1" ht="21.75" hidden="1" thickBot="1">
      <c r="A79" s="53">
        <v>397</v>
      </c>
      <c r="B79" s="46">
        <v>3300</v>
      </c>
      <c r="C79" s="117" t="s">
        <v>70</v>
      </c>
      <c r="D79" s="118"/>
      <c r="E79" s="49">
        <f>[1]MAKET!$E239</f>
        <v>0</v>
      </c>
      <c r="F79" s="49">
        <f>[1]MAKET!$F239</f>
        <v>0</v>
      </c>
      <c r="G79" s="44" t="str">
        <f t="shared" si="1"/>
        <v/>
      </c>
      <c r="H79" s="108"/>
      <c r="I79" s="109"/>
      <c r="J79" s="108"/>
      <c r="K79" s="110"/>
    </row>
    <row r="80" spans="1:11" s="45" customFormat="1" ht="21.75" hidden="1" thickBot="1">
      <c r="A80" s="119">
        <v>404</v>
      </c>
      <c r="B80" s="46">
        <v>3900</v>
      </c>
      <c r="C80" s="112" t="s">
        <v>71</v>
      </c>
      <c r="D80" s="113"/>
      <c r="E80" s="49">
        <f>[1]MAKET!$E246</f>
        <v>0</v>
      </c>
      <c r="F80" s="49">
        <f>[1]MAKET!$F246</f>
        <v>0</v>
      </c>
      <c r="G80" s="44" t="str">
        <f t="shared" si="1"/>
        <v/>
      </c>
      <c r="H80" s="108"/>
      <c r="I80" s="109"/>
      <c r="J80" s="108"/>
      <c r="K80" s="110"/>
    </row>
    <row r="81" spans="1:11" s="45" customFormat="1" ht="21.75" hidden="1" thickBot="1">
      <c r="A81" s="58">
        <v>440</v>
      </c>
      <c r="B81" s="46">
        <v>4000</v>
      </c>
      <c r="C81" s="112" t="s">
        <v>72</v>
      </c>
      <c r="D81" s="113"/>
      <c r="E81" s="49">
        <f>[1]MAKET!$E247</f>
        <v>0</v>
      </c>
      <c r="F81" s="49">
        <f>[1]MAKET!$F247</f>
        <v>0</v>
      </c>
      <c r="G81" s="44" t="str">
        <f t="shared" si="1"/>
        <v/>
      </c>
      <c r="H81" s="108"/>
      <c r="I81" s="109"/>
      <c r="J81" s="108"/>
      <c r="K81" s="110"/>
    </row>
    <row r="82" spans="1:11" s="45" customFormat="1" ht="21.75" hidden="1" thickBot="1">
      <c r="A82" s="58">
        <v>450</v>
      </c>
      <c r="B82" s="46">
        <v>4100</v>
      </c>
      <c r="C82" s="112" t="s">
        <v>73</v>
      </c>
      <c r="D82" s="113"/>
      <c r="E82" s="49">
        <f>[1]MAKET!$E248</f>
        <v>0</v>
      </c>
      <c r="F82" s="49">
        <f>[1]MAKET!$F248</f>
        <v>0</v>
      </c>
      <c r="G82" s="44" t="str">
        <f t="shared" si="1"/>
        <v/>
      </c>
      <c r="H82" s="108"/>
      <c r="I82" s="109"/>
      <c r="J82" s="108"/>
      <c r="K82" s="110"/>
    </row>
    <row r="83" spans="1:11" s="45" customFormat="1" ht="21.75" hidden="1" thickBot="1">
      <c r="A83" s="58">
        <v>495</v>
      </c>
      <c r="B83" s="46">
        <v>4200</v>
      </c>
      <c r="C83" s="112" t="s">
        <v>74</v>
      </c>
      <c r="D83" s="113"/>
      <c r="E83" s="49">
        <f>[1]MAKET!$E249</f>
        <v>0</v>
      </c>
      <c r="F83" s="49">
        <f>[1]MAKET!$F249</f>
        <v>0</v>
      </c>
      <c r="G83" s="44" t="str">
        <f t="shared" si="1"/>
        <v/>
      </c>
      <c r="H83" s="108"/>
      <c r="I83" s="109"/>
      <c r="J83" s="108"/>
      <c r="K83" s="110"/>
    </row>
    <row r="84" spans="1:11" s="45" customFormat="1" ht="21.75" hidden="1" thickBot="1">
      <c r="A84" s="58">
        <v>635</v>
      </c>
      <c r="B84" s="46">
        <v>4300</v>
      </c>
      <c r="C84" s="112" t="s">
        <v>75</v>
      </c>
      <c r="D84" s="113"/>
      <c r="E84" s="49">
        <f>[1]MAKET!$E256</f>
        <v>0</v>
      </c>
      <c r="F84" s="49">
        <f>[1]MAKET!$F256</f>
        <v>0</v>
      </c>
      <c r="G84" s="44" t="str">
        <f t="shared" si="1"/>
        <v/>
      </c>
      <c r="H84" s="108"/>
      <c r="I84" s="109"/>
      <c r="J84" s="108"/>
      <c r="K84" s="110"/>
    </row>
    <row r="85" spans="1:11" s="45" customFormat="1" ht="21.75" hidden="1" thickBot="1">
      <c r="A85" s="58">
        <v>655</v>
      </c>
      <c r="B85" s="46">
        <v>4400</v>
      </c>
      <c r="C85" s="112" t="s">
        <v>76</v>
      </c>
      <c r="D85" s="113"/>
      <c r="E85" s="49">
        <f>[1]MAKET!$E260</f>
        <v>0</v>
      </c>
      <c r="F85" s="49">
        <f>[1]MAKET!$F260</f>
        <v>0</v>
      </c>
      <c r="G85" s="44" t="str">
        <f t="shared" si="1"/>
        <v/>
      </c>
      <c r="H85" s="108"/>
      <c r="I85" s="109"/>
      <c r="J85" s="108"/>
      <c r="K85" s="110"/>
    </row>
    <row r="86" spans="1:11" s="45" customFormat="1" ht="21.75" hidden="1" thickBot="1">
      <c r="A86" s="58">
        <v>665</v>
      </c>
      <c r="B86" s="46">
        <v>4500</v>
      </c>
      <c r="C86" s="112" t="s">
        <v>77</v>
      </c>
      <c r="D86" s="113"/>
      <c r="E86" s="49">
        <f>[1]MAKET!$E261</f>
        <v>0</v>
      </c>
      <c r="F86" s="49">
        <f>[1]MAKET!$F261</f>
        <v>0</v>
      </c>
      <c r="G86" s="44" t="str">
        <f t="shared" si="1"/>
        <v/>
      </c>
      <c r="H86" s="108"/>
      <c r="I86" s="109"/>
      <c r="J86" s="108"/>
      <c r="K86" s="110"/>
    </row>
    <row r="87" spans="1:11" s="45" customFormat="1" ht="18.75" hidden="1" customHeight="1">
      <c r="A87" s="58">
        <v>675</v>
      </c>
      <c r="B87" s="46">
        <v>4600</v>
      </c>
      <c r="C87" s="114" t="s">
        <v>78</v>
      </c>
      <c r="D87" s="115"/>
      <c r="E87" s="49">
        <f>[1]MAKET!$E262</f>
        <v>0</v>
      </c>
      <c r="F87" s="49">
        <f>[1]MAKET!$F262</f>
        <v>0</v>
      </c>
      <c r="G87" s="44" t="str">
        <f t="shared" si="1"/>
        <v/>
      </c>
      <c r="H87" s="108"/>
      <c r="I87" s="109"/>
      <c r="J87" s="108"/>
      <c r="K87" s="110"/>
    </row>
    <row r="88" spans="1:11" s="45" customFormat="1" ht="21.75" hidden="1" thickBot="1">
      <c r="A88" s="58">
        <v>685</v>
      </c>
      <c r="B88" s="46">
        <v>4900</v>
      </c>
      <c r="C88" s="112" t="s">
        <v>79</v>
      </c>
      <c r="D88" s="113"/>
      <c r="E88" s="49">
        <f>[1]MAKET!$E263</f>
        <v>0</v>
      </c>
      <c r="F88" s="49">
        <f>[1]MAKET!$F263</f>
        <v>0</v>
      </c>
      <c r="G88" s="44" t="str">
        <f t="shared" si="1"/>
        <v/>
      </c>
      <c r="H88" s="108"/>
      <c r="I88" s="109"/>
      <c r="J88" s="108"/>
      <c r="K88" s="110"/>
    </row>
    <row r="89" spans="1:11" s="123" customFormat="1" ht="21.75" hidden="1" thickBot="1">
      <c r="A89" s="58">
        <v>700</v>
      </c>
      <c r="B89" s="120">
        <v>5100</v>
      </c>
      <c r="C89" s="121" t="s">
        <v>80</v>
      </c>
      <c r="D89" s="122"/>
      <c r="E89" s="49">
        <f>[1]MAKET!$E266</f>
        <v>0</v>
      </c>
      <c r="F89" s="49">
        <f>[1]MAKET!$F266</f>
        <v>0</v>
      </c>
      <c r="G89" s="44" t="str">
        <f t="shared" si="1"/>
        <v/>
      </c>
      <c r="H89" s="108"/>
      <c r="I89" s="109"/>
      <c r="J89" s="108"/>
      <c r="K89" s="110"/>
    </row>
    <row r="90" spans="1:11" s="123" customFormat="1" ht="21.75" hidden="1" thickBot="1">
      <c r="A90" s="58">
        <v>710</v>
      </c>
      <c r="B90" s="120">
        <v>5200</v>
      </c>
      <c r="C90" s="121" t="s">
        <v>81</v>
      </c>
      <c r="D90" s="122"/>
      <c r="E90" s="49">
        <f>[1]MAKET!$E267</f>
        <v>0</v>
      </c>
      <c r="F90" s="49">
        <f>[1]MAKET!$F267</f>
        <v>0</v>
      </c>
      <c r="G90" s="44" t="str">
        <f t="shared" si="1"/>
        <v/>
      </c>
      <c r="H90" s="108"/>
      <c r="I90" s="109"/>
      <c r="J90" s="108"/>
      <c r="K90" s="110"/>
    </row>
    <row r="91" spans="1:11" s="123" customFormat="1" ht="21.75" hidden="1" thickBot="1">
      <c r="A91" s="58">
        <v>750</v>
      </c>
      <c r="B91" s="120">
        <v>5300</v>
      </c>
      <c r="C91" s="121" t="s">
        <v>82</v>
      </c>
      <c r="D91" s="122"/>
      <c r="E91" s="49">
        <f>[1]MAKET!$E275</f>
        <v>0</v>
      </c>
      <c r="F91" s="49">
        <f>[1]MAKET!$F275</f>
        <v>0</v>
      </c>
      <c r="G91" s="44" t="str">
        <f t="shared" si="1"/>
        <v/>
      </c>
      <c r="H91" s="108"/>
      <c r="I91" s="109"/>
      <c r="J91" s="108"/>
      <c r="K91" s="110"/>
    </row>
    <row r="92" spans="1:11" s="123" customFormat="1" ht="21.75" hidden="1" thickBot="1">
      <c r="A92" s="58">
        <v>765</v>
      </c>
      <c r="B92" s="120">
        <v>5400</v>
      </c>
      <c r="C92" s="121" t="s">
        <v>83</v>
      </c>
      <c r="D92" s="122"/>
      <c r="E92" s="49">
        <f>[1]MAKET!$E278</f>
        <v>0</v>
      </c>
      <c r="F92" s="49">
        <f>[1]MAKET!$F278</f>
        <v>0</v>
      </c>
      <c r="G92" s="44" t="str">
        <f t="shared" si="1"/>
        <v/>
      </c>
      <c r="H92" s="108"/>
      <c r="I92" s="109"/>
      <c r="J92" s="108"/>
      <c r="K92" s="110"/>
    </row>
    <row r="93" spans="1:11" s="45" customFormat="1" ht="21.75" hidden="1" thickBot="1">
      <c r="A93" s="58">
        <v>775</v>
      </c>
      <c r="B93" s="46">
        <v>5500</v>
      </c>
      <c r="C93" s="112" t="s">
        <v>84</v>
      </c>
      <c r="D93" s="113"/>
      <c r="E93" s="49">
        <f>[1]MAKET!$E279</f>
        <v>0</v>
      </c>
      <c r="F93" s="49">
        <f>[1]MAKET!$F279</f>
        <v>0</v>
      </c>
      <c r="G93" s="44" t="str">
        <f t="shared" si="1"/>
        <v/>
      </c>
      <c r="H93" s="108"/>
      <c r="I93" s="109"/>
      <c r="J93" s="108"/>
      <c r="K93" s="110"/>
    </row>
    <row r="94" spans="1:11" s="123" customFormat="1" ht="36.75" hidden="1" customHeight="1">
      <c r="A94" s="58">
        <v>805</v>
      </c>
      <c r="B94" s="120">
        <v>5700</v>
      </c>
      <c r="C94" s="124" t="s">
        <v>85</v>
      </c>
      <c r="D94" s="125"/>
      <c r="E94" s="49">
        <f>[1]MAKET!$E284</f>
        <v>0</v>
      </c>
      <c r="F94" s="49">
        <f>[1]MAKET!$F284</f>
        <v>0</v>
      </c>
      <c r="G94" s="44" t="str">
        <f t="shared" si="1"/>
        <v/>
      </c>
      <c r="H94" s="108"/>
      <c r="I94" s="109"/>
      <c r="J94" s="108"/>
      <c r="K94" s="110"/>
    </row>
    <row r="95" spans="1:11" s="45" customFormat="1" ht="21.75" hidden="1" thickBot="1">
      <c r="A95" s="58">
        <v>820</v>
      </c>
      <c r="B95" s="126" t="s">
        <v>86</v>
      </c>
      <c r="C95" s="127" t="s">
        <v>87</v>
      </c>
      <c r="D95" s="128"/>
      <c r="E95" s="66">
        <f>[1]MAKET!$E288</f>
        <v>0</v>
      </c>
      <c r="F95" s="66">
        <f>[1]MAKET!$F288</f>
        <v>0</v>
      </c>
      <c r="G95" s="44" t="str">
        <f t="shared" si="1"/>
        <v/>
      </c>
      <c r="H95" s="129"/>
      <c r="I95" s="130"/>
      <c r="J95" s="131"/>
      <c r="K95" s="132"/>
    </row>
    <row r="96" spans="1:11" ht="21.75" thickBot="1">
      <c r="A96" s="133">
        <v>825</v>
      </c>
      <c r="B96" s="134"/>
      <c r="C96" s="135" t="s">
        <v>88</v>
      </c>
      <c r="D96" s="135"/>
      <c r="E96" s="73">
        <f>[1]MAKET!$E292</f>
        <v>0</v>
      </c>
      <c r="F96" s="73">
        <f>[1]MAKET!$F292</f>
        <v>563</v>
      </c>
      <c r="G96" s="136">
        <v>1</v>
      </c>
      <c r="H96" s="137">
        <f>SUM(H66:H95)</f>
        <v>0</v>
      </c>
      <c r="I96" s="138">
        <f>SUM(I66:I95)</f>
        <v>0</v>
      </c>
      <c r="J96" s="137">
        <f>SUM(J66:J95)</f>
        <v>0</v>
      </c>
      <c r="K96" s="137">
        <f>SUM(K66:K95)</f>
        <v>0</v>
      </c>
    </row>
    <row r="97" spans="1:7" ht="13.5" customHeight="1">
      <c r="A97" s="133"/>
      <c r="B97" s="76"/>
      <c r="C97" s="139"/>
      <c r="D97" s="140"/>
      <c r="G97" s="6">
        <v>1</v>
      </c>
    </row>
    <row r="98" spans="1:7" ht="19.5" customHeight="1">
      <c r="A98" s="70"/>
      <c r="C98" s="8"/>
      <c r="D98" s="9"/>
      <c r="E98" s="80"/>
      <c r="F98" s="80"/>
      <c r="G98" s="6">
        <v>1</v>
      </c>
    </row>
    <row r="99" spans="1:7" ht="40.5" customHeight="1">
      <c r="A99" s="70"/>
      <c r="B99" s="81" t="str">
        <f>$B$7</f>
        <v>ОТЧЕТ ЗА СМЕТКИТЕ ЗА СРЕДСТВАТА ОТ ЕВРОПЕЙСКИЯ СЪЮЗ - ДЕС</v>
      </c>
      <c r="C99" s="82"/>
      <c r="D99" s="82"/>
      <c r="E99" s="80"/>
      <c r="F99" s="80"/>
      <c r="G99" s="6">
        <v>1</v>
      </c>
    </row>
    <row r="100" spans="1:7">
      <c r="A100" s="70"/>
      <c r="C100" s="8"/>
      <c r="D100" s="9"/>
      <c r="E100" s="83" t="s">
        <v>8</v>
      </c>
      <c r="F100" s="83" t="s">
        <v>9</v>
      </c>
      <c r="G100" s="6">
        <v>1</v>
      </c>
    </row>
    <row r="101" spans="1:7" ht="38.25" customHeight="1" thickBot="1">
      <c r="A101" s="70"/>
      <c r="B101" s="84">
        <f>$B$9</f>
        <v>0</v>
      </c>
      <c r="C101" s="85"/>
      <c r="D101" s="85"/>
      <c r="E101" s="86">
        <f>$E$9</f>
        <v>41640</v>
      </c>
      <c r="F101" s="87">
        <f>$F$9</f>
        <v>42004</v>
      </c>
      <c r="G101" s="6">
        <v>1</v>
      </c>
    </row>
    <row r="102" spans="1:7" ht="21.75" thickBot="1">
      <c r="A102" s="70"/>
      <c r="B102" s="20" t="str">
        <f>$B$10</f>
        <v>(наименование на разпоредителя с бюджет)</v>
      </c>
      <c r="E102" s="80"/>
      <c r="F102" s="88">
        <f>$F$10</f>
        <v>0</v>
      </c>
      <c r="G102" s="6">
        <v>1</v>
      </c>
    </row>
    <row r="103" spans="1:7" ht="21.75" thickBot="1">
      <c r="A103" s="70"/>
      <c r="B103" s="20"/>
      <c r="E103" s="89"/>
      <c r="F103" s="80"/>
      <c r="G103" s="6">
        <v>1</v>
      </c>
    </row>
    <row r="104" spans="1:7" ht="39.75" customHeight="1" thickTop="1" thickBot="1">
      <c r="A104" s="70"/>
      <c r="B104" s="84" t="str">
        <f>$B$12</f>
        <v>Комисия за финансов надзор</v>
      </c>
      <c r="C104" s="85"/>
      <c r="D104" s="85"/>
      <c r="E104" s="80" t="s">
        <v>10</v>
      </c>
      <c r="F104" s="90" t="str">
        <f>$F$12</f>
        <v>4700</v>
      </c>
      <c r="G104" s="6">
        <v>1</v>
      </c>
    </row>
    <row r="105" spans="1:7" ht="21.75" thickTop="1">
      <c r="A105" s="70"/>
      <c r="B105" s="20" t="str">
        <f>$B$13</f>
        <v>(наименование на първостепенния разпоредител с бюджет)</v>
      </c>
      <c r="E105" s="89" t="s">
        <v>11</v>
      </c>
      <c r="F105" s="80"/>
      <c r="G105" s="6">
        <v>1</v>
      </c>
    </row>
    <row r="106" spans="1:7" ht="15" customHeight="1">
      <c r="A106" s="70"/>
      <c r="B106" s="20"/>
      <c r="E106" s="80"/>
      <c r="F106" s="80"/>
      <c r="G106" s="6">
        <v>1</v>
      </c>
    </row>
    <row r="107" spans="1:7" ht="21.75" thickBot="1">
      <c r="A107" s="70"/>
      <c r="C107" s="8"/>
      <c r="D107" s="9"/>
      <c r="E107" s="80"/>
      <c r="F107" s="89" t="s">
        <v>13</v>
      </c>
      <c r="G107" s="6">
        <v>1</v>
      </c>
    </row>
    <row r="108" spans="1:7" ht="21.75" thickBot="1">
      <c r="A108" s="70"/>
      <c r="B108" s="141"/>
      <c r="C108" s="28" t="s">
        <v>89</v>
      </c>
      <c r="D108" s="29"/>
      <c r="E108" s="30" t="s">
        <v>15</v>
      </c>
      <c r="F108" s="30" t="s">
        <v>16</v>
      </c>
      <c r="G108" s="6">
        <v>1</v>
      </c>
    </row>
    <row r="109" spans="1:7" ht="21" customHeight="1" thickBot="1">
      <c r="A109" s="70"/>
      <c r="B109" s="142" t="s">
        <v>17</v>
      </c>
      <c r="C109" s="32" t="s">
        <v>18</v>
      </c>
      <c r="D109" s="29"/>
      <c r="E109" s="30">
        <v>2014</v>
      </c>
      <c r="F109" s="33">
        <f>E109</f>
        <v>2014</v>
      </c>
      <c r="G109" s="6">
        <v>1</v>
      </c>
    </row>
    <row r="110" spans="1:7" ht="42.75" customHeight="1" thickBot="1">
      <c r="A110" s="70"/>
      <c r="B110" s="143"/>
      <c r="C110" s="144" t="s">
        <v>90</v>
      </c>
      <c r="D110" s="37"/>
      <c r="E110" s="38" t="s">
        <v>20</v>
      </c>
      <c r="F110" s="38" t="s">
        <v>21</v>
      </c>
      <c r="G110" s="6">
        <v>1</v>
      </c>
    </row>
    <row r="111" spans="1:7" ht="42.75" customHeight="1" thickBot="1">
      <c r="A111" s="70">
        <v>1</v>
      </c>
      <c r="B111" s="145"/>
      <c r="C111" s="146" t="s">
        <v>91</v>
      </c>
      <c r="D111" s="37"/>
      <c r="E111" s="147"/>
      <c r="F111" s="148"/>
      <c r="G111" s="6">
        <v>1</v>
      </c>
    </row>
    <row r="112" spans="1:7" s="45" customFormat="1" ht="32.25" hidden="1" customHeight="1">
      <c r="A112" s="116">
        <v>5</v>
      </c>
      <c r="B112" s="40">
        <v>3000</v>
      </c>
      <c r="C112" s="149" t="s">
        <v>92</v>
      </c>
      <c r="D112" s="150"/>
      <c r="E112" s="151">
        <f>[1]MAKET!$E348</f>
        <v>0</v>
      </c>
      <c r="F112" s="152">
        <f>[1]MAKET!$F348</f>
        <v>0</v>
      </c>
      <c r="G112" s="44" t="str">
        <f>(IF(E112&lt;&gt;0,$G$2,IF(F112&lt;&gt;0,$G$2,"")))</f>
        <v/>
      </c>
    </row>
    <row r="113" spans="1:16" s="45" customFormat="1" ht="21.75" hidden="1" thickBot="1">
      <c r="A113" s="116">
        <v>70</v>
      </c>
      <c r="B113" s="46">
        <v>3100</v>
      </c>
      <c r="C113" s="47" t="s">
        <v>93</v>
      </c>
      <c r="D113" s="48"/>
      <c r="E113" s="153">
        <f>[1]MAKET!$E362</f>
        <v>0</v>
      </c>
      <c r="F113" s="154">
        <f>[1]MAKET!$F362</f>
        <v>0</v>
      </c>
      <c r="G113" s="44" t="str">
        <f>(IF(E113&lt;&gt;0,$G$2,IF(F113&lt;&gt;0,$G$2,"")))</f>
        <v/>
      </c>
    </row>
    <row r="114" spans="1:16" s="45" customFormat="1" ht="32.25" hidden="1" customHeight="1" thickBot="1">
      <c r="A114" s="58">
        <v>115</v>
      </c>
      <c r="B114" s="155">
        <v>3200</v>
      </c>
      <c r="C114" s="156" t="s">
        <v>94</v>
      </c>
      <c r="D114" s="157"/>
      <c r="E114" s="158">
        <f>[1]MAKET!$E370</f>
        <v>0</v>
      </c>
      <c r="F114" s="159">
        <f>[1]MAKET!$F370</f>
        <v>0</v>
      </c>
      <c r="G114" s="44" t="str">
        <f>(IF(E114&lt;&gt;0,$G$2,IF(F114&lt;&gt;0,$G$2,"")))</f>
        <v/>
      </c>
    </row>
    <row r="115" spans="1:16" s="45" customFormat="1" ht="32.25" hidden="1" customHeight="1">
      <c r="A115" s="116">
        <v>145</v>
      </c>
      <c r="B115" s="46">
        <v>6000</v>
      </c>
      <c r="C115" s="103" t="s">
        <v>95</v>
      </c>
      <c r="D115" s="104"/>
      <c r="E115" s="151">
        <f>[1]MAKET!$E375</f>
        <v>0</v>
      </c>
      <c r="F115" s="152">
        <f>[1]MAKET!$F375</f>
        <v>0</v>
      </c>
      <c r="G115" s="44" t="str">
        <f t="shared" ref="G115:G123" si="2">(IF(E115&lt;&gt;0,$G$2,IF(F115&lt;&gt;0,$G$2,"")))</f>
        <v/>
      </c>
    </row>
    <row r="116" spans="1:16" s="45" customFormat="1" ht="21.75" hidden="1" thickBot="1">
      <c r="A116" s="116">
        <v>160</v>
      </c>
      <c r="B116" s="46">
        <v>6100</v>
      </c>
      <c r="C116" s="56" t="s">
        <v>96</v>
      </c>
      <c r="D116" s="57"/>
      <c r="E116" s="153">
        <f>[1]MAKET!$E378</f>
        <v>0</v>
      </c>
      <c r="F116" s="154">
        <f>[1]MAKET!$F378</f>
        <v>0</v>
      </c>
      <c r="G116" s="44" t="str">
        <f t="shared" si="2"/>
        <v/>
      </c>
    </row>
    <row r="117" spans="1:16" s="45" customFormat="1" ht="32.25" hidden="1" customHeight="1">
      <c r="A117" s="58">
        <v>185</v>
      </c>
      <c r="B117" s="46">
        <v>6200</v>
      </c>
      <c r="C117" s="160" t="s">
        <v>97</v>
      </c>
      <c r="D117" s="161"/>
      <c r="E117" s="153">
        <f>[1]MAKET!$E383</f>
        <v>0</v>
      </c>
      <c r="F117" s="162">
        <f>[1]MAKET!$F383</f>
        <v>0</v>
      </c>
      <c r="G117" s="44" t="str">
        <f t="shared" si="2"/>
        <v/>
      </c>
    </row>
    <row r="118" spans="1:16" s="45" customFormat="1" ht="21.75" hidden="1" customHeight="1">
      <c r="A118" s="58">
        <v>200</v>
      </c>
      <c r="B118" s="46">
        <v>6300</v>
      </c>
      <c r="C118" s="163" t="s">
        <v>98</v>
      </c>
      <c r="D118" s="115"/>
      <c r="E118" s="153">
        <f>[1]MAKET!$E386</f>
        <v>0</v>
      </c>
      <c r="F118" s="162">
        <f>[1]MAKET!$F386</f>
        <v>0</v>
      </c>
      <c r="G118" s="44" t="str">
        <f t="shared" si="2"/>
        <v/>
      </c>
    </row>
    <row r="119" spans="1:16" s="166" customFormat="1" ht="34.5" hidden="1" customHeight="1">
      <c r="A119" s="59">
        <v>210</v>
      </c>
      <c r="B119" s="46">
        <v>6400</v>
      </c>
      <c r="C119" s="164" t="s">
        <v>99</v>
      </c>
      <c r="D119" s="165"/>
      <c r="E119" s="153">
        <f>[1]MAKET!$E389</f>
        <v>0</v>
      </c>
      <c r="F119" s="162">
        <f>[1]MAKET!$F389</f>
        <v>0</v>
      </c>
      <c r="G119" s="44" t="str">
        <f t="shared" si="2"/>
        <v/>
      </c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1:16" s="166" customFormat="1" ht="21.75" hidden="1" thickBot="1">
      <c r="A120" s="167">
        <v>213</v>
      </c>
      <c r="B120" s="46">
        <v>6500</v>
      </c>
      <c r="C120" s="168" t="s">
        <v>100</v>
      </c>
      <c r="D120" s="169"/>
      <c r="E120" s="170">
        <f>[1]MAKET!$E392</f>
        <v>0</v>
      </c>
      <c r="F120" s="170">
        <f>[1]MAKET!$F392</f>
        <v>0</v>
      </c>
      <c r="G120" s="44" t="str">
        <f t="shared" si="2"/>
        <v/>
      </c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1:16" s="45" customFormat="1" ht="21.75" hidden="1" customHeight="1">
      <c r="A121" s="58">
        <v>215</v>
      </c>
      <c r="B121" s="46">
        <v>6600</v>
      </c>
      <c r="C121" s="163" t="s">
        <v>101</v>
      </c>
      <c r="D121" s="115"/>
      <c r="E121" s="153">
        <f>[1]MAKET!$E393</f>
        <v>0</v>
      </c>
      <c r="F121" s="154">
        <f>[1]MAKET!$F393</f>
        <v>0</v>
      </c>
      <c r="G121" s="44" t="str">
        <f t="shared" si="2"/>
        <v/>
      </c>
    </row>
    <row r="122" spans="1:16" s="45" customFormat="1" ht="21.75" hidden="1" customHeight="1">
      <c r="A122" s="58">
        <v>215</v>
      </c>
      <c r="B122" s="46">
        <v>6700</v>
      </c>
      <c r="C122" s="163" t="s">
        <v>102</v>
      </c>
      <c r="D122" s="115"/>
      <c r="E122" s="153">
        <f>[1]MAKET!$E396</f>
        <v>0</v>
      </c>
      <c r="F122" s="154">
        <f>[1]MAKET!$F396</f>
        <v>0</v>
      </c>
      <c r="G122" s="44" t="str">
        <f t="shared" si="2"/>
        <v/>
      </c>
    </row>
    <row r="123" spans="1:16" s="45" customFormat="1" ht="22.5" hidden="1" customHeight="1" thickBot="1">
      <c r="A123" s="58">
        <v>230</v>
      </c>
      <c r="B123" s="46">
        <v>6900</v>
      </c>
      <c r="C123" s="171" t="s">
        <v>103</v>
      </c>
      <c r="D123" s="172"/>
      <c r="E123" s="158">
        <f>[1]MAKET!$E399</f>
        <v>0</v>
      </c>
      <c r="F123" s="159">
        <f>[1]MAKET!$F399</f>
        <v>0</v>
      </c>
      <c r="G123" s="44" t="str">
        <f t="shared" si="2"/>
        <v/>
      </c>
    </row>
    <row r="124" spans="1:16" ht="21.75" thickBot="1">
      <c r="A124" s="70">
        <v>260</v>
      </c>
      <c r="B124" s="71"/>
      <c r="C124" s="173" t="s">
        <v>104</v>
      </c>
      <c r="D124" s="174"/>
      <c r="E124" s="73">
        <f>[1]MAKET!$E406</f>
        <v>0</v>
      </c>
      <c r="F124" s="73">
        <f>[1]MAKET!$F406</f>
        <v>0</v>
      </c>
      <c r="G124" s="6">
        <v>1</v>
      </c>
    </row>
    <row r="125" spans="1:16" ht="54" customHeight="1" thickBot="1">
      <c r="A125" s="70">
        <v>261</v>
      </c>
      <c r="B125" s="175" t="s">
        <v>17</v>
      </c>
      <c r="C125" s="176" t="s">
        <v>105</v>
      </c>
      <c r="D125" s="177"/>
      <c r="E125" s="178"/>
      <c r="F125" s="179"/>
      <c r="G125" s="6">
        <v>1</v>
      </c>
    </row>
    <row r="126" spans="1:16" ht="21.75" thickBot="1">
      <c r="A126" s="70">
        <v>262</v>
      </c>
      <c r="B126" s="180"/>
      <c r="C126" s="181" t="s">
        <v>106</v>
      </c>
      <c r="D126" s="182"/>
      <c r="E126" s="183"/>
      <c r="F126" s="179"/>
      <c r="G126" s="6">
        <v>1</v>
      </c>
    </row>
    <row r="127" spans="1:16" s="45" customFormat="1" ht="24" hidden="1" customHeight="1">
      <c r="A127" s="116">
        <v>265</v>
      </c>
      <c r="B127" s="46">
        <v>7400</v>
      </c>
      <c r="C127" s="149" t="s">
        <v>107</v>
      </c>
      <c r="D127" s="150"/>
      <c r="E127" s="151">
        <f>[1]MAKET!$E409</f>
        <v>0</v>
      </c>
      <c r="F127" s="151">
        <f>[1]MAKET!$F409</f>
        <v>0</v>
      </c>
      <c r="G127" s="44" t="str">
        <f>(IF(E127&lt;&gt;0,$G$2,IF(F127&lt;&gt;0,$G$2,"")))</f>
        <v/>
      </c>
    </row>
    <row r="128" spans="1:16" s="45" customFormat="1" ht="21.75" hidden="1" thickBot="1">
      <c r="A128" s="116">
        <v>275</v>
      </c>
      <c r="B128" s="46">
        <v>7500</v>
      </c>
      <c r="C128" s="47" t="s">
        <v>108</v>
      </c>
      <c r="D128" s="48"/>
      <c r="E128" s="153">
        <f>[1]MAKET!$E410</f>
        <v>0</v>
      </c>
      <c r="F128" s="153">
        <f>[1]MAKET!$F410</f>
        <v>0</v>
      </c>
      <c r="G128" s="44" t="str">
        <f>(IF(E128&lt;&gt;0,$G$2,IF(F128&lt;&gt;0,$G$2,"")))</f>
        <v/>
      </c>
    </row>
    <row r="129" spans="1:7" s="45" customFormat="1" ht="30" hidden="1" customHeight="1">
      <c r="A129" s="58">
        <v>285</v>
      </c>
      <c r="B129" s="46">
        <v>7600</v>
      </c>
      <c r="C129" s="50" t="s">
        <v>109</v>
      </c>
      <c r="D129" s="51"/>
      <c r="E129" s="153">
        <f>[1]MAKET!$E411</f>
        <v>0</v>
      </c>
      <c r="F129" s="153">
        <f>[1]MAKET!$F411</f>
        <v>0</v>
      </c>
      <c r="G129" s="44" t="str">
        <f>(IF(E129&lt;&gt;0,$G$2,IF(F129&lt;&gt;0,$G$2,"")))</f>
        <v/>
      </c>
    </row>
    <row r="130" spans="1:7" s="45" customFormat="1" ht="24" hidden="1" customHeight="1">
      <c r="A130" s="58">
        <v>295</v>
      </c>
      <c r="B130" s="46">
        <v>7700</v>
      </c>
      <c r="C130" s="50" t="s">
        <v>110</v>
      </c>
      <c r="D130" s="111"/>
      <c r="E130" s="153">
        <f>[1]MAKET!$E412</f>
        <v>0</v>
      </c>
      <c r="F130" s="153">
        <f>[1]MAKET!$F412</f>
        <v>0</v>
      </c>
      <c r="G130" s="44" t="str">
        <f>(IF(E130&lt;&gt;0,$G$2,IF(F130&lt;&gt;0,$G$2,"")))</f>
        <v/>
      </c>
    </row>
    <row r="131" spans="1:7" s="123" customFormat="1" ht="39.75" hidden="1" customHeight="1" thickBot="1">
      <c r="A131" s="58">
        <v>305</v>
      </c>
      <c r="B131" s="120">
        <v>7800</v>
      </c>
      <c r="C131" s="184" t="s">
        <v>111</v>
      </c>
      <c r="D131" s="185"/>
      <c r="E131" s="153">
        <f>[1]MAKET!$E413</f>
        <v>0</v>
      </c>
      <c r="F131" s="153">
        <f>[1]MAKET!$F413</f>
        <v>0</v>
      </c>
      <c r="G131" s="44" t="str">
        <f>(IF(E131&lt;&gt;0,$G$2,IF(F131&lt;&gt;0,$G$2,"")))</f>
        <v/>
      </c>
    </row>
    <row r="132" spans="1:7" ht="21.75" thickBot="1">
      <c r="A132" s="133">
        <v>315</v>
      </c>
      <c r="B132" s="71"/>
      <c r="C132" s="173" t="s">
        <v>112</v>
      </c>
      <c r="D132" s="174"/>
      <c r="E132" s="73">
        <f>[1]MAKET!$E416</f>
        <v>0</v>
      </c>
      <c r="F132" s="73">
        <f>[1]MAKET!$F416</f>
        <v>0</v>
      </c>
      <c r="G132" s="6">
        <v>1</v>
      </c>
    </row>
    <row r="133" spans="1:7" ht="15" customHeight="1">
      <c r="A133" s="133"/>
      <c r="B133" s="186"/>
      <c r="C133" s="186"/>
      <c r="D133" s="140"/>
      <c r="G133" s="6">
        <v>1</v>
      </c>
    </row>
    <row r="134" spans="1:7">
      <c r="A134" s="133"/>
      <c r="E134" s="80"/>
      <c r="F134" s="80"/>
      <c r="G134" s="6">
        <v>1</v>
      </c>
    </row>
    <row r="135" spans="1:7">
      <c r="A135" s="133"/>
      <c r="C135" s="8"/>
      <c r="D135" s="9"/>
      <c r="E135" s="80"/>
      <c r="F135" s="80"/>
      <c r="G135" s="6">
        <v>1</v>
      </c>
    </row>
    <row r="136" spans="1:7" ht="42" customHeight="1">
      <c r="A136" s="133"/>
      <c r="B136" s="81" t="str">
        <f>$B$7</f>
        <v>ОТЧЕТ ЗА СМЕТКИТЕ ЗА СРЕДСТВАТА ОТ ЕВРОПЕЙСКИЯ СЪЮЗ - ДЕС</v>
      </c>
      <c r="C136" s="82"/>
      <c r="D136" s="82"/>
      <c r="E136" s="80"/>
      <c r="F136" s="80"/>
      <c r="G136" s="6">
        <v>1</v>
      </c>
    </row>
    <row r="137" spans="1:7">
      <c r="A137" s="133"/>
      <c r="C137" s="8"/>
      <c r="D137" s="9"/>
      <c r="E137" s="83" t="s">
        <v>8</v>
      </c>
      <c r="F137" s="83" t="s">
        <v>9</v>
      </c>
      <c r="G137" s="6">
        <v>1</v>
      </c>
    </row>
    <row r="138" spans="1:7" ht="38.25" customHeight="1" thickBot="1">
      <c r="A138" s="133"/>
      <c r="B138" s="84">
        <f>$B$9</f>
        <v>0</v>
      </c>
      <c r="C138" s="85"/>
      <c r="D138" s="85"/>
      <c r="E138" s="86">
        <f>$E$9</f>
        <v>41640</v>
      </c>
      <c r="F138" s="87">
        <f>$F$9</f>
        <v>42004</v>
      </c>
      <c r="G138" s="6">
        <v>1</v>
      </c>
    </row>
    <row r="139" spans="1:7" ht="21.75" thickBot="1">
      <c r="A139" s="133"/>
      <c r="B139" s="20" t="str">
        <f>$B$10</f>
        <v>(наименование на разпоредителя с бюджет)</v>
      </c>
      <c r="E139" s="80"/>
      <c r="F139" s="88">
        <f>$F$10</f>
        <v>0</v>
      </c>
      <c r="G139" s="6">
        <v>1</v>
      </c>
    </row>
    <row r="140" spans="1:7" ht="21.75" thickBot="1">
      <c r="A140" s="133"/>
      <c r="B140" s="20"/>
      <c r="E140" s="89"/>
      <c r="F140" s="80"/>
      <c r="G140" s="6">
        <v>1</v>
      </c>
    </row>
    <row r="141" spans="1:7" ht="39.75" customHeight="1" thickTop="1" thickBot="1">
      <c r="A141" s="133"/>
      <c r="B141" s="84" t="str">
        <f>$B$12</f>
        <v>Комисия за финансов надзор</v>
      </c>
      <c r="C141" s="85"/>
      <c r="D141" s="85"/>
      <c r="E141" s="80" t="s">
        <v>10</v>
      </c>
      <c r="F141" s="90" t="str">
        <f>$F$12</f>
        <v>4700</v>
      </c>
      <c r="G141" s="6">
        <v>1</v>
      </c>
    </row>
    <row r="142" spans="1:7" ht="21.75" thickTop="1">
      <c r="A142" s="133"/>
      <c r="B142" s="20" t="str">
        <f>$B$13</f>
        <v>(наименование на първостепенния разпоредител с бюджет)</v>
      </c>
      <c r="E142" s="89" t="s">
        <v>11</v>
      </c>
      <c r="F142" s="80"/>
      <c r="G142" s="6">
        <v>1</v>
      </c>
    </row>
    <row r="143" spans="1:7">
      <c r="A143" s="133"/>
      <c r="B143" s="20"/>
      <c r="E143" s="80"/>
      <c r="F143" s="80"/>
      <c r="G143" s="6">
        <v>1</v>
      </c>
    </row>
    <row r="144" spans="1:7" ht="21.75" thickBot="1">
      <c r="A144" s="133"/>
      <c r="C144" s="8"/>
      <c r="D144" s="9"/>
      <c r="E144" s="80"/>
      <c r="F144" s="89" t="s">
        <v>13</v>
      </c>
      <c r="G144" s="6">
        <v>1</v>
      </c>
    </row>
    <row r="145" spans="1:7" ht="21.75" thickBot="1">
      <c r="A145" s="133"/>
      <c r="B145" s="187"/>
      <c r="C145" s="188" t="s">
        <v>113</v>
      </c>
      <c r="D145" s="189"/>
      <c r="E145" s="30" t="s">
        <v>15</v>
      </c>
      <c r="F145" s="30" t="s">
        <v>16</v>
      </c>
      <c r="G145" s="6">
        <v>1</v>
      </c>
    </row>
    <row r="146" spans="1:7" ht="37.5" customHeight="1" thickBot="1">
      <c r="A146" s="133"/>
      <c r="B146" s="190"/>
      <c r="C146" s="191" t="s">
        <v>114</v>
      </c>
      <c r="D146" s="192"/>
      <c r="E146" s="30">
        <v>2014</v>
      </c>
      <c r="F146" s="33">
        <f>E146</f>
        <v>2014</v>
      </c>
      <c r="G146" s="6">
        <v>1</v>
      </c>
    </row>
    <row r="147" spans="1:7" ht="21.75" thickBot="1">
      <c r="A147" s="133"/>
      <c r="B147" s="193"/>
      <c r="C147" s="194" t="s">
        <v>115</v>
      </c>
      <c r="D147" s="37"/>
      <c r="E147" s="38" t="s">
        <v>20</v>
      </c>
      <c r="F147" s="38" t="s">
        <v>21</v>
      </c>
      <c r="G147" s="6">
        <v>1</v>
      </c>
    </row>
    <row r="148" spans="1:7" ht="21.75" thickBot="1">
      <c r="A148" s="133"/>
      <c r="B148" s="195"/>
      <c r="C148" s="196" t="s">
        <v>116</v>
      </c>
      <c r="D148" s="29"/>
      <c r="E148" s="197">
        <f>E49-E96+E124+E132</f>
        <v>0</v>
      </c>
      <c r="F148" s="197">
        <f>F49-F96+F124+F132</f>
        <v>1882</v>
      </c>
      <c r="G148" s="6">
        <v>1</v>
      </c>
    </row>
    <row r="149" spans="1:7">
      <c r="A149" s="133"/>
      <c r="B149" s="8"/>
      <c r="C149" s="198"/>
      <c r="D149" s="199"/>
      <c r="E149" s="200"/>
      <c r="F149" s="200"/>
      <c r="G149" s="6">
        <v>1</v>
      </c>
    </row>
    <row r="150" spans="1:7">
      <c r="A150" s="133"/>
      <c r="E150" s="80"/>
      <c r="F150" s="80"/>
      <c r="G150" s="6">
        <v>1</v>
      </c>
    </row>
    <row r="151" spans="1:7">
      <c r="A151" s="133"/>
      <c r="C151" s="8"/>
      <c r="D151" s="9"/>
      <c r="E151" s="80"/>
      <c r="F151" s="80"/>
      <c r="G151" s="6">
        <v>1</v>
      </c>
    </row>
    <row r="152" spans="1:7" ht="44.25" customHeight="1">
      <c r="A152" s="133"/>
      <c r="B152" s="81" t="str">
        <f>$B$7</f>
        <v>ОТЧЕТ ЗА СМЕТКИТЕ ЗА СРЕДСТВАТА ОТ ЕВРОПЕЙСКИЯ СЪЮЗ - ДЕС</v>
      </c>
      <c r="C152" s="82"/>
      <c r="D152" s="82"/>
      <c r="E152" s="80"/>
      <c r="F152" s="80"/>
      <c r="G152" s="6">
        <v>1</v>
      </c>
    </row>
    <row r="153" spans="1:7">
      <c r="A153" s="133"/>
      <c r="C153" s="8"/>
      <c r="D153" s="9"/>
      <c r="E153" s="83" t="s">
        <v>8</v>
      </c>
      <c r="F153" s="83" t="s">
        <v>9</v>
      </c>
      <c r="G153" s="6">
        <v>1</v>
      </c>
    </row>
    <row r="154" spans="1:7" ht="38.25" customHeight="1" thickBot="1">
      <c r="A154" s="133"/>
      <c r="B154" s="84">
        <f>$B$9</f>
        <v>0</v>
      </c>
      <c r="C154" s="85"/>
      <c r="D154" s="85"/>
      <c r="E154" s="86">
        <f>$E$9</f>
        <v>41640</v>
      </c>
      <c r="F154" s="87">
        <f>$F$9</f>
        <v>42004</v>
      </c>
      <c r="G154" s="6">
        <v>1</v>
      </c>
    </row>
    <row r="155" spans="1:7" ht="21.75" thickBot="1">
      <c r="A155" s="133"/>
      <c r="B155" s="20" t="str">
        <f>$B$10</f>
        <v>(наименование на разпоредителя с бюджет)</v>
      </c>
      <c r="E155" s="80"/>
      <c r="F155" s="88">
        <f>$F$10</f>
        <v>0</v>
      </c>
      <c r="G155" s="6">
        <v>1</v>
      </c>
    </row>
    <row r="156" spans="1:7" ht="21.75" thickBot="1">
      <c r="A156" s="133"/>
      <c r="B156" s="20"/>
      <c r="E156" s="89"/>
      <c r="F156" s="80"/>
      <c r="G156" s="6">
        <v>1</v>
      </c>
    </row>
    <row r="157" spans="1:7" ht="38.25" customHeight="1" thickTop="1" thickBot="1">
      <c r="A157" s="133"/>
      <c r="B157" s="84" t="str">
        <f>$B$12</f>
        <v>Комисия за финансов надзор</v>
      </c>
      <c r="C157" s="85"/>
      <c r="D157" s="85"/>
      <c r="E157" s="80" t="s">
        <v>10</v>
      </c>
      <c r="F157" s="90" t="str">
        <f>$F$12</f>
        <v>4700</v>
      </c>
      <c r="G157" s="6">
        <v>1</v>
      </c>
    </row>
    <row r="158" spans="1:7" ht="21.75" thickTop="1">
      <c r="A158" s="133"/>
      <c r="B158" s="20" t="str">
        <f>$B$13</f>
        <v>(наименование на първостепенния разпоредител с бюджет)</v>
      </c>
      <c r="E158" s="89" t="s">
        <v>11</v>
      </c>
      <c r="F158" s="80"/>
      <c r="G158" s="6">
        <v>1</v>
      </c>
    </row>
    <row r="159" spans="1:7">
      <c r="A159" s="133"/>
      <c r="B159" s="20"/>
      <c r="E159" s="80"/>
      <c r="F159" s="80"/>
      <c r="G159" s="6">
        <v>1</v>
      </c>
    </row>
    <row r="160" spans="1:7" ht="21.75" thickBot="1">
      <c r="A160" s="133"/>
      <c r="C160" s="8"/>
      <c r="D160" s="9"/>
      <c r="E160" s="80"/>
      <c r="F160" s="89" t="s">
        <v>13</v>
      </c>
      <c r="G160" s="6">
        <v>1</v>
      </c>
    </row>
    <row r="161" spans="1:61" ht="21.75" thickBot="1">
      <c r="A161" s="133"/>
      <c r="B161" s="201"/>
      <c r="C161" s="202" t="s">
        <v>117</v>
      </c>
      <c r="D161" s="29"/>
      <c r="E161" s="30" t="s">
        <v>15</v>
      </c>
      <c r="F161" s="30" t="s">
        <v>16</v>
      </c>
      <c r="G161" s="6">
        <v>1</v>
      </c>
    </row>
    <row r="162" spans="1:61" ht="21.75" thickBot="1">
      <c r="A162" s="133"/>
      <c r="B162" s="96" t="s">
        <v>17</v>
      </c>
      <c r="C162" s="203" t="s">
        <v>18</v>
      </c>
      <c r="D162" s="29"/>
      <c r="E162" s="30">
        <v>2014</v>
      </c>
      <c r="F162" s="33">
        <f>E162</f>
        <v>2014</v>
      </c>
      <c r="G162" s="6">
        <v>1</v>
      </c>
    </row>
    <row r="163" spans="1:61" ht="21.75" thickBot="1">
      <c r="A163" s="133"/>
      <c r="B163" s="204"/>
      <c r="C163" s="36" t="s">
        <v>118</v>
      </c>
      <c r="D163" s="37"/>
      <c r="E163" s="38" t="s">
        <v>20</v>
      </c>
      <c r="F163" s="38" t="s">
        <v>21</v>
      </c>
      <c r="G163" s="6">
        <v>1</v>
      </c>
    </row>
    <row r="164" spans="1:61" s="45" customFormat="1" ht="18.75" hidden="1" customHeight="1">
      <c r="A164" s="58">
        <v>5</v>
      </c>
      <c r="B164" s="40">
        <v>7000</v>
      </c>
      <c r="C164" s="205" t="s">
        <v>119</v>
      </c>
      <c r="D164" s="104"/>
      <c r="E164" s="151">
        <f>[1]MAKET!$E448</f>
        <v>0</v>
      </c>
      <c r="F164" s="152">
        <f>[1]MAKET!$F448</f>
        <v>0</v>
      </c>
      <c r="G164" s="44" t="str">
        <f t="shared" ref="G164:G184" si="3">(IF(E164&lt;&gt;0,$G$2,IF(F164&lt;&gt;0,$G$2,"")))</f>
        <v/>
      </c>
    </row>
    <row r="165" spans="1:61" s="45" customFormat="1" hidden="1">
      <c r="A165" s="58">
        <v>30</v>
      </c>
      <c r="B165" s="46">
        <v>7100</v>
      </c>
      <c r="C165" s="112" t="s">
        <v>120</v>
      </c>
      <c r="D165" s="113"/>
      <c r="E165" s="153">
        <f>[1]MAKET!$E452</f>
        <v>0</v>
      </c>
      <c r="F165" s="154">
        <f>[1]MAKET!$F452</f>
        <v>0</v>
      </c>
      <c r="G165" s="44" t="str">
        <f t="shared" si="3"/>
        <v/>
      </c>
    </row>
    <row r="166" spans="1:61" s="45" customFormat="1" hidden="1">
      <c r="A166" s="58">
        <v>45</v>
      </c>
      <c r="B166" s="46">
        <v>7200</v>
      </c>
      <c r="C166" s="112" t="s">
        <v>121</v>
      </c>
      <c r="D166" s="113"/>
      <c r="E166" s="153">
        <f>[1]MAKET!$E455</f>
        <v>0</v>
      </c>
      <c r="F166" s="154">
        <f>[1]MAKET!$F455</f>
        <v>0</v>
      </c>
      <c r="G166" s="44" t="str">
        <f t="shared" si="3"/>
        <v/>
      </c>
    </row>
    <row r="167" spans="1:61" s="45" customFormat="1" ht="33" hidden="1" customHeight="1">
      <c r="A167" s="58">
        <v>60</v>
      </c>
      <c r="B167" s="46">
        <v>7300</v>
      </c>
      <c r="C167" s="114" t="s">
        <v>122</v>
      </c>
      <c r="D167" s="115"/>
      <c r="E167" s="153">
        <f>[1]MAKET!$E458</f>
        <v>0</v>
      </c>
      <c r="F167" s="154">
        <f>[1]MAKET!$F458</f>
        <v>0</v>
      </c>
      <c r="G167" s="44" t="str">
        <f t="shared" si="3"/>
        <v/>
      </c>
    </row>
    <row r="168" spans="1:61" s="166" customFormat="1" ht="33.75" hidden="1" customHeight="1">
      <c r="A168" s="59">
        <v>110</v>
      </c>
      <c r="B168" s="46">
        <v>7900</v>
      </c>
      <c r="C168" s="206" t="s">
        <v>123</v>
      </c>
      <c r="D168" s="207"/>
      <c r="E168" s="170">
        <f>[1]MAKET!$E465</f>
        <v>0</v>
      </c>
      <c r="F168" s="208">
        <f>[1]MAKET!$F465</f>
        <v>0</v>
      </c>
      <c r="G168" s="44" t="str">
        <f t="shared" si="3"/>
        <v/>
      </c>
      <c r="H168" s="62"/>
      <c r="I168" s="209"/>
      <c r="J168" s="209"/>
      <c r="K168" s="210"/>
      <c r="L168" s="209"/>
      <c r="M168" s="209"/>
      <c r="N168" s="62"/>
      <c r="O168" s="209"/>
      <c r="P168" s="209"/>
      <c r="Q168" s="210"/>
      <c r="R168" s="209"/>
      <c r="S168" s="209"/>
      <c r="T168" s="210"/>
      <c r="U168" s="209"/>
      <c r="V168" s="209"/>
      <c r="W168" s="210"/>
      <c r="X168" s="209"/>
      <c r="Y168" s="209"/>
      <c r="Z168" s="210"/>
      <c r="AA168" s="209"/>
      <c r="AB168" s="209"/>
      <c r="AC168" s="62"/>
      <c r="AD168" s="209"/>
      <c r="AE168" s="209"/>
      <c r="AF168" s="210"/>
      <c r="AG168" s="209"/>
      <c r="AH168" s="209"/>
      <c r="AI168" s="210"/>
      <c r="AJ168" s="211"/>
      <c r="AK168" s="211"/>
      <c r="AL168" s="212"/>
      <c r="AM168" s="211"/>
      <c r="AN168" s="211"/>
      <c r="AO168" s="212"/>
      <c r="AP168" s="211"/>
      <c r="AQ168" s="211"/>
      <c r="AR168" s="213"/>
      <c r="AS168" s="211"/>
      <c r="AT168" s="211"/>
      <c r="AU168" s="212"/>
      <c r="AV168" s="211"/>
      <c r="AW168" s="211"/>
      <c r="AX168" s="212"/>
      <c r="AY168" s="211"/>
      <c r="AZ168" s="212"/>
      <c r="BA168" s="213"/>
      <c r="BB168" s="212"/>
      <c r="BC168" s="212"/>
      <c r="BD168" s="211"/>
      <c r="BE168" s="211"/>
      <c r="BF168" s="212"/>
      <c r="BG168" s="211"/>
      <c r="BI168" s="211"/>
    </row>
    <row r="169" spans="1:61" s="45" customFormat="1" hidden="1">
      <c r="A169" s="58">
        <v>125</v>
      </c>
      <c r="B169" s="46">
        <v>8000</v>
      </c>
      <c r="C169" s="56" t="s">
        <v>124</v>
      </c>
      <c r="D169" s="57"/>
      <c r="E169" s="153">
        <f>[1]MAKET!$E468</f>
        <v>0</v>
      </c>
      <c r="F169" s="154">
        <f>[1]MAKET!$F468</f>
        <v>0</v>
      </c>
      <c r="G169" s="44" t="str">
        <f t="shared" si="3"/>
        <v/>
      </c>
    </row>
    <row r="170" spans="1:61" s="45" customFormat="1" ht="33" hidden="1" customHeight="1">
      <c r="A170" s="58">
        <v>220</v>
      </c>
      <c r="B170" s="46">
        <v>8100</v>
      </c>
      <c r="C170" s="50" t="s">
        <v>125</v>
      </c>
      <c r="D170" s="111"/>
      <c r="E170" s="153">
        <f>[1]MAKET!$E484</f>
        <v>0</v>
      </c>
      <c r="F170" s="154">
        <f>[1]MAKET!$F484</f>
        <v>0</v>
      </c>
      <c r="G170" s="44" t="str">
        <f t="shared" si="3"/>
        <v/>
      </c>
    </row>
    <row r="171" spans="1:61" s="45" customFormat="1" ht="23.25" hidden="1" customHeight="1">
      <c r="A171" s="58">
        <v>245</v>
      </c>
      <c r="B171" s="46">
        <v>8200</v>
      </c>
      <c r="C171" s="50" t="s">
        <v>126</v>
      </c>
      <c r="D171" s="111"/>
      <c r="E171" s="170">
        <f>[1]MAKET!$E489</f>
        <v>0</v>
      </c>
      <c r="F171" s="170">
        <f>[1]MAKET!$F489</f>
        <v>0</v>
      </c>
      <c r="G171" s="44" t="str">
        <f t="shared" si="3"/>
        <v/>
      </c>
    </row>
    <row r="172" spans="1:61" s="45" customFormat="1" hidden="1">
      <c r="A172" s="58">
        <v>255</v>
      </c>
      <c r="B172" s="46">
        <v>8300</v>
      </c>
      <c r="C172" s="47" t="s">
        <v>127</v>
      </c>
      <c r="D172" s="48"/>
      <c r="E172" s="153">
        <f>[1]MAKET!$E490</f>
        <v>0</v>
      </c>
      <c r="F172" s="154">
        <f>[1]MAKET!$F490</f>
        <v>0</v>
      </c>
      <c r="G172" s="44" t="str">
        <f t="shared" si="3"/>
        <v/>
      </c>
    </row>
    <row r="173" spans="1:61" s="45" customFormat="1" hidden="1">
      <c r="A173" s="58">
        <v>295</v>
      </c>
      <c r="B173" s="46">
        <v>8500</v>
      </c>
      <c r="C173" s="56" t="s">
        <v>128</v>
      </c>
      <c r="D173" s="57"/>
      <c r="E173" s="153">
        <f>[1]MAKET!$E499</f>
        <v>0</v>
      </c>
      <c r="F173" s="154">
        <f>[1]MAKET!$F499</f>
        <v>0</v>
      </c>
      <c r="G173" s="44" t="str">
        <f t="shared" si="3"/>
        <v/>
      </c>
    </row>
    <row r="174" spans="1:61" s="45" customFormat="1" hidden="1">
      <c r="A174" s="58">
        <v>315</v>
      </c>
      <c r="B174" s="46">
        <v>8600</v>
      </c>
      <c r="C174" s="56" t="s">
        <v>129</v>
      </c>
      <c r="D174" s="57"/>
      <c r="E174" s="153">
        <f>[1]MAKET!$E503</f>
        <v>0</v>
      </c>
      <c r="F174" s="154">
        <f>[1]MAKET!$F503</f>
        <v>0</v>
      </c>
      <c r="G174" s="44" t="str">
        <f t="shared" si="3"/>
        <v/>
      </c>
    </row>
    <row r="175" spans="1:61" s="45" customFormat="1" ht="30" hidden="1" customHeight="1">
      <c r="A175" s="58">
        <v>355</v>
      </c>
      <c r="B175" s="46">
        <v>8700</v>
      </c>
      <c r="C175" s="50" t="s">
        <v>130</v>
      </c>
      <c r="D175" s="111"/>
      <c r="E175" s="153">
        <f>[1]MAKET!$E508</f>
        <v>0</v>
      </c>
      <c r="F175" s="154">
        <f>[1]MAKET!$F508</f>
        <v>0</v>
      </c>
      <c r="G175" s="44" t="str">
        <f t="shared" si="3"/>
        <v/>
      </c>
    </row>
    <row r="176" spans="1:61" s="45" customFormat="1" ht="30" customHeight="1" thickBot="1">
      <c r="A176" s="58">
        <v>355</v>
      </c>
      <c r="B176" s="46">
        <v>8800</v>
      </c>
      <c r="C176" s="50" t="s">
        <v>131</v>
      </c>
      <c r="D176" s="111"/>
      <c r="E176" s="153">
        <f>[1]MAKET!$E511</f>
        <v>0</v>
      </c>
      <c r="F176" s="154">
        <f>[1]MAKET!$F511</f>
        <v>-1882</v>
      </c>
      <c r="G176" s="44">
        <f t="shared" si="3"/>
        <v>1</v>
      </c>
    </row>
    <row r="177" spans="1:20" s="45" customFormat="1" ht="33.75" hidden="1" customHeight="1">
      <c r="A177" s="58">
        <v>375</v>
      </c>
      <c r="B177" s="46">
        <v>8900</v>
      </c>
      <c r="C177" s="163" t="s">
        <v>132</v>
      </c>
      <c r="D177" s="115"/>
      <c r="E177" s="153">
        <f>[1]MAKET!$E518</f>
        <v>0</v>
      </c>
      <c r="F177" s="154">
        <f>[1]MAKET!$F518</f>
        <v>0</v>
      </c>
      <c r="G177" s="44" t="str">
        <f t="shared" si="3"/>
        <v/>
      </c>
    </row>
    <row r="178" spans="1:20" s="45" customFormat="1" ht="21.75" hidden="1" thickBot="1">
      <c r="A178" s="58">
        <v>395</v>
      </c>
      <c r="B178" s="46">
        <v>9000</v>
      </c>
      <c r="C178" s="56" t="s">
        <v>133</v>
      </c>
      <c r="D178" s="57"/>
      <c r="E178" s="170">
        <f>[1]MAKET!$E522</f>
        <v>0</v>
      </c>
      <c r="F178" s="170">
        <f>[1]MAKET!$F522</f>
        <v>0</v>
      </c>
      <c r="G178" s="44" t="str">
        <f t="shared" si="3"/>
        <v/>
      </c>
    </row>
    <row r="179" spans="1:20" s="45" customFormat="1" ht="33" hidden="1" customHeight="1">
      <c r="A179" s="58">
        <v>405</v>
      </c>
      <c r="B179" s="46">
        <v>9100</v>
      </c>
      <c r="C179" s="163" t="s">
        <v>134</v>
      </c>
      <c r="D179" s="160"/>
      <c r="E179" s="153">
        <f>[1]MAKET!$E523</f>
        <v>0</v>
      </c>
      <c r="F179" s="154">
        <f>[1]MAKET!$F523</f>
        <v>0</v>
      </c>
      <c r="G179" s="44" t="str">
        <f t="shared" si="3"/>
        <v/>
      </c>
    </row>
    <row r="180" spans="1:20" s="45" customFormat="1" ht="31.5" hidden="1" customHeight="1">
      <c r="A180" s="58">
        <v>430</v>
      </c>
      <c r="B180" s="46">
        <v>9200</v>
      </c>
      <c r="C180" s="214" t="s">
        <v>135</v>
      </c>
      <c r="D180" s="111"/>
      <c r="E180" s="153">
        <f>[1]MAKET!$E528</f>
        <v>0</v>
      </c>
      <c r="F180" s="154">
        <f>[1]MAKET!$F528</f>
        <v>0</v>
      </c>
      <c r="G180" s="44" t="str">
        <f t="shared" si="3"/>
        <v/>
      </c>
    </row>
    <row r="181" spans="1:20" s="45" customFormat="1" ht="21.75" hidden="1" thickBot="1">
      <c r="A181" s="116">
        <v>445</v>
      </c>
      <c r="B181" s="46">
        <v>9300</v>
      </c>
      <c r="C181" s="56" t="s">
        <v>136</v>
      </c>
      <c r="D181" s="57"/>
      <c r="E181" s="153">
        <f>[1]MAKET!$E531</f>
        <v>0</v>
      </c>
      <c r="F181" s="154">
        <f>[1]MAKET!$F531</f>
        <v>0</v>
      </c>
      <c r="G181" s="44" t="str">
        <f t="shared" si="3"/>
        <v/>
      </c>
    </row>
    <row r="182" spans="1:20" s="45" customFormat="1" ht="31.5" hidden="1" customHeight="1">
      <c r="A182" s="116">
        <v>470</v>
      </c>
      <c r="B182" s="46">
        <v>9500</v>
      </c>
      <c r="C182" s="214" t="s">
        <v>137</v>
      </c>
      <c r="D182" s="215"/>
      <c r="E182" s="153">
        <f>[1]MAKET!$E553</f>
        <v>0</v>
      </c>
      <c r="F182" s="154">
        <f>[1]MAKET!$F553</f>
        <v>0</v>
      </c>
      <c r="G182" s="44" t="str">
        <f t="shared" si="3"/>
        <v/>
      </c>
    </row>
    <row r="183" spans="1:20" s="45" customFormat="1" ht="35.25" hidden="1" customHeight="1">
      <c r="A183" s="116">
        <v>565</v>
      </c>
      <c r="B183" s="46">
        <v>9600</v>
      </c>
      <c r="C183" s="214" t="s">
        <v>138</v>
      </c>
      <c r="D183" s="111"/>
      <c r="E183" s="153">
        <f>[1]MAKET!$E573</f>
        <v>0</v>
      </c>
      <c r="F183" s="154">
        <f>[1]MAKET!$F573</f>
        <v>0</v>
      </c>
      <c r="G183" s="44" t="str">
        <f t="shared" si="3"/>
        <v/>
      </c>
    </row>
    <row r="184" spans="1:20" s="45" customFormat="1" ht="35.25" hidden="1" customHeight="1" thickBot="1">
      <c r="A184" s="116">
        <v>575</v>
      </c>
      <c r="B184" s="46">
        <v>9800</v>
      </c>
      <c r="C184" s="216" t="s">
        <v>139</v>
      </c>
      <c r="D184" s="157"/>
      <c r="E184" s="158">
        <f>[1]MAKET!$E578</f>
        <v>0</v>
      </c>
      <c r="F184" s="159">
        <f>[1]MAKET!$F578</f>
        <v>0</v>
      </c>
      <c r="G184" s="44" t="str">
        <f t="shared" si="3"/>
        <v/>
      </c>
    </row>
    <row r="185" spans="1:20" ht="21.75" thickBot="1">
      <c r="A185" s="133">
        <v>610</v>
      </c>
      <c r="B185" s="217"/>
      <c r="C185" s="218" t="s">
        <v>140</v>
      </c>
      <c r="D185" s="29"/>
      <c r="E185" s="73">
        <f>[1]MAKET!$E584</f>
        <v>0</v>
      </c>
      <c r="F185" s="73">
        <f>[1]MAKET!$F584</f>
        <v>-1882</v>
      </c>
      <c r="G185" s="6">
        <v>1</v>
      </c>
    </row>
    <row r="186" spans="1:20">
      <c r="A186" s="133"/>
      <c r="B186" s="186"/>
      <c r="C186" s="186"/>
      <c r="D186" s="140"/>
      <c r="E186" s="186"/>
      <c r="F186" s="186"/>
      <c r="G186" s="6">
        <v>1</v>
      </c>
    </row>
    <row r="187" spans="1:20">
      <c r="A187" s="133"/>
      <c r="B187" s="186"/>
      <c r="C187" s="186"/>
      <c r="D187" s="140"/>
      <c r="E187" s="186"/>
      <c r="F187" s="186"/>
      <c r="G187" s="6">
        <v>1</v>
      </c>
    </row>
    <row r="188" spans="1:20" s="226" customFormat="1" ht="39.75" customHeight="1">
      <c r="A188" s="219"/>
      <c r="B188" s="220" t="str">
        <f>$B$7</f>
        <v>ОТЧЕТ ЗА СМЕТКИТЕ ЗА СРЕДСТВАТА ОТ ЕВРОПЕЙСКИЯ СЪЮЗ - ДЕС</v>
      </c>
      <c r="C188" s="221"/>
      <c r="D188" s="221"/>
      <c r="E188" s="222"/>
      <c r="F188" s="222"/>
      <c r="G188" s="223">
        <v>1</v>
      </c>
      <c r="H188" s="1"/>
      <c r="I188" s="222"/>
      <c r="J188" s="222"/>
      <c r="K188" s="224"/>
      <c r="L188" s="224"/>
      <c r="M188" s="225"/>
      <c r="N188" s="222"/>
      <c r="O188" s="222"/>
      <c r="P188" s="224"/>
      <c r="Q188" s="224"/>
      <c r="R188" s="222"/>
      <c r="S188" s="224"/>
      <c r="T188" s="224"/>
    </row>
    <row r="189" spans="1:20" s="226" customFormat="1">
      <c r="A189" s="219"/>
      <c r="C189" s="227"/>
      <c r="D189" s="228"/>
      <c r="E189" s="229" t="s">
        <v>8</v>
      </c>
      <c r="F189" s="229" t="s">
        <v>9</v>
      </c>
      <c r="G189" s="223">
        <v>1</v>
      </c>
      <c r="H189" s="1"/>
      <c r="I189" s="222"/>
      <c r="J189" s="222"/>
      <c r="K189" s="224"/>
      <c r="L189" s="224"/>
      <c r="M189" s="225"/>
      <c r="N189" s="222"/>
      <c r="O189" s="222"/>
      <c r="P189" s="224"/>
      <c r="Q189" s="224"/>
      <c r="R189" s="222"/>
      <c r="S189" s="224"/>
      <c r="T189" s="224"/>
    </row>
    <row r="190" spans="1:20" s="226" customFormat="1" ht="38.25" customHeight="1">
      <c r="A190" s="219"/>
      <c r="B190" s="230">
        <f>$B$9</f>
        <v>0</v>
      </c>
      <c r="C190" s="221"/>
      <c r="D190" s="221"/>
      <c r="E190" s="231">
        <f>$E$9</f>
        <v>41640</v>
      </c>
      <c r="F190" s="232">
        <f>$F$9</f>
        <v>42004</v>
      </c>
      <c r="G190" s="223">
        <v>1</v>
      </c>
      <c r="H190" s="1"/>
      <c r="I190" s="222"/>
      <c r="J190" s="222"/>
      <c r="K190" s="224"/>
      <c r="L190" s="224"/>
      <c r="M190" s="225"/>
      <c r="N190" s="222"/>
      <c r="O190" s="222"/>
      <c r="P190" s="224"/>
      <c r="Q190" s="224"/>
      <c r="R190" s="222"/>
      <c r="S190" s="224"/>
      <c r="T190" s="224"/>
    </row>
    <row r="191" spans="1:20" s="226" customFormat="1">
      <c r="A191" s="219"/>
      <c r="B191" s="17" t="str">
        <f>$B$10</f>
        <v>(наименование на разпоредителя с бюджет)</v>
      </c>
      <c r="D191" s="233"/>
      <c r="E191" s="222"/>
      <c r="F191" s="234">
        <f>$F$10</f>
        <v>0</v>
      </c>
      <c r="G191" s="223">
        <v>1</v>
      </c>
      <c r="H191" s="1"/>
      <c r="I191" s="222"/>
      <c r="J191" s="222"/>
      <c r="K191" s="224"/>
      <c r="L191" s="224"/>
      <c r="M191" s="225"/>
      <c r="N191" s="222"/>
      <c r="O191" s="222"/>
      <c r="P191" s="224"/>
      <c r="Q191" s="224"/>
      <c r="R191" s="222"/>
      <c r="S191" s="224"/>
      <c r="T191" s="224"/>
    </row>
    <row r="192" spans="1:20" s="226" customFormat="1" ht="21.75" thickBot="1">
      <c r="A192" s="219"/>
      <c r="B192" s="17"/>
      <c r="D192" s="233"/>
      <c r="E192" s="235"/>
      <c r="F192" s="222"/>
      <c r="G192" s="223">
        <v>1</v>
      </c>
      <c r="H192" s="1"/>
      <c r="I192" s="222"/>
      <c r="J192" s="222"/>
      <c r="K192" s="224"/>
      <c r="L192" s="224"/>
      <c r="M192" s="225"/>
      <c r="N192" s="222"/>
      <c r="O192" s="222"/>
      <c r="P192" s="224"/>
      <c r="Q192" s="224"/>
      <c r="R192" s="222"/>
      <c r="S192" s="224"/>
      <c r="T192" s="224"/>
    </row>
    <row r="193" spans="1:20" s="226" customFormat="1" ht="39.75" customHeight="1" thickTop="1" thickBot="1">
      <c r="A193" s="219"/>
      <c r="B193" s="230" t="str">
        <f>$B$12</f>
        <v>Комисия за финансов надзор</v>
      </c>
      <c r="C193" s="221"/>
      <c r="D193" s="221"/>
      <c r="E193" s="222" t="s">
        <v>10</v>
      </c>
      <c r="F193" s="236" t="str">
        <f>$F$12</f>
        <v>4700</v>
      </c>
      <c r="G193" s="223">
        <v>1</v>
      </c>
      <c r="H193" s="1"/>
      <c r="I193" s="222"/>
      <c r="J193" s="222"/>
      <c r="K193" s="224"/>
      <c r="L193" s="224"/>
      <c r="M193" s="225"/>
      <c r="N193" s="222"/>
      <c r="O193" s="222"/>
      <c r="P193" s="224"/>
      <c r="Q193" s="224"/>
      <c r="R193" s="222"/>
      <c r="S193" s="224"/>
      <c r="T193" s="224"/>
    </row>
    <row r="194" spans="1:20" s="226" customFormat="1" ht="21.75" thickTop="1">
      <c r="A194" s="219"/>
      <c r="B194" s="17" t="str">
        <f>$B$13</f>
        <v>(наименование на първостепенния разпоредител с бюджет)</v>
      </c>
      <c r="D194" s="233"/>
      <c r="E194" s="235" t="s">
        <v>11</v>
      </c>
      <c r="F194" s="222"/>
      <c r="G194" s="223">
        <v>1</v>
      </c>
      <c r="H194" s="1"/>
      <c r="I194" s="222"/>
      <c r="J194" s="222"/>
      <c r="K194" s="224"/>
      <c r="L194" s="224"/>
      <c r="M194" s="225"/>
      <c r="N194" s="222"/>
      <c r="O194" s="222"/>
      <c r="P194" s="224"/>
      <c r="Q194" s="224"/>
      <c r="R194" s="222"/>
      <c r="S194" s="224"/>
      <c r="T194" s="224"/>
    </row>
    <row r="195" spans="1:20" s="226" customFormat="1">
      <c r="A195" s="219"/>
      <c r="B195" s="17"/>
      <c r="D195" s="25"/>
      <c r="E195" s="25"/>
      <c r="F195" s="237"/>
      <c r="G195" s="223">
        <v>1</v>
      </c>
      <c r="H195" s="1"/>
      <c r="M195" s="225"/>
    </row>
    <row r="196" spans="1:20" s="226" customFormat="1" ht="21.75" thickBot="1">
      <c r="A196" s="219"/>
      <c r="C196" s="227"/>
      <c r="D196" s="228"/>
      <c r="E196" s="222"/>
      <c r="F196" s="235" t="s">
        <v>13</v>
      </c>
      <c r="G196" s="223">
        <v>1</v>
      </c>
      <c r="H196" s="1"/>
      <c r="M196" s="225"/>
    </row>
    <row r="197" spans="1:20" s="226" customFormat="1" ht="34.5" customHeight="1" thickBot="1">
      <c r="A197" s="219"/>
      <c r="B197" s="187"/>
      <c r="C197" s="91"/>
      <c r="D197" s="238" t="s">
        <v>141</v>
      </c>
      <c r="E197" s="30" t="s">
        <v>15</v>
      </c>
      <c r="F197" s="30" t="s">
        <v>16</v>
      </c>
      <c r="G197" s="223">
        <v>1</v>
      </c>
      <c r="H197" s="1"/>
      <c r="M197" s="225"/>
    </row>
    <row r="198" spans="1:20" s="226" customFormat="1" ht="21.75" thickBot="1">
      <c r="A198" s="219"/>
      <c r="B198" s="190"/>
      <c r="C198" s="190"/>
      <c r="D198" s="239"/>
      <c r="E198" s="30">
        <v>2014</v>
      </c>
      <c r="F198" s="33">
        <f>E198</f>
        <v>2014</v>
      </c>
      <c r="G198" s="223">
        <v>1</v>
      </c>
      <c r="H198" s="1"/>
      <c r="M198" s="225"/>
    </row>
    <row r="199" spans="1:20" s="226" customFormat="1" ht="21.75" thickBot="1">
      <c r="A199" s="219"/>
      <c r="B199" s="193"/>
      <c r="C199" s="240"/>
      <c r="D199" s="241"/>
      <c r="E199" s="38" t="s">
        <v>20</v>
      </c>
      <c r="F199" s="38" t="s">
        <v>21</v>
      </c>
      <c r="G199" s="223">
        <v>1</v>
      </c>
      <c r="H199" s="1"/>
      <c r="M199" s="225"/>
    </row>
    <row r="200" spans="1:20" s="226" customFormat="1" ht="32.25" thickBot="1">
      <c r="A200" s="219"/>
      <c r="B200" s="195"/>
      <c r="C200" s="242"/>
      <c r="D200" s="243" t="s">
        <v>142</v>
      </c>
      <c r="E200" s="244">
        <f>[1]MAKET!E600</f>
        <v>0</v>
      </c>
      <c r="F200" s="244">
        <f>[1]MAKET!F600</f>
        <v>0</v>
      </c>
      <c r="G200" s="223">
        <v>1</v>
      </c>
      <c r="H200" s="1"/>
      <c r="M200" s="225"/>
    </row>
    <row r="201" spans="1:20" s="226" customFormat="1" ht="32.25" thickBot="1">
      <c r="A201" s="219"/>
      <c r="B201" s="195"/>
      <c r="C201" s="242"/>
      <c r="D201" s="243" t="s">
        <v>143</v>
      </c>
      <c r="E201" s="244">
        <f>[1]MAKET!E601</f>
        <v>0</v>
      </c>
      <c r="F201" s="244">
        <f>[1]MAKET!F601</f>
        <v>0</v>
      </c>
      <c r="G201" s="223">
        <v>1</v>
      </c>
      <c r="H201" s="1"/>
      <c r="M201" s="225"/>
    </row>
    <row r="202" spans="1:20">
      <c r="B202" s="245"/>
      <c r="C202" s="245"/>
      <c r="D202" s="246"/>
      <c r="E202" s="245"/>
      <c r="F202" s="245"/>
      <c r="G202" s="247">
        <v>1</v>
      </c>
    </row>
    <row r="203" spans="1:20">
      <c r="B203" s="245"/>
      <c r="C203" s="245"/>
      <c r="D203" s="246"/>
      <c r="E203" s="245"/>
      <c r="F203" s="245"/>
      <c r="G203" s="247">
        <v>1</v>
      </c>
    </row>
    <row r="204" spans="1:20" ht="42" customHeight="1">
      <c r="B204" s="81" t="str">
        <f>$B$7</f>
        <v>ОТЧЕТ ЗА СМЕТКИТЕ ЗА СРЕДСТВАТА ОТ ЕВРОПЕЙСКИЯ СЪЮЗ - ДЕС</v>
      </c>
      <c r="C204" s="82"/>
      <c r="D204" s="82"/>
      <c r="E204" s="80"/>
      <c r="F204" s="80"/>
      <c r="G204" s="247">
        <v>1</v>
      </c>
    </row>
    <row r="205" spans="1:20">
      <c r="C205" s="8"/>
      <c r="D205" s="9"/>
      <c r="E205" s="83" t="s">
        <v>8</v>
      </c>
      <c r="F205" s="83" t="s">
        <v>9</v>
      </c>
      <c r="G205" s="247">
        <v>1</v>
      </c>
    </row>
    <row r="206" spans="1:20" ht="21.75" thickBot="1">
      <c r="B206" s="84">
        <f>$B$9</f>
        <v>0</v>
      </c>
      <c r="C206" s="85"/>
      <c r="D206" s="85"/>
      <c r="E206" s="86">
        <f>$E$9</f>
        <v>41640</v>
      </c>
      <c r="F206" s="87">
        <f>$F$9</f>
        <v>42004</v>
      </c>
      <c r="G206" s="247">
        <v>1</v>
      </c>
    </row>
    <row r="207" spans="1:20" ht="21.75" thickBot="1">
      <c r="B207" s="20" t="str">
        <f>$B$10</f>
        <v>(наименование на разпоредителя с бюджет)</v>
      </c>
      <c r="E207" s="80"/>
      <c r="F207" s="88">
        <f>$F$10</f>
        <v>0</v>
      </c>
      <c r="G207" s="247">
        <v>1</v>
      </c>
    </row>
    <row r="208" spans="1:20" ht="21.75" thickBot="1">
      <c r="B208" s="20"/>
      <c r="E208" s="89"/>
      <c r="F208" s="80"/>
      <c r="G208" s="247">
        <v>1</v>
      </c>
    </row>
    <row r="209" spans="2:7" ht="22.5" thickTop="1" thickBot="1">
      <c r="B209" s="84" t="str">
        <f>$B$12</f>
        <v>Комисия за финансов надзор</v>
      </c>
      <c r="C209" s="85"/>
      <c r="D209" s="85"/>
      <c r="E209" s="80" t="s">
        <v>10</v>
      </c>
      <c r="F209" s="90" t="str">
        <f>$F$12</f>
        <v>4700</v>
      </c>
      <c r="G209" s="247">
        <v>1</v>
      </c>
    </row>
    <row r="210" spans="2:7" ht="21.75" thickTop="1">
      <c r="B210" s="20" t="str">
        <f>$B$13</f>
        <v>(наименование на първостепенния разпоредител с бюджет)</v>
      </c>
      <c r="E210" s="89" t="s">
        <v>11</v>
      </c>
      <c r="F210" s="80"/>
      <c r="G210" s="247">
        <v>1</v>
      </c>
    </row>
    <row r="211" spans="2:7">
      <c r="B211" s="248"/>
      <c r="C211" s="245"/>
      <c r="D211" s="246"/>
      <c r="E211" s="249"/>
      <c r="F211" s="249"/>
      <c r="G211" s="247">
        <v>1</v>
      </c>
    </row>
    <row r="212" spans="2:7" ht="21.75" thickBot="1">
      <c r="B212" s="245"/>
      <c r="C212" s="250"/>
      <c r="D212" s="251"/>
      <c r="E212" s="249"/>
      <c r="F212" s="252" t="s">
        <v>13</v>
      </c>
      <c r="G212" s="247">
        <v>1</v>
      </c>
    </row>
    <row r="213" spans="2:7" ht="21.75" thickBot="1">
      <c r="B213" s="253"/>
      <c r="C213" s="254" t="s">
        <v>144</v>
      </c>
      <c r="D213" s="29"/>
      <c r="E213" s="30" t="s">
        <v>15</v>
      </c>
      <c r="F213" s="30" t="s">
        <v>16</v>
      </c>
      <c r="G213" s="247">
        <v>1</v>
      </c>
    </row>
    <row r="214" spans="2:7" ht="43.5" customHeight="1" thickBot="1">
      <c r="B214" s="255"/>
      <c r="C214" s="203" t="s">
        <v>145</v>
      </c>
      <c r="D214" s="29"/>
      <c r="E214" s="30">
        <v>2014</v>
      </c>
      <c r="F214" s="33">
        <f>E214</f>
        <v>2014</v>
      </c>
      <c r="G214" s="247">
        <v>1</v>
      </c>
    </row>
    <row r="215" spans="2:7">
      <c r="B215" s="256" t="s">
        <v>146</v>
      </c>
      <c r="C215" s="257" t="s">
        <v>147</v>
      </c>
      <c r="D215" s="258"/>
      <c r="E215" s="259">
        <f>SUMIF([1]MAKET!H$1:H$65536,1,[1]MAKET!E$1:E$65536)</f>
        <v>0</v>
      </c>
      <c r="F215" s="259">
        <f>SUMIF([1]MAKET!H$1:H$65536,1,[1]MAKET!F$1:F$65536)</f>
        <v>563</v>
      </c>
      <c r="G215" s="247">
        <v>1</v>
      </c>
    </row>
    <row r="216" spans="2:7">
      <c r="B216" s="260" t="s">
        <v>148</v>
      </c>
      <c r="C216" s="261" t="s">
        <v>149</v>
      </c>
      <c r="D216" s="262"/>
      <c r="E216" s="263">
        <f>SUMIF([1]MAKET!H$1:H$65536,2,[1]MAKET!E$1:E$65536)</f>
        <v>0</v>
      </c>
      <c r="F216" s="263">
        <f>SUMIF([1]MAKET!H$1:H$65536,2,[1]MAKET!F$1:F$65536)</f>
        <v>0</v>
      </c>
      <c r="G216" s="247">
        <v>1</v>
      </c>
    </row>
    <row r="217" spans="2:7">
      <c r="B217" s="260" t="s">
        <v>150</v>
      </c>
      <c r="C217" s="261" t="s">
        <v>151</v>
      </c>
      <c r="D217" s="262"/>
      <c r="E217" s="263">
        <f>SUMIF([1]MAKET!H$1:H$65536,3,[1]MAKET!E$1:E$65536)</f>
        <v>0</v>
      </c>
      <c r="F217" s="263">
        <f>SUMIF([1]MAKET!H$1:H$65536,3,[1]MAKET!F$1:F$65536)</f>
        <v>0</v>
      </c>
      <c r="G217" s="247">
        <v>1</v>
      </c>
    </row>
    <row r="218" spans="2:7">
      <c r="B218" s="260" t="s">
        <v>152</v>
      </c>
      <c r="C218" s="264" t="s">
        <v>153</v>
      </c>
      <c r="D218" s="265"/>
      <c r="E218" s="263">
        <f>SUMIF([1]MAKET!H$1:H$65536,4,[1]MAKET!E$1:E$65536)</f>
        <v>0</v>
      </c>
      <c r="F218" s="263">
        <f>SUMIF([1]MAKET!H$1:H$65536,4,[1]MAKET!F$1:F$65536)</f>
        <v>0</v>
      </c>
      <c r="G218" s="247">
        <v>1</v>
      </c>
    </row>
    <row r="219" spans="2:7">
      <c r="B219" s="260" t="s">
        <v>154</v>
      </c>
      <c r="C219" s="266" t="s">
        <v>155</v>
      </c>
      <c r="D219" s="267"/>
      <c r="E219" s="263">
        <f>SUMIF([1]MAKET!H$1:H$65536,5,[1]MAKET!E$1:E$65536)</f>
        <v>0</v>
      </c>
      <c r="F219" s="263">
        <f>SUMIF([1]MAKET!H$1:H$65536,5,[1]MAKET!F$1:F$65536)</f>
        <v>0</v>
      </c>
      <c r="G219" s="247">
        <v>1</v>
      </c>
    </row>
    <row r="220" spans="2:7" ht="42" customHeight="1">
      <c r="B220" s="260" t="s">
        <v>156</v>
      </c>
      <c r="C220" s="268" t="s">
        <v>157</v>
      </c>
      <c r="D220" s="269"/>
      <c r="E220" s="263">
        <f>SUMIF([1]MAKET!H$1:H$65536,6,[1]MAKET!E$1:E$65536)</f>
        <v>0</v>
      </c>
      <c r="F220" s="263">
        <f>SUMIF([1]MAKET!H$1:H$65536,6,[1]MAKET!F$1:F$65536)</f>
        <v>0</v>
      </c>
      <c r="G220" s="247">
        <v>1</v>
      </c>
    </row>
    <row r="221" spans="2:7">
      <c r="B221" s="260" t="s">
        <v>158</v>
      </c>
      <c r="C221" s="270" t="s">
        <v>159</v>
      </c>
      <c r="D221" s="271"/>
      <c r="E221" s="263">
        <f>SUMIF([1]MAKET!H$1:H$65536,7,[1]MAKET!E$1:E$65536)</f>
        <v>0</v>
      </c>
      <c r="F221" s="263">
        <f>SUMIF([1]MAKET!H$1:H$65536,7,[1]MAKET!F$1:F$65536)</f>
        <v>0</v>
      </c>
      <c r="G221" s="247">
        <v>1</v>
      </c>
    </row>
    <row r="222" spans="2:7">
      <c r="B222" s="260" t="s">
        <v>160</v>
      </c>
      <c r="C222" s="270" t="s">
        <v>161</v>
      </c>
      <c r="D222" s="271"/>
      <c r="E222" s="263">
        <f>SUMIF([1]MAKET!H$1:H$65536,8,[1]MAKET!E$1:E$65536)</f>
        <v>0</v>
      </c>
      <c r="F222" s="263">
        <f>SUMIF([1]MAKET!H$1:H$65536,8,[1]MAKET!F$1:F$65536)</f>
        <v>0</v>
      </c>
      <c r="G222" s="247">
        <v>1</v>
      </c>
    </row>
    <row r="223" spans="2:7" ht="21.75" thickBot="1">
      <c r="B223" s="260" t="s">
        <v>162</v>
      </c>
      <c r="C223" s="272" t="s">
        <v>163</v>
      </c>
      <c r="D223" s="273"/>
      <c r="E223" s="274">
        <f>SUMIF([1]MAKET!H$1:H$65536,9,[1]MAKET!E$1:E$65536)</f>
        <v>0</v>
      </c>
      <c r="F223" s="274">
        <f>SUMIF([1]MAKET!H$1:H$65536,9,[1]MAKET!F$1:F$65536)</f>
        <v>0</v>
      </c>
      <c r="G223" s="247">
        <v>1</v>
      </c>
    </row>
    <row r="224" spans="2:7" ht="21.75" thickBot="1">
      <c r="B224" s="275"/>
      <c r="C224" s="276" t="s">
        <v>164</v>
      </c>
      <c r="D224" s="29"/>
      <c r="E224" s="277">
        <f>SUM(E215:E223)</f>
        <v>0</v>
      </c>
      <c r="F224" s="277">
        <f>SUM(F215:F223)</f>
        <v>563</v>
      </c>
      <c r="G224" s="247">
        <v>1</v>
      </c>
    </row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spans="1:7" hidden="1"/>
    <row r="562" spans="1:7" hidden="1"/>
    <row r="563" spans="1:7" hidden="1"/>
    <row r="564" spans="1:7" hidden="1"/>
    <row r="565" spans="1:7" hidden="1"/>
    <row r="566" spans="1:7" hidden="1"/>
    <row r="567" spans="1:7" hidden="1"/>
    <row r="568" spans="1:7" hidden="1"/>
    <row r="569" spans="1:7" hidden="1"/>
    <row r="570" spans="1:7" hidden="1"/>
    <row r="571" spans="1:7" hidden="1"/>
    <row r="572" spans="1:7" hidden="1"/>
    <row r="573" spans="1:7" hidden="1"/>
    <row r="574" spans="1:7" hidden="1"/>
    <row r="575" spans="1:7" s="281" customFormat="1" hidden="1">
      <c r="A575" s="1"/>
      <c r="B575" s="279"/>
      <c r="C575" s="279"/>
      <c r="D575" s="279"/>
      <c r="E575" s="279"/>
      <c r="F575" s="279"/>
      <c r="G575" s="280"/>
    </row>
    <row r="576" spans="1:7" s="281" customFormat="1" hidden="1">
      <c r="A576" s="1"/>
      <c r="B576" s="279"/>
      <c r="C576" s="279"/>
      <c r="D576" s="279"/>
      <c r="E576" s="279"/>
      <c r="F576" s="279"/>
      <c r="G576" s="280"/>
    </row>
    <row r="577" spans="1:7" s="281" customFormat="1" hidden="1">
      <c r="A577" s="1"/>
      <c r="B577" s="279"/>
      <c r="C577" s="279"/>
      <c r="D577" s="279"/>
      <c r="E577" s="279"/>
      <c r="F577" s="279"/>
      <c r="G577" s="280"/>
    </row>
    <row r="578" spans="1:7" s="281" customFormat="1" hidden="1">
      <c r="A578" s="1"/>
      <c r="B578" s="279"/>
      <c r="C578" s="279"/>
      <c r="D578" s="279"/>
      <c r="E578" s="279"/>
      <c r="F578" s="279"/>
      <c r="G578" s="280"/>
    </row>
    <row r="579" spans="1:7" s="281" customFormat="1" hidden="1">
      <c r="A579" s="1"/>
      <c r="B579" s="279"/>
      <c r="C579" s="279"/>
      <c r="D579" s="279"/>
      <c r="E579" s="279"/>
      <c r="F579" s="279"/>
      <c r="G579" s="280"/>
    </row>
    <row r="580" spans="1:7" s="281" customFormat="1" hidden="1">
      <c r="A580" s="1"/>
      <c r="B580" s="279"/>
      <c r="C580" s="279"/>
      <c r="D580" s="279"/>
      <c r="E580" s="279"/>
      <c r="F580" s="279"/>
      <c r="G580" s="280"/>
    </row>
    <row r="581" spans="1:7" s="281" customFormat="1" hidden="1">
      <c r="A581" s="1"/>
      <c r="B581" s="279"/>
      <c r="C581" s="279"/>
      <c r="D581" s="279"/>
      <c r="E581" s="279"/>
      <c r="F581" s="279"/>
      <c r="G581" s="280"/>
    </row>
    <row r="582" spans="1:7" s="281" customFormat="1" hidden="1">
      <c r="A582" s="1"/>
      <c r="B582" s="279"/>
      <c r="C582" s="279"/>
      <c r="D582" s="279"/>
      <c r="E582" s="279"/>
      <c r="F582" s="279"/>
      <c r="G582" s="280"/>
    </row>
    <row r="583" spans="1:7" s="281" customFormat="1" hidden="1">
      <c r="A583" s="1"/>
      <c r="B583" s="279"/>
      <c r="C583" s="279"/>
      <c r="D583" s="279"/>
      <c r="E583" s="279"/>
      <c r="F583" s="279"/>
      <c r="G583" s="280"/>
    </row>
    <row r="584" spans="1:7" s="281" customFormat="1" hidden="1">
      <c r="A584" s="1"/>
      <c r="B584" s="279"/>
      <c r="C584" s="279"/>
      <c r="D584" s="279"/>
      <c r="E584" s="279"/>
      <c r="F584" s="279"/>
      <c r="G584" s="280"/>
    </row>
    <row r="585" spans="1:7" s="281" customFormat="1" hidden="1">
      <c r="A585" s="1"/>
      <c r="B585" s="279"/>
      <c r="C585" s="279"/>
      <c r="D585" s="279"/>
      <c r="E585" s="279"/>
      <c r="F585" s="279"/>
      <c r="G585" s="280"/>
    </row>
    <row r="586" spans="1:7" s="281" customFormat="1" hidden="1">
      <c r="A586" s="1"/>
      <c r="B586" s="279"/>
      <c r="C586" s="279"/>
      <c r="D586" s="279"/>
      <c r="E586" s="279"/>
      <c r="F586" s="279"/>
      <c r="G586" s="280"/>
    </row>
    <row r="587" spans="1:7" s="281" customFormat="1" hidden="1">
      <c r="A587" s="1"/>
      <c r="B587" s="279"/>
      <c r="C587" s="279"/>
      <c r="D587" s="279"/>
      <c r="E587" s="279"/>
      <c r="F587" s="279"/>
      <c r="G587" s="280"/>
    </row>
    <row r="588" spans="1:7" s="281" customFormat="1" hidden="1">
      <c r="A588" s="1"/>
      <c r="B588" s="279"/>
      <c r="C588" s="279"/>
      <c r="D588" s="279"/>
      <c r="E588" s="279"/>
      <c r="F588" s="279"/>
      <c r="G588" s="280"/>
    </row>
    <row r="589" spans="1:7" s="281" customFormat="1" hidden="1">
      <c r="A589" s="1"/>
      <c r="B589" s="279"/>
      <c r="C589" s="279"/>
      <c r="D589" s="279"/>
      <c r="E589" s="279"/>
      <c r="F589" s="279"/>
      <c r="G589" s="280"/>
    </row>
    <row r="590" spans="1:7" s="281" customFormat="1" hidden="1">
      <c r="A590" s="1"/>
      <c r="B590" s="279"/>
      <c r="C590" s="279"/>
      <c r="D590" s="279"/>
      <c r="E590" s="279"/>
      <c r="F590" s="279"/>
      <c r="G590" s="280"/>
    </row>
    <row r="591" spans="1:7" s="281" customFormat="1" hidden="1">
      <c r="A591" s="1"/>
      <c r="B591" s="279"/>
      <c r="C591" s="279"/>
      <c r="D591" s="279"/>
      <c r="E591" s="279"/>
      <c r="F591" s="279"/>
      <c r="G591" s="280"/>
    </row>
    <row r="592" spans="1:7" s="281" customFormat="1" hidden="1">
      <c r="A592" s="1"/>
      <c r="B592" s="279"/>
      <c r="C592" s="279"/>
      <c r="D592" s="279"/>
      <c r="E592" s="279"/>
      <c r="F592" s="279"/>
      <c r="G592" s="280"/>
    </row>
    <row r="593" spans="1:7" s="281" customFormat="1" hidden="1">
      <c r="A593" s="1"/>
      <c r="B593" s="279"/>
      <c r="C593" s="279"/>
      <c r="D593" s="279"/>
      <c r="E593" s="279"/>
      <c r="F593" s="279"/>
      <c r="G593" s="280"/>
    </row>
    <row r="594" spans="1:7" s="281" customFormat="1" hidden="1">
      <c r="A594" s="1"/>
      <c r="B594" s="279"/>
      <c r="C594" s="279"/>
      <c r="D594" s="279"/>
      <c r="E594" s="279"/>
      <c r="F594" s="279"/>
      <c r="G594" s="280"/>
    </row>
    <row r="595" spans="1:7" s="281" customFormat="1" ht="31.5" hidden="1" customHeight="1">
      <c r="A595" s="1"/>
      <c r="B595" s="279"/>
      <c r="C595" s="279"/>
      <c r="D595" s="279"/>
      <c r="E595" s="279"/>
      <c r="F595" s="279"/>
      <c r="G595" s="280"/>
    </row>
    <row r="596" spans="1:7" s="281" customFormat="1" hidden="1">
      <c r="A596" s="1"/>
      <c r="B596" s="279"/>
      <c r="C596" s="279"/>
      <c r="D596" s="279"/>
      <c r="E596" s="279"/>
      <c r="F596" s="279"/>
      <c r="G596" s="280"/>
    </row>
    <row r="597" spans="1:7" s="281" customFormat="1" hidden="1">
      <c r="A597" s="1"/>
      <c r="B597" s="279"/>
      <c r="C597" s="279"/>
      <c r="D597" s="279"/>
      <c r="E597" s="279"/>
      <c r="F597" s="279"/>
      <c r="G597" s="280"/>
    </row>
    <row r="598" spans="1:7" s="281" customFormat="1" hidden="1">
      <c r="A598" s="1"/>
      <c r="B598" s="279"/>
      <c r="C598" s="279"/>
      <c r="D598" s="279"/>
      <c r="E598" s="279"/>
      <c r="F598" s="279"/>
      <c r="G598" s="280"/>
    </row>
    <row r="599" spans="1:7" s="281" customFormat="1" hidden="1">
      <c r="A599" s="1"/>
      <c r="B599" s="279"/>
      <c r="C599" s="279"/>
      <c r="D599" s="279"/>
      <c r="E599" s="279"/>
      <c r="F599" s="279"/>
      <c r="G599" s="280"/>
    </row>
    <row r="600" spans="1:7" s="281" customFormat="1" hidden="1">
      <c r="A600" s="1"/>
      <c r="B600" s="279"/>
      <c r="C600" s="279"/>
      <c r="D600" s="279"/>
      <c r="E600" s="279"/>
      <c r="F600" s="279"/>
      <c r="G600" s="280"/>
    </row>
    <row r="601" spans="1:7" s="281" customFormat="1" hidden="1">
      <c r="A601" s="1"/>
      <c r="B601" s="279"/>
      <c r="C601" s="279"/>
      <c r="D601" s="279"/>
      <c r="E601" s="279"/>
      <c r="F601" s="279"/>
      <c r="G601" s="280"/>
    </row>
    <row r="602" spans="1:7" s="281" customFormat="1" hidden="1">
      <c r="A602" s="1"/>
      <c r="B602" s="279"/>
      <c r="C602" s="279"/>
      <c r="D602" s="279"/>
      <c r="E602" s="279"/>
      <c r="F602" s="279"/>
      <c r="G602" s="280"/>
    </row>
    <row r="603" spans="1:7" s="281" customFormat="1" hidden="1">
      <c r="A603" s="1"/>
      <c r="B603" s="279"/>
      <c r="C603" s="279"/>
      <c r="D603" s="279"/>
      <c r="E603" s="279"/>
      <c r="F603" s="279"/>
      <c r="G603" s="280"/>
    </row>
    <row r="604" spans="1:7" s="281" customFormat="1" hidden="1">
      <c r="A604" s="1"/>
      <c r="B604" s="279"/>
      <c r="C604" s="279"/>
      <c r="D604" s="279"/>
      <c r="E604" s="279"/>
      <c r="F604" s="279"/>
      <c r="G604" s="280"/>
    </row>
    <row r="605" spans="1:7" s="281" customFormat="1" hidden="1">
      <c r="A605" s="1"/>
      <c r="B605" s="279"/>
      <c r="C605" s="279"/>
      <c r="D605" s="279"/>
      <c r="E605" s="279"/>
      <c r="F605" s="279"/>
      <c r="G605" s="280"/>
    </row>
    <row r="606" spans="1:7" s="281" customFormat="1" hidden="1">
      <c r="A606" s="1"/>
      <c r="B606" s="279"/>
      <c r="C606" s="279"/>
      <c r="D606" s="279"/>
      <c r="E606" s="279"/>
      <c r="F606" s="279"/>
      <c r="G606" s="280"/>
    </row>
    <row r="607" spans="1:7" s="281" customFormat="1" hidden="1">
      <c r="A607" s="1"/>
      <c r="B607" s="279"/>
      <c r="C607" s="279"/>
      <c r="D607" s="279"/>
      <c r="E607" s="279"/>
      <c r="F607" s="279"/>
      <c r="G607" s="280"/>
    </row>
    <row r="608" spans="1:7" s="281" customFormat="1" hidden="1">
      <c r="A608" s="1"/>
      <c r="B608" s="279"/>
      <c r="C608" s="279"/>
      <c r="D608" s="279"/>
      <c r="E608" s="279"/>
      <c r="F608" s="279"/>
      <c r="G608" s="280"/>
    </row>
    <row r="609" spans="1:7" s="281" customFormat="1" hidden="1">
      <c r="A609" s="1"/>
      <c r="B609" s="279"/>
      <c r="C609" s="279"/>
      <c r="D609" s="279"/>
      <c r="E609" s="279"/>
      <c r="F609" s="279"/>
      <c r="G609" s="280"/>
    </row>
    <row r="610" spans="1:7" s="281" customFormat="1" hidden="1">
      <c r="A610" s="1"/>
      <c r="B610" s="279"/>
      <c r="C610" s="279"/>
      <c r="D610" s="279"/>
      <c r="E610" s="279"/>
      <c r="F610" s="279"/>
      <c r="G610" s="280"/>
    </row>
    <row r="611" spans="1:7" s="281" customFormat="1" hidden="1">
      <c r="A611" s="1"/>
      <c r="B611" s="279"/>
      <c r="C611" s="279"/>
      <c r="D611" s="279"/>
      <c r="E611" s="279"/>
      <c r="F611" s="279"/>
      <c r="G611" s="280"/>
    </row>
    <row r="612" spans="1:7" s="281" customFormat="1" hidden="1">
      <c r="A612" s="1"/>
      <c r="B612" s="279"/>
      <c r="C612" s="279"/>
      <c r="D612" s="279"/>
      <c r="E612" s="279"/>
      <c r="F612" s="279"/>
      <c r="G612" s="280"/>
    </row>
    <row r="613" spans="1:7" s="281" customFormat="1" ht="33.75" hidden="1" customHeight="1">
      <c r="A613" s="1"/>
      <c r="B613" s="279"/>
      <c r="C613" s="279"/>
      <c r="D613" s="279"/>
      <c r="E613" s="279"/>
      <c r="F613" s="279"/>
      <c r="G613" s="280"/>
    </row>
    <row r="614" spans="1:7" s="281" customFormat="1" hidden="1">
      <c r="A614" s="1"/>
      <c r="B614" s="279"/>
      <c r="C614" s="279"/>
      <c r="D614" s="279"/>
      <c r="E614" s="279"/>
      <c r="F614" s="279"/>
      <c r="G614" s="280"/>
    </row>
    <row r="615" spans="1:7" s="281" customFormat="1" hidden="1">
      <c r="A615" s="1"/>
      <c r="B615" s="279"/>
      <c r="C615" s="279"/>
      <c r="D615" s="279"/>
      <c r="E615" s="279"/>
      <c r="F615" s="279"/>
      <c r="G615" s="280"/>
    </row>
    <row r="616" spans="1:7" s="281" customFormat="1" hidden="1">
      <c r="A616" s="1"/>
      <c r="B616" s="279"/>
      <c r="C616" s="279"/>
      <c r="D616" s="279"/>
      <c r="E616" s="279"/>
      <c r="F616" s="279"/>
      <c r="G616" s="280"/>
    </row>
    <row r="617" spans="1:7" s="281" customFormat="1" hidden="1">
      <c r="A617" s="1"/>
      <c r="B617" s="279"/>
      <c r="C617" s="279"/>
      <c r="D617" s="279"/>
      <c r="E617" s="279"/>
      <c r="F617" s="279"/>
      <c r="G617" s="280"/>
    </row>
    <row r="618" spans="1:7" s="281" customFormat="1" hidden="1">
      <c r="A618" s="1"/>
      <c r="B618" s="279"/>
      <c r="C618" s="279"/>
      <c r="D618" s="279"/>
      <c r="E618" s="279"/>
      <c r="F618" s="279"/>
      <c r="G618" s="280"/>
    </row>
    <row r="619" spans="1:7" s="281" customFormat="1" hidden="1">
      <c r="A619" s="1"/>
      <c r="B619" s="279"/>
      <c r="C619" s="279"/>
      <c r="D619" s="279"/>
      <c r="E619" s="279"/>
      <c r="F619" s="279"/>
      <c r="G619" s="280"/>
    </row>
    <row r="620" spans="1:7" s="281" customFormat="1" hidden="1">
      <c r="A620" s="1"/>
      <c r="B620" s="279"/>
      <c r="C620" s="279"/>
      <c r="D620" s="279"/>
      <c r="E620" s="279"/>
      <c r="F620" s="279"/>
      <c r="G620" s="280"/>
    </row>
    <row r="621" spans="1:7" s="281" customFormat="1" hidden="1">
      <c r="A621" s="1"/>
      <c r="B621" s="279"/>
      <c r="C621" s="279"/>
      <c r="D621" s="279"/>
      <c r="E621" s="279"/>
      <c r="F621" s="279"/>
      <c r="G621" s="280"/>
    </row>
    <row r="622" spans="1:7" s="281" customFormat="1" hidden="1">
      <c r="A622" s="1"/>
      <c r="B622" s="279"/>
      <c r="C622" s="279"/>
      <c r="D622" s="279"/>
      <c r="E622" s="279"/>
      <c r="F622" s="279"/>
      <c r="G622" s="280"/>
    </row>
    <row r="623" spans="1:7" s="281" customFormat="1" hidden="1">
      <c r="A623" s="1"/>
      <c r="B623" s="279"/>
      <c r="C623" s="279"/>
      <c r="D623" s="279"/>
      <c r="E623" s="279"/>
      <c r="F623" s="279"/>
      <c r="G623" s="280"/>
    </row>
    <row r="624" spans="1:7" s="281" customFormat="1" hidden="1">
      <c r="A624" s="1"/>
      <c r="B624" s="279"/>
      <c r="C624" s="279"/>
      <c r="D624" s="279"/>
      <c r="E624" s="279"/>
      <c r="F624" s="279"/>
      <c r="G624" s="280"/>
    </row>
    <row r="625" spans="1:7" s="281" customFormat="1" hidden="1">
      <c r="A625" s="1"/>
      <c r="B625" s="279"/>
      <c r="C625" s="279"/>
      <c r="D625" s="279"/>
      <c r="E625" s="279"/>
      <c r="F625" s="279"/>
      <c r="G625" s="280"/>
    </row>
    <row r="626" spans="1:7" s="281" customFormat="1" hidden="1">
      <c r="A626" s="1"/>
      <c r="B626" s="279"/>
      <c r="C626" s="279"/>
      <c r="D626" s="279"/>
      <c r="E626" s="279"/>
      <c r="F626" s="279"/>
      <c r="G626" s="280"/>
    </row>
    <row r="627" spans="1:7" s="281" customFormat="1" hidden="1">
      <c r="A627" s="1"/>
      <c r="B627" s="279"/>
      <c r="C627" s="279"/>
      <c r="D627" s="279"/>
      <c r="E627" s="279"/>
      <c r="F627" s="279"/>
      <c r="G627" s="280"/>
    </row>
    <row r="628" spans="1:7" s="281" customFormat="1" hidden="1">
      <c r="A628" s="1"/>
      <c r="B628" s="279"/>
      <c r="C628" s="279"/>
      <c r="D628" s="279"/>
      <c r="E628" s="279"/>
      <c r="F628" s="279"/>
      <c r="G628" s="280"/>
    </row>
    <row r="629" spans="1:7" s="281" customFormat="1" hidden="1">
      <c r="A629" s="1"/>
      <c r="B629" s="279"/>
      <c r="C629" s="279"/>
      <c r="D629" s="279"/>
      <c r="E629" s="279"/>
      <c r="F629" s="279"/>
      <c r="G629" s="280"/>
    </row>
    <row r="630" spans="1:7" s="281" customFormat="1" hidden="1">
      <c r="A630" s="1"/>
      <c r="B630" s="279"/>
      <c r="C630" s="279"/>
      <c r="D630" s="279"/>
      <c r="E630" s="279"/>
      <c r="F630" s="279"/>
      <c r="G630" s="280"/>
    </row>
    <row r="631" spans="1:7" s="281" customFormat="1" hidden="1">
      <c r="A631" s="1"/>
      <c r="B631" s="279"/>
      <c r="C631" s="279"/>
      <c r="D631" s="279"/>
      <c r="E631" s="279"/>
      <c r="F631" s="279"/>
      <c r="G631" s="280"/>
    </row>
    <row r="632" spans="1:7" s="281" customFormat="1" hidden="1">
      <c r="A632" s="1"/>
      <c r="B632" s="279"/>
      <c r="C632" s="279"/>
      <c r="D632" s="279"/>
      <c r="E632" s="279"/>
      <c r="F632" s="279"/>
      <c r="G632" s="280"/>
    </row>
    <row r="633" spans="1:7" s="281" customFormat="1" hidden="1">
      <c r="A633" s="1"/>
      <c r="B633" s="279"/>
      <c r="C633" s="279"/>
      <c r="D633" s="279"/>
      <c r="E633" s="279"/>
      <c r="F633" s="279"/>
      <c r="G633" s="280"/>
    </row>
    <row r="634" spans="1:7" s="281" customFormat="1" hidden="1">
      <c r="A634" s="1"/>
      <c r="B634" s="279"/>
      <c r="C634" s="279"/>
      <c r="D634" s="279"/>
      <c r="E634" s="279"/>
      <c r="F634" s="279"/>
      <c r="G634" s="280"/>
    </row>
    <row r="635" spans="1:7" s="281" customFormat="1" hidden="1">
      <c r="A635" s="1"/>
      <c r="B635" s="279"/>
      <c r="C635" s="279"/>
      <c r="D635" s="279"/>
      <c r="E635" s="279"/>
      <c r="F635" s="279"/>
      <c r="G635" s="280"/>
    </row>
    <row r="636" spans="1:7" s="281" customFormat="1" hidden="1">
      <c r="A636" s="1"/>
      <c r="B636" s="279"/>
      <c r="C636" s="279"/>
      <c r="D636" s="279"/>
      <c r="E636" s="279"/>
      <c r="F636" s="279"/>
      <c r="G636" s="280"/>
    </row>
    <row r="637" spans="1:7" s="281" customFormat="1" hidden="1">
      <c r="A637" s="1"/>
      <c r="B637" s="279"/>
      <c r="C637" s="279"/>
      <c r="D637" s="279"/>
      <c r="E637" s="279"/>
      <c r="F637" s="279"/>
      <c r="G637" s="280"/>
    </row>
    <row r="638" spans="1:7" s="281" customFormat="1" hidden="1">
      <c r="A638" s="1"/>
      <c r="B638" s="279"/>
      <c r="C638" s="279"/>
      <c r="D638" s="279"/>
      <c r="E638" s="279"/>
      <c r="F638" s="279"/>
      <c r="G638" s="280"/>
    </row>
    <row r="639" spans="1:7" s="281" customFormat="1" hidden="1">
      <c r="A639" s="1"/>
      <c r="B639" s="279"/>
      <c r="C639" s="279"/>
      <c r="D639" s="279"/>
      <c r="E639" s="279"/>
      <c r="F639" s="279"/>
      <c r="G639" s="280"/>
    </row>
    <row r="640" spans="1:7" s="281" customFormat="1" hidden="1">
      <c r="A640" s="1"/>
      <c r="B640" s="279"/>
      <c r="C640" s="279"/>
      <c r="D640" s="279"/>
      <c r="E640" s="279"/>
      <c r="F640" s="279"/>
      <c r="G640" s="280"/>
    </row>
    <row r="641" spans="1:7" s="281" customFormat="1" hidden="1">
      <c r="A641" s="1"/>
      <c r="B641" s="279"/>
      <c r="C641" s="279"/>
      <c r="D641" s="279"/>
      <c r="E641" s="279"/>
      <c r="F641" s="279"/>
      <c r="G641" s="280"/>
    </row>
    <row r="642" spans="1:7" s="281" customFormat="1" hidden="1">
      <c r="A642" s="1"/>
      <c r="B642" s="279"/>
      <c r="C642" s="279"/>
      <c r="D642" s="279"/>
      <c r="E642" s="279"/>
      <c r="F642" s="279"/>
      <c r="G642" s="280"/>
    </row>
    <row r="643" spans="1:7" s="281" customFormat="1" hidden="1">
      <c r="A643" s="1"/>
      <c r="B643" s="279"/>
      <c r="C643" s="279"/>
      <c r="D643" s="279"/>
      <c r="E643" s="279"/>
      <c r="F643" s="279"/>
      <c r="G643" s="280"/>
    </row>
    <row r="644" spans="1:7" s="281" customFormat="1" hidden="1">
      <c r="A644" s="1"/>
      <c r="B644" s="279"/>
      <c r="C644" s="279"/>
      <c r="D644" s="279"/>
      <c r="E644" s="279"/>
      <c r="F644" s="279"/>
      <c r="G644" s="280"/>
    </row>
    <row r="645" spans="1:7" s="281" customFormat="1" hidden="1">
      <c r="A645" s="1"/>
      <c r="B645" s="279"/>
      <c r="C645" s="279"/>
      <c r="D645" s="279"/>
      <c r="E645" s="279"/>
      <c r="F645" s="279"/>
      <c r="G645" s="280"/>
    </row>
    <row r="646" spans="1:7" s="281" customFormat="1" hidden="1">
      <c r="A646" s="1"/>
      <c r="B646" s="279"/>
      <c r="C646" s="279"/>
      <c r="D646" s="279"/>
      <c r="E646" s="279"/>
      <c r="F646" s="279"/>
      <c r="G646" s="280"/>
    </row>
    <row r="647" spans="1:7" s="281" customFormat="1" ht="27" hidden="1" customHeight="1">
      <c r="A647" s="1"/>
      <c r="B647" s="279"/>
      <c r="C647" s="279"/>
      <c r="D647" s="279"/>
      <c r="E647" s="279"/>
      <c r="F647" s="279"/>
      <c r="G647" s="280"/>
    </row>
    <row r="648" spans="1:7" s="281" customFormat="1" hidden="1">
      <c r="A648" s="1"/>
      <c r="B648" s="279"/>
      <c r="C648" s="279"/>
      <c r="D648" s="279"/>
      <c r="E648" s="279"/>
      <c r="F648" s="279"/>
      <c r="G648" s="280"/>
    </row>
    <row r="649" spans="1:7" s="281" customFormat="1" hidden="1">
      <c r="A649" s="1"/>
      <c r="B649" s="279"/>
      <c r="C649" s="279"/>
      <c r="D649" s="279"/>
      <c r="E649" s="279"/>
      <c r="F649" s="279"/>
      <c r="G649" s="280"/>
    </row>
    <row r="650" spans="1:7" s="281" customFormat="1" hidden="1">
      <c r="A650" s="1"/>
      <c r="B650" s="279"/>
      <c r="C650" s="279"/>
      <c r="D650" s="279"/>
      <c r="E650" s="279"/>
      <c r="F650" s="279"/>
      <c r="G650" s="280"/>
    </row>
    <row r="651" spans="1:7" s="281" customFormat="1" hidden="1">
      <c r="A651" s="1"/>
      <c r="B651" s="279"/>
      <c r="C651" s="279"/>
      <c r="D651" s="279"/>
      <c r="E651" s="279"/>
      <c r="F651" s="279"/>
      <c r="G651" s="280"/>
    </row>
    <row r="652" spans="1:7" s="281" customFormat="1" hidden="1">
      <c r="A652" s="1"/>
      <c r="B652" s="279"/>
      <c r="C652" s="279"/>
      <c r="D652" s="279"/>
      <c r="E652" s="279"/>
      <c r="F652" s="279"/>
      <c r="G652" s="280"/>
    </row>
    <row r="653" spans="1:7" s="281" customFormat="1" hidden="1">
      <c r="A653" s="1"/>
      <c r="B653" s="279"/>
      <c r="C653" s="279"/>
      <c r="D653" s="279"/>
      <c r="E653" s="279"/>
      <c r="F653" s="279"/>
      <c r="G653" s="280"/>
    </row>
    <row r="654" spans="1:7" s="281" customFormat="1" hidden="1">
      <c r="A654" s="1"/>
      <c r="B654" s="279"/>
      <c r="C654" s="279"/>
      <c r="D654" s="279"/>
      <c r="E654" s="279"/>
      <c r="F654" s="279"/>
      <c r="G654" s="280"/>
    </row>
    <row r="655" spans="1:7" s="281" customFormat="1" hidden="1">
      <c r="A655" s="1"/>
      <c r="B655" s="279"/>
      <c r="C655" s="279"/>
      <c r="D655" s="279"/>
      <c r="E655" s="279"/>
      <c r="F655" s="279"/>
      <c r="G655" s="280"/>
    </row>
    <row r="656" spans="1:7" s="281" customFormat="1" hidden="1">
      <c r="A656" s="1"/>
      <c r="B656" s="279"/>
      <c r="C656" s="279"/>
      <c r="D656" s="279"/>
      <c r="E656" s="279"/>
      <c r="F656" s="279"/>
      <c r="G656" s="280"/>
    </row>
    <row r="657" spans="1:7" s="281" customFormat="1" hidden="1">
      <c r="A657" s="1"/>
      <c r="B657" s="279"/>
      <c r="C657" s="279"/>
      <c r="D657" s="279"/>
      <c r="E657" s="279"/>
      <c r="F657" s="279"/>
      <c r="G657" s="280"/>
    </row>
    <row r="658" spans="1:7" s="281" customFormat="1" hidden="1">
      <c r="A658" s="1"/>
      <c r="B658" s="279"/>
      <c r="C658" s="279"/>
      <c r="D658" s="279"/>
      <c r="E658" s="279"/>
      <c r="F658" s="279"/>
      <c r="G658" s="280"/>
    </row>
    <row r="659" spans="1:7" s="281" customFormat="1" hidden="1">
      <c r="A659" s="1"/>
      <c r="B659" s="279"/>
      <c r="C659" s="279"/>
      <c r="D659" s="279"/>
      <c r="E659" s="279"/>
      <c r="F659" s="279"/>
      <c r="G659" s="280"/>
    </row>
    <row r="660" spans="1:7" s="281" customFormat="1" hidden="1">
      <c r="A660" s="1"/>
      <c r="B660" s="279"/>
      <c r="C660" s="279"/>
      <c r="D660" s="279"/>
      <c r="E660" s="279"/>
      <c r="F660" s="279"/>
      <c r="G660" s="280"/>
    </row>
    <row r="661" spans="1:7" s="281" customFormat="1" hidden="1">
      <c r="A661" s="1"/>
      <c r="B661" s="279"/>
      <c r="C661" s="279"/>
      <c r="D661" s="279"/>
      <c r="E661" s="279"/>
      <c r="F661" s="279"/>
      <c r="G661" s="280"/>
    </row>
    <row r="662" spans="1:7" s="281" customFormat="1" hidden="1">
      <c r="A662" s="1"/>
      <c r="B662" s="279"/>
      <c r="C662" s="279"/>
      <c r="D662" s="279"/>
      <c r="E662" s="279"/>
      <c r="F662" s="279"/>
      <c r="G662" s="280"/>
    </row>
    <row r="663" spans="1:7" s="281" customFormat="1" hidden="1">
      <c r="A663" s="1"/>
      <c r="B663" s="279"/>
      <c r="C663" s="279"/>
      <c r="D663" s="279"/>
      <c r="E663" s="279"/>
      <c r="F663" s="279"/>
      <c r="G663" s="280"/>
    </row>
    <row r="664" spans="1:7" s="281" customFormat="1" hidden="1">
      <c r="A664" s="1"/>
      <c r="B664" s="279"/>
      <c r="C664" s="279"/>
      <c r="D664" s="279"/>
      <c r="E664" s="279"/>
      <c r="F664" s="279"/>
      <c r="G664" s="280"/>
    </row>
    <row r="665" spans="1:7" s="281" customFormat="1" hidden="1">
      <c r="A665" s="1"/>
      <c r="B665" s="279"/>
      <c r="C665" s="279"/>
      <c r="D665" s="279"/>
      <c r="E665" s="279"/>
      <c r="F665" s="279"/>
      <c r="G665" s="280"/>
    </row>
    <row r="666" spans="1:7" s="281" customFormat="1" hidden="1">
      <c r="A666" s="1"/>
      <c r="B666" s="279"/>
      <c r="C666" s="279"/>
      <c r="D666" s="279"/>
      <c r="E666" s="279"/>
      <c r="F666" s="279"/>
      <c r="G666" s="280"/>
    </row>
    <row r="667" spans="1:7" s="281" customFormat="1" hidden="1">
      <c r="A667" s="1"/>
      <c r="B667" s="279"/>
      <c r="C667" s="279"/>
      <c r="D667" s="279"/>
      <c r="E667" s="279"/>
      <c r="F667" s="279"/>
      <c r="G667" s="280"/>
    </row>
    <row r="668" spans="1:7" s="281" customFormat="1" hidden="1">
      <c r="A668" s="1"/>
      <c r="B668" s="279"/>
      <c r="C668" s="279"/>
      <c r="D668" s="279"/>
      <c r="E668" s="279"/>
      <c r="F668" s="279"/>
      <c r="G668" s="280"/>
    </row>
    <row r="669" spans="1:7" s="281" customFormat="1" hidden="1">
      <c r="A669" s="1"/>
      <c r="B669" s="279"/>
      <c r="C669" s="279"/>
      <c r="D669" s="279"/>
      <c r="E669" s="279"/>
      <c r="F669" s="279"/>
      <c r="G669" s="280"/>
    </row>
    <row r="670" spans="1:7" s="281" customFormat="1" hidden="1">
      <c r="A670" s="1"/>
      <c r="B670" s="279"/>
      <c r="C670" s="279"/>
      <c r="D670" s="279"/>
      <c r="E670" s="279"/>
      <c r="F670" s="279"/>
      <c r="G670" s="280"/>
    </row>
    <row r="671" spans="1:7" s="281" customFormat="1" hidden="1">
      <c r="A671" s="1"/>
      <c r="B671" s="279"/>
      <c r="C671" s="279"/>
      <c r="D671" s="279"/>
      <c r="E671" s="279"/>
      <c r="F671" s="279"/>
      <c r="G671" s="280"/>
    </row>
    <row r="672" spans="1:7" s="281" customFormat="1" hidden="1">
      <c r="A672" s="1"/>
      <c r="B672" s="279"/>
      <c r="C672" s="279"/>
      <c r="D672" s="279"/>
      <c r="E672" s="279"/>
      <c r="F672" s="279"/>
      <c r="G672" s="280"/>
    </row>
    <row r="673" spans="1:7" s="281" customFormat="1" hidden="1">
      <c r="A673" s="1"/>
      <c r="B673" s="279"/>
      <c r="C673" s="279"/>
      <c r="D673" s="279"/>
      <c r="E673" s="279"/>
      <c r="F673" s="279"/>
      <c r="G673" s="280"/>
    </row>
    <row r="674" spans="1:7" s="281" customFormat="1" hidden="1">
      <c r="A674" s="1"/>
      <c r="B674" s="279"/>
      <c r="C674" s="279"/>
      <c r="D674" s="279"/>
      <c r="E674" s="279"/>
      <c r="F674" s="279"/>
      <c r="G674" s="280"/>
    </row>
    <row r="675" spans="1:7" s="281" customFormat="1" hidden="1">
      <c r="A675" s="1"/>
      <c r="B675" s="279"/>
      <c r="C675" s="279"/>
      <c r="D675" s="279"/>
      <c r="E675" s="279"/>
      <c r="F675" s="279"/>
      <c r="G675" s="280"/>
    </row>
    <row r="676" spans="1:7" s="281" customFormat="1" hidden="1">
      <c r="A676" s="1"/>
      <c r="B676" s="279"/>
      <c r="C676" s="279"/>
      <c r="D676" s="279"/>
      <c r="E676" s="279"/>
      <c r="F676" s="279"/>
      <c r="G676" s="280"/>
    </row>
    <row r="677" spans="1:7" s="281" customFormat="1" hidden="1">
      <c r="A677" s="1"/>
      <c r="B677" s="279"/>
      <c r="C677" s="279"/>
      <c r="D677" s="279"/>
      <c r="E677" s="279"/>
      <c r="F677" s="279"/>
      <c r="G677" s="280"/>
    </row>
    <row r="678" spans="1:7" s="281" customFormat="1" hidden="1">
      <c r="A678" s="1"/>
      <c r="B678" s="279"/>
      <c r="C678" s="279"/>
      <c r="D678" s="279"/>
      <c r="E678" s="279"/>
      <c r="F678" s="279"/>
      <c r="G678" s="280"/>
    </row>
    <row r="679" spans="1:7" s="281" customFormat="1" hidden="1">
      <c r="A679" s="1"/>
      <c r="B679" s="279"/>
      <c r="C679" s="279"/>
      <c r="D679" s="279"/>
      <c r="E679" s="279"/>
      <c r="F679" s="279"/>
      <c r="G679" s="280"/>
    </row>
    <row r="680" spans="1:7" s="281" customFormat="1" hidden="1">
      <c r="A680" s="1"/>
      <c r="B680" s="279"/>
      <c r="C680" s="279"/>
      <c r="D680" s="279"/>
      <c r="E680" s="279"/>
      <c r="F680" s="279"/>
      <c r="G680" s="280"/>
    </row>
    <row r="681" spans="1:7" s="281" customFormat="1" hidden="1">
      <c r="A681" s="1"/>
      <c r="B681" s="279"/>
      <c r="C681" s="279"/>
      <c r="D681" s="279"/>
      <c r="E681" s="279"/>
      <c r="F681" s="279"/>
      <c r="G681" s="280"/>
    </row>
    <row r="682" spans="1:7" s="281" customFormat="1" hidden="1">
      <c r="A682" s="1"/>
      <c r="B682" s="279"/>
      <c r="C682" s="279"/>
      <c r="D682" s="279"/>
      <c r="E682" s="279"/>
      <c r="F682" s="279"/>
      <c r="G682" s="280"/>
    </row>
    <row r="683" spans="1:7" s="281" customFormat="1" hidden="1">
      <c r="A683" s="1"/>
      <c r="B683" s="279"/>
      <c r="C683" s="279"/>
      <c r="D683" s="279"/>
      <c r="E683" s="279"/>
      <c r="F683" s="279"/>
      <c r="G683" s="280"/>
    </row>
    <row r="684" spans="1:7" s="281" customFormat="1" hidden="1">
      <c r="A684" s="1"/>
      <c r="B684" s="279"/>
      <c r="C684" s="279"/>
      <c r="D684" s="279"/>
      <c r="E684" s="279"/>
      <c r="F684" s="279"/>
      <c r="G684" s="280"/>
    </row>
    <row r="685" spans="1:7" s="281" customFormat="1" hidden="1">
      <c r="A685" s="1"/>
      <c r="B685" s="279"/>
      <c r="C685" s="279"/>
      <c r="D685" s="279"/>
      <c r="E685" s="279"/>
      <c r="F685" s="279"/>
      <c r="G685" s="280"/>
    </row>
    <row r="686" spans="1:7" s="281" customFormat="1" hidden="1">
      <c r="A686" s="1"/>
      <c r="B686" s="279"/>
      <c r="C686" s="279"/>
      <c r="D686" s="279"/>
      <c r="E686" s="279"/>
      <c r="F686" s="279"/>
      <c r="G686" s="280"/>
    </row>
    <row r="687" spans="1:7" s="281" customFormat="1" hidden="1">
      <c r="A687" s="1"/>
      <c r="B687" s="279"/>
      <c r="C687" s="279"/>
      <c r="D687" s="279"/>
      <c r="E687" s="279"/>
      <c r="F687" s="279"/>
      <c r="G687" s="280"/>
    </row>
    <row r="688" spans="1:7" s="281" customFormat="1" hidden="1">
      <c r="A688" s="1"/>
      <c r="B688" s="279"/>
      <c r="C688" s="279"/>
      <c r="D688" s="279"/>
      <c r="E688" s="279"/>
      <c r="F688" s="279"/>
      <c r="G688" s="280"/>
    </row>
    <row r="689" spans="1:7" s="281" customFormat="1" hidden="1">
      <c r="A689" s="1"/>
      <c r="B689" s="279"/>
      <c r="C689" s="279"/>
      <c r="D689" s="279"/>
      <c r="E689" s="279"/>
      <c r="F689" s="279"/>
      <c r="G689" s="280"/>
    </row>
    <row r="690" spans="1:7" s="281" customFormat="1" hidden="1">
      <c r="A690" s="1"/>
      <c r="B690" s="279"/>
      <c r="C690" s="279"/>
      <c r="D690" s="279"/>
      <c r="E690" s="279"/>
      <c r="F690" s="279"/>
      <c r="G690" s="280"/>
    </row>
    <row r="691" spans="1:7" s="281" customFormat="1" hidden="1">
      <c r="A691" s="1"/>
      <c r="B691" s="279"/>
      <c r="C691" s="279"/>
      <c r="D691" s="279"/>
      <c r="E691" s="279"/>
      <c r="F691" s="279"/>
      <c r="G691" s="280"/>
    </row>
    <row r="692" spans="1:7" s="281" customFormat="1" hidden="1">
      <c r="A692" s="1"/>
      <c r="B692" s="279"/>
      <c r="C692" s="279"/>
      <c r="D692" s="279"/>
      <c r="E692" s="279"/>
      <c r="F692" s="279"/>
      <c r="G692" s="280"/>
    </row>
    <row r="693" spans="1:7" s="281" customFormat="1" hidden="1">
      <c r="A693" s="1"/>
      <c r="B693" s="279"/>
      <c r="C693" s="279"/>
      <c r="D693" s="279"/>
      <c r="E693" s="279"/>
      <c r="F693" s="279"/>
      <c r="G693" s="280"/>
    </row>
    <row r="694" spans="1:7" s="281" customFormat="1" hidden="1">
      <c r="A694" s="1"/>
      <c r="B694" s="279"/>
      <c r="C694" s="279"/>
      <c r="D694" s="279"/>
      <c r="E694" s="279"/>
      <c r="F694" s="279"/>
      <c r="G694" s="280"/>
    </row>
    <row r="695" spans="1:7" s="281" customFormat="1" hidden="1">
      <c r="A695" s="1"/>
      <c r="B695" s="279"/>
      <c r="C695" s="279"/>
      <c r="D695" s="279"/>
      <c r="E695" s="279"/>
      <c r="F695" s="279"/>
      <c r="G695" s="280"/>
    </row>
    <row r="696" spans="1:7" s="281" customFormat="1" hidden="1">
      <c r="A696" s="1"/>
      <c r="B696" s="279"/>
      <c r="C696" s="279"/>
      <c r="D696" s="279"/>
      <c r="E696" s="279"/>
      <c r="F696" s="279"/>
      <c r="G696" s="280"/>
    </row>
    <row r="697" spans="1:7" s="281" customFormat="1" hidden="1">
      <c r="A697" s="1"/>
      <c r="B697" s="279"/>
      <c r="C697" s="279"/>
      <c r="D697" s="279"/>
      <c r="E697" s="279"/>
      <c r="F697" s="279"/>
      <c r="G697" s="280"/>
    </row>
    <row r="698" spans="1:7" s="281" customFormat="1" hidden="1">
      <c r="A698" s="1"/>
      <c r="B698" s="279"/>
      <c r="C698" s="279"/>
      <c r="D698" s="279"/>
      <c r="E698" s="279"/>
      <c r="F698" s="279"/>
      <c r="G698" s="280"/>
    </row>
    <row r="699" spans="1:7" s="281" customFormat="1" hidden="1">
      <c r="A699" s="1"/>
      <c r="B699" s="279"/>
      <c r="C699" s="279"/>
      <c r="D699" s="279"/>
      <c r="E699" s="279"/>
      <c r="F699" s="279"/>
      <c r="G699" s="280"/>
    </row>
    <row r="700" spans="1:7" s="281" customFormat="1" hidden="1">
      <c r="A700" s="1"/>
      <c r="B700" s="279"/>
      <c r="C700" s="279"/>
      <c r="D700" s="279"/>
      <c r="E700" s="279"/>
      <c r="F700" s="279"/>
      <c r="G700" s="280"/>
    </row>
    <row r="701" spans="1:7" s="281" customFormat="1" hidden="1">
      <c r="A701" s="1"/>
      <c r="B701" s="279"/>
      <c r="C701" s="279"/>
      <c r="D701" s="279"/>
      <c r="E701" s="279"/>
      <c r="F701" s="279"/>
      <c r="G701" s="280"/>
    </row>
    <row r="702" spans="1:7" s="281" customFormat="1" hidden="1">
      <c r="A702" s="1"/>
      <c r="B702" s="279"/>
      <c r="C702" s="279"/>
      <c r="D702" s="279"/>
      <c r="E702" s="279"/>
      <c r="F702" s="279"/>
      <c r="G702" s="280"/>
    </row>
    <row r="703" spans="1:7" s="281" customFormat="1" hidden="1">
      <c r="A703" s="1"/>
      <c r="B703" s="279"/>
      <c r="C703" s="279"/>
      <c r="D703" s="279"/>
      <c r="E703" s="279"/>
      <c r="F703" s="279"/>
      <c r="G703" s="280"/>
    </row>
    <row r="704" spans="1:7" s="281" customFormat="1" hidden="1">
      <c r="A704" s="1"/>
      <c r="B704" s="279"/>
      <c r="C704" s="279"/>
      <c r="D704" s="279"/>
      <c r="E704" s="279"/>
      <c r="F704" s="279"/>
      <c r="G704" s="280"/>
    </row>
    <row r="705" spans="1:7" s="281" customFormat="1" hidden="1">
      <c r="A705" s="1"/>
      <c r="B705" s="279"/>
      <c r="C705" s="279"/>
      <c r="D705" s="279"/>
      <c r="E705" s="279"/>
      <c r="F705" s="279"/>
      <c r="G705" s="280"/>
    </row>
    <row r="706" spans="1:7" s="281" customFormat="1" hidden="1">
      <c r="A706" s="1"/>
      <c r="B706" s="279"/>
      <c r="C706" s="279"/>
      <c r="D706" s="279"/>
      <c r="E706" s="279"/>
      <c r="F706" s="279"/>
      <c r="G706" s="280"/>
    </row>
    <row r="707" spans="1:7" s="281" customFormat="1" hidden="1">
      <c r="A707" s="1"/>
      <c r="B707" s="279"/>
      <c r="C707" s="279"/>
      <c r="D707" s="279"/>
      <c r="E707" s="279"/>
      <c r="F707" s="279"/>
      <c r="G707" s="280"/>
    </row>
    <row r="708" spans="1:7" s="281" customFormat="1" hidden="1">
      <c r="A708" s="1"/>
      <c r="B708" s="279"/>
      <c r="C708" s="279"/>
      <c r="D708" s="279"/>
      <c r="E708" s="279"/>
      <c r="F708" s="279"/>
      <c r="G708" s="280"/>
    </row>
    <row r="709" spans="1:7" s="281" customFormat="1" hidden="1">
      <c r="A709" s="1"/>
      <c r="B709" s="279"/>
      <c r="C709" s="279"/>
      <c r="D709" s="279"/>
      <c r="E709" s="279"/>
      <c r="F709" s="279"/>
      <c r="G709" s="280"/>
    </row>
    <row r="710" spans="1:7" s="281" customFormat="1" hidden="1">
      <c r="A710" s="1"/>
      <c r="B710" s="279"/>
      <c r="C710" s="279"/>
      <c r="D710" s="279"/>
      <c r="E710" s="279"/>
      <c r="F710" s="279"/>
      <c r="G710" s="280"/>
    </row>
    <row r="711" spans="1:7" s="281" customFormat="1" hidden="1">
      <c r="A711" s="1"/>
      <c r="B711" s="279"/>
      <c r="C711" s="279"/>
      <c r="D711" s="279"/>
      <c r="E711" s="279"/>
      <c r="F711" s="279"/>
      <c r="G711" s="280"/>
    </row>
    <row r="712" spans="1:7" s="281" customFormat="1" hidden="1">
      <c r="A712" s="1"/>
      <c r="B712" s="279"/>
      <c r="C712" s="279"/>
      <c r="D712" s="279"/>
      <c r="E712" s="279"/>
      <c r="F712" s="279"/>
      <c r="G712" s="280"/>
    </row>
    <row r="713" spans="1:7" s="281" customFormat="1" hidden="1">
      <c r="A713" s="1"/>
      <c r="B713" s="279"/>
      <c r="C713" s="279"/>
      <c r="D713" s="279"/>
      <c r="E713" s="279"/>
      <c r="F713" s="279"/>
      <c r="G713" s="280"/>
    </row>
    <row r="714" spans="1:7" s="281" customFormat="1" hidden="1">
      <c r="A714" s="1"/>
      <c r="B714" s="279"/>
      <c r="C714" s="279"/>
      <c r="D714" s="279"/>
      <c r="E714" s="279"/>
      <c r="F714" s="279"/>
      <c r="G714" s="280"/>
    </row>
    <row r="715" spans="1:7" s="281" customFormat="1" hidden="1">
      <c r="A715" s="1"/>
      <c r="B715" s="279"/>
      <c r="C715" s="279"/>
      <c r="D715" s="279"/>
      <c r="E715" s="279"/>
      <c r="F715" s="279"/>
      <c r="G715" s="280"/>
    </row>
    <row r="716" spans="1:7" s="281" customFormat="1" hidden="1">
      <c r="A716" s="1"/>
      <c r="B716" s="279"/>
      <c r="C716" s="279"/>
      <c r="D716" s="279"/>
      <c r="E716" s="279"/>
      <c r="F716" s="279"/>
      <c r="G716" s="280"/>
    </row>
    <row r="717" spans="1:7" s="281" customFormat="1" hidden="1">
      <c r="A717" s="1"/>
      <c r="B717" s="279"/>
      <c r="C717" s="279"/>
      <c r="D717" s="279"/>
      <c r="E717" s="279"/>
      <c r="F717" s="279"/>
      <c r="G717" s="280"/>
    </row>
    <row r="718" spans="1:7" s="281" customFormat="1" hidden="1">
      <c r="A718" s="1"/>
      <c r="B718" s="279"/>
      <c r="C718" s="279"/>
      <c r="D718" s="279"/>
      <c r="E718" s="279"/>
      <c r="F718" s="279"/>
      <c r="G718" s="280"/>
    </row>
    <row r="719" spans="1:7" s="281" customFormat="1" hidden="1">
      <c r="A719" s="1"/>
      <c r="B719" s="279"/>
      <c r="C719" s="279"/>
      <c r="D719" s="279"/>
      <c r="E719" s="279"/>
      <c r="F719" s="279"/>
      <c r="G719" s="280"/>
    </row>
    <row r="720" spans="1:7" s="281" customFormat="1" hidden="1">
      <c r="A720" s="1"/>
      <c r="B720" s="279"/>
      <c r="C720" s="279"/>
      <c r="D720" s="279"/>
      <c r="E720" s="279"/>
      <c r="F720" s="279"/>
      <c r="G720" s="280"/>
    </row>
    <row r="721" spans="1:7" s="281" customFormat="1" hidden="1">
      <c r="A721" s="1"/>
      <c r="B721" s="279"/>
      <c r="C721" s="279"/>
      <c r="D721" s="279"/>
      <c r="E721" s="279"/>
      <c r="F721" s="279"/>
      <c r="G721" s="280"/>
    </row>
    <row r="722" spans="1:7" s="281" customFormat="1" hidden="1">
      <c r="A722" s="1"/>
      <c r="B722" s="279"/>
      <c r="C722" s="279"/>
      <c r="D722" s="279"/>
      <c r="E722" s="279"/>
      <c r="F722" s="279"/>
      <c r="G722" s="280"/>
    </row>
    <row r="723" spans="1:7" s="281" customFormat="1" hidden="1">
      <c r="A723" s="1"/>
      <c r="B723" s="279"/>
      <c r="C723" s="279"/>
      <c r="D723" s="279"/>
      <c r="E723" s="279"/>
      <c r="F723" s="279"/>
      <c r="G723" s="280"/>
    </row>
    <row r="724" spans="1:7" s="281" customFormat="1" hidden="1">
      <c r="A724" s="1"/>
      <c r="B724" s="279"/>
      <c r="C724" s="279"/>
      <c r="D724" s="279"/>
      <c r="E724" s="279"/>
      <c r="F724" s="279"/>
      <c r="G724" s="280"/>
    </row>
    <row r="725" spans="1:7" s="281" customFormat="1" hidden="1">
      <c r="A725" s="1"/>
      <c r="B725" s="279"/>
      <c r="C725" s="279"/>
      <c r="D725" s="279"/>
      <c r="E725" s="279"/>
      <c r="F725" s="279"/>
      <c r="G725" s="280"/>
    </row>
    <row r="726" spans="1:7" s="281" customFormat="1" hidden="1">
      <c r="A726" s="1"/>
      <c r="B726" s="279"/>
      <c r="C726" s="279"/>
      <c r="D726" s="279"/>
      <c r="E726" s="279"/>
      <c r="F726" s="279"/>
      <c r="G726" s="280"/>
    </row>
    <row r="727" spans="1:7" s="281" customFormat="1" hidden="1">
      <c r="A727" s="1"/>
      <c r="B727" s="279"/>
      <c r="C727" s="279"/>
      <c r="D727" s="279"/>
      <c r="E727" s="279"/>
      <c r="F727" s="279"/>
      <c r="G727" s="280"/>
    </row>
    <row r="728" spans="1:7" s="281" customFormat="1" hidden="1">
      <c r="A728" s="1"/>
      <c r="B728" s="279"/>
      <c r="C728" s="279"/>
      <c r="D728" s="279"/>
      <c r="E728" s="279"/>
      <c r="F728" s="279"/>
      <c r="G728" s="280"/>
    </row>
    <row r="729" spans="1:7" s="281" customFormat="1" hidden="1">
      <c r="A729" s="1"/>
      <c r="B729" s="279"/>
      <c r="C729" s="279"/>
      <c r="D729" s="279"/>
      <c r="E729" s="279"/>
      <c r="F729" s="279"/>
      <c r="G729" s="280"/>
    </row>
    <row r="730" spans="1:7" s="281" customFormat="1" hidden="1">
      <c r="A730" s="1"/>
      <c r="B730" s="279"/>
      <c r="C730" s="279"/>
      <c r="D730" s="279"/>
      <c r="E730" s="279"/>
      <c r="F730" s="279"/>
      <c r="G730" s="280"/>
    </row>
    <row r="731" spans="1:7" s="281" customFormat="1" hidden="1">
      <c r="A731" s="1"/>
      <c r="B731" s="279"/>
      <c r="C731" s="279"/>
      <c r="D731" s="279"/>
      <c r="E731" s="279"/>
      <c r="F731" s="279"/>
      <c r="G731" s="280"/>
    </row>
    <row r="732" spans="1:7" s="281" customFormat="1" hidden="1">
      <c r="A732" s="1"/>
      <c r="B732" s="279"/>
      <c r="C732" s="279"/>
      <c r="D732" s="279"/>
      <c r="E732" s="279"/>
      <c r="F732" s="279"/>
      <c r="G732" s="280"/>
    </row>
    <row r="733" spans="1:7" s="281" customFormat="1" hidden="1">
      <c r="A733" s="1"/>
      <c r="B733" s="279"/>
      <c r="C733" s="279"/>
      <c r="D733" s="279"/>
      <c r="E733" s="279"/>
      <c r="F733" s="279"/>
      <c r="G733" s="280"/>
    </row>
    <row r="734" spans="1:7" s="281" customFormat="1" hidden="1">
      <c r="A734" s="1"/>
      <c r="B734" s="279"/>
      <c r="C734" s="279"/>
      <c r="D734" s="279"/>
      <c r="E734" s="279"/>
      <c r="F734" s="279"/>
      <c r="G734" s="280"/>
    </row>
    <row r="735" spans="1:7" s="281" customFormat="1" hidden="1">
      <c r="A735" s="1"/>
      <c r="B735" s="279"/>
      <c r="C735" s="279"/>
      <c r="D735" s="279"/>
      <c r="E735" s="279"/>
      <c r="F735" s="279"/>
      <c r="G735" s="280"/>
    </row>
    <row r="736" spans="1:7" s="281" customFormat="1" hidden="1">
      <c r="A736" s="1"/>
      <c r="B736" s="279"/>
      <c r="C736" s="279"/>
      <c r="D736" s="279"/>
      <c r="E736" s="279"/>
      <c r="F736" s="279"/>
      <c r="G736" s="280"/>
    </row>
    <row r="737" spans="1:7" s="281" customFormat="1" hidden="1">
      <c r="A737" s="1"/>
      <c r="B737" s="279"/>
      <c r="C737" s="279"/>
      <c r="D737" s="279"/>
      <c r="E737" s="279"/>
      <c r="F737" s="279"/>
      <c r="G737" s="280"/>
    </row>
    <row r="738" spans="1:7" s="281" customFormat="1" hidden="1">
      <c r="A738" s="1"/>
      <c r="B738" s="279"/>
      <c r="C738" s="279"/>
      <c r="D738" s="279"/>
      <c r="E738" s="279"/>
      <c r="F738" s="279"/>
      <c r="G738" s="280"/>
    </row>
    <row r="739" spans="1:7" s="281" customFormat="1" hidden="1">
      <c r="A739" s="1"/>
      <c r="B739" s="279"/>
      <c r="C739" s="279"/>
      <c r="D739" s="279"/>
      <c r="E739" s="279"/>
      <c r="F739" s="279"/>
      <c r="G739" s="280"/>
    </row>
    <row r="740" spans="1:7" s="281" customFormat="1" hidden="1">
      <c r="A740" s="1"/>
      <c r="B740" s="279"/>
      <c r="C740" s="279"/>
      <c r="D740" s="279"/>
      <c r="E740" s="279"/>
      <c r="F740" s="279"/>
      <c r="G740" s="280"/>
    </row>
    <row r="741" spans="1:7" s="281" customFormat="1" hidden="1">
      <c r="A741" s="1"/>
      <c r="B741" s="279"/>
      <c r="C741" s="279"/>
      <c r="D741" s="279"/>
      <c r="E741" s="279"/>
      <c r="F741" s="279"/>
      <c r="G741" s="280"/>
    </row>
    <row r="742" spans="1:7" s="281" customFormat="1" hidden="1">
      <c r="A742" s="1"/>
      <c r="B742" s="279"/>
      <c r="C742" s="279"/>
      <c r="D742" s="279"/>
      <c r="E742" s="279"/>
      <c r="F742" s="279"/>
      <c r="G742" s="280"/>
    </row>
    <row r="743" spans="1:7" s="281" customFormat="1" hidden="1">
      <c r="A743" s="1"/>
      <c r="B743" s="279"/>
      <c r="C743" s="279"/>
      <c r="D743" s="279"/>
      <c r="E743" s="279"/>
      <c r="F743" s="279"/>
      <c r="G743" s="280"/>
    </row>
    <row r="744" spans="1:7" s="281" customFormat="1" hidden="1">
      <c r="A744" s="1"/>
      <c r="B744" s="279"/>
      <c r="C744" s="279"/>
      <c r="D744" s="279"/>
      <c r="E744" s="279"/>
      <c r="F744" s="279"/>
      <c r="G744" s="280"/>
    </row>
    <row r="745" spans="1:7" s="281" customFormat="1" hidden="1">
      <c r="A745" s="1"/>
      <c r="B745" s="279"/>
      <c r="C745" s="279"/>
      <c r="D745" s="279"/>
      <c r="E745" s="279"/>
      <c r="F745" s="279"/>
      <c r="G745" s="280"/>
    </row>
    <row r="746" spans="1:7" s="281" customFormat="1" hidden="1">
      <c r="A746" s="1"/>
      <c r="B746" s="279"/>
      <c r="C746" s="279"/>
      <c r="D746" s="279"/>
      <c r="E746" s="279"/>
      <c r="F746" s="279"/>
      <c r="G746" s="280"/>
    </row>
    <row r="747" spans="1:7" s="281" customFormat="1" ht="38.25" hidden="1" customHeight="1">
      <c r="A747" s="1"/>
      <c r="B747" s="279"/>
      <c r="C747" s="279"/>
      <c r="D747" s="279"/>
      <c r="E747" s="279"/>
      <c r="F747" s="279"/>
      <c r="G747" s="280"/>
    </row>
    <row r="748" spans="1:7" s="281" customFormat="1" hidden="1">
      <c r="A748" s="1"/>
      <c r="B748" s="279"/>
      <c r="C748" s="279"/>
      <c r="D748" s="279"/>
      <c r="E748" s="279"/>
      <c r="F748" s="279"/>
      <c r="G748" s="280"/>
    </row>
    <row r="749" spans="1:7" hidden="1">
      <c r="B749" s="279"/>
      <c r="C749" s="279"/>
      <c r="D749" s="279"/>
      <c r="E749" s="279"/>
      <c r="F749" s="279"/>
    </row>
  </sheetData>
  <sheetCalcPr fullCalcOnLoad="1"/>
  <sheetProtection password="81B0" sheet="1" objects="1" scenarios="1"/>
  <autoFilter ref="G1:G749">
    <filterColumn colId="0">
      <filters>
        <filter val="1"/>
      </filters>
    </filterColumn>
  </autoFilter>
  <mergeCells count="153">
    <mergeCell ref="C223:D223"/>
    <mergeCell ref="C224:D224"/>
    <mergeCell ref="C217:D217"/>
    <mergeCell ref="C218:D218"/>
    <mergeCell ref="C219:D219"/>
    <mergeCell ref="C220:D220"/>
    <mergeCell ref="C221:D221"/>
    <mergeCell ref="C222:D222"/>
    <mergeCell ref="B206:D206"/>
    <mergeCell ref="B209:D209"/>
    <mergeCell ref="C213:D213"/>
    <mergeCell ref="C214:D214"/>
    <mergeCell ref="C215:D215"/>
    <mergeCell ref="C216:D216"/>
    <mergeCell ref="C184:D184"/>
    <mergeCell ref="C185:D185"/>
    <mergeCell ref="B188:D188"/>
    <mergeCell ref="B190:D190"/>
    <mergeCell ref="B193:D193"/>
    <mergeCell ref="B204:D204"/>
    <mergeCell ref="C178:D178"/>
    <mergeCell ref="C179:D179"/>
    <mergeCell ref="C180:D180"/>
    <mergeCell ref="C181:D181"/>
    <mergeCell ref="C182:D182"/>
    <mergeCell ref="C183:D183"/>
    <mergeCell ref="C172:D172"/>
    <mergeCell ref="C173:D173"/>
    <mergeCell ref="C174:D174"/>
    <mergeCell ref="C175:D175"/>
    <mergeCell ref="C176:D176"/>
    <mergeCell ref="C177:D177"/>
    <mergeCell ref="C166:D166"/>
    <mergeCell ref="C167:D167"/>
    <mergeCell ref="C168:D168"/>
    <mergeCell ref="C169:D169"/>
    <mergeCell ref="C170:D170"/>
    <mergeCell ref="C171:D171"/>
    <mergeCell ref="B157:D157"/>
    <mergeCell ref="C161:D161"/>
    <mergeCell ref="C162:D162"/>
    <mergeCell ref="C163:D163"/>
    <mergeCell ref="C164:D164"/>
    <mergeCell ref="C165:D165"/>
    <mergeCell ref="C145:D145"/>
    <mergeCell ref="C146:D146"/>
    <mergeCell ref="C147:D147"/>
    <mergeCell ref="C148:D148"/>
    <mergeCell ref="B152:D152"/>
    <mergeCell ref="B154:D154"/>
    <mergeCell ref="C130:D130"/>
    <mergeCell ref="C131:D131"/>
    <mergeCell ref="C132:D132"/>
    <mergeCell ref="B136:D136"/>
    <mergeCell ref="B138:D138"/>
    <mergeCell ref="B141:D141"/>
    <mergeCell ref="C124:D124"/>
    <mergeCell ref="C125:D125"/>
    <mergeCell ref="C126:D126"/>
    <mergeCell ref="C127:D127"/>
    <mergeCell ref="C128:D128"/>
    <mergeCell ref="C129:D129"/>
    <mergeCell ref="C117:D117"/>
    <mergeCell ref="C118:D118"/>
    <mergeCell ref="C119:D119"/>
    <mergeCell ref="C121:D121"/>
    <mergeCell ref="C122:D122"/>
    <mergeCell ref="C123:D123"/>
    <mergeCell ref="C111:D111"/>
    <mergeCell ref="C112:D112"/>
    <mergeCell ref="C113:D113"/>
    <mergeCell ref="C114:D114"/>
    <mergeCell ref="C115:D115"/>
    <mergeCell ref="C116:D116"/>
    <mergeCell ref="B99:D99"/>
    <mergeCell ref="B101:D101"/>
    <mergeCell ref="B104:D104"/>
    <mergeCell ref="C108:D108"/>
    <mergeCell ref="C109:D109"/>
    <mergeCell ref="C110:D110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8:D78"/>
    <mergeCell ref="C80:D80"/>
    <mergeCell ref="C81:D81"/>
    <mergeCell ref="C82:D82"/>
    <mergeCell ref="C83:D83"/>
    <mergeCell ref="C84:D84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63:D63"/>
    <mergeCell ref="H63:H65"/>
    <mergeCell ref="I63:I65"/>
    <mergeCell ref="J63:J65"/>
    <mergeCell ref="K63:K65"/>
    <mergeCell ref="C64:D64"/>
    <mergeCell ref="C65:D65"/>
    <mergeCell ref="C47:D47"/>
    <mergeCell ref="C48:D48"/>
    <mergeCell ref="C49:D49"/>
    <mergeCell ref="B54:D54"/>
    <mergeCell ref="B56:D56"/>
    <mergeCell ref="B59:D59"/>
    <mergeCell ref="C40:D40"/>
    <mergeCell ref="C41:D41"/>
    <mergeCell ref="C43:D43"/>
    <mergeCell ref="C44:D44"/>
    <mergeCell ref="C45:D45"/>
    <mergeCell ref="C46:D46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B7:D7"/>
    <mergeCell ref="B9:D9"/>
    <mergeCell ref="B12:D12"/>
    <mergeCell ref="C19:D19"/>
    <mergeCell ref="C20:D20"/>
    <mergeCell ref="C21:D21"/>
  </mergeCells>
  <dataValidations count="2">
    <dataValidation type="whole" errorStyle="information" operator="greaterThan" allowBlank="1" showInputMessage="1" showErrorMessage="1" error="Въвежда се положително число !" sqref="E171:F171 E120:F120 E178:F178">
      <formula1>0</formula1>
    </dataValidation>
    <dataValidation type="whole" errorStyle="information" operator="lessThan" allowBlank="1" showInputMessage="1" showErrorMessage="1" error="Въвежда се отрицателно число !" sqref="E119:F119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50" orientation="landscape" blackAndWhite="1" r:id="rId1"/>
  <headerFooter alignWithMargins="0"/>
  <rowBreaks count="5" manualBreakCount="5">
    <brk id="51" min="1" max="10" man="1"/>
    <brk id="97" min="1" max="10" man="1"/>
    <brk id="132" max="16383" man="1"/>
    <brk id="149" max="16383" man="1"/>
    <brk id="185" max="16383" man="1"/>
  </rowBreaks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</vt:lpstr>
      <vt:lpstr>OTCHET!Print_Area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2015-12-30T12:20:26Z</dcterms:created>
  <dcterms:modified xsi:type="dcterms:W3CDTF">2015-12-30T12:21:01Z</dcterms:modified>
</cp:coreProperties>
</file>