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3"/>
  </bookViews>
  <sheets>
    <sheet name="Premiums" sheetId="1" r:id="rId1"/>
    <sheet name="Payments" sheetId="2" r:id="rId2"/>
    <sheet name="Income Statement" sheetId="3" r:id="rId3"/>
    <sheet name="Balance Sheet" sheetId="4" r:id="rId4"/>
  </sheets>
  <definedNames>
    <definedName name="_xlnm.Print_Area" localSheetId="3">'Balance Sheet'!$A$1:$AG$140</definedName>
    <definedName name="_xlnm.Print_Area" localSheetId="2">'Income Statement'!$A$1:$AG$67</definedName>
    <definedName name="_xlnm.Print_Area" localSheetId="1">'Payments'!$A$1:$BL$31</definedName>
    <definedName name="_xlnm.Print_Area" localSheetId="0">'Premiums'!$A$1:$BL$31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<sst xmlns="http://schemas.openxmlformats.org/spreadsheetml/2006/main" count="692" uniqueCount="306">
  <si>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</si>
  <si>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</si>
  <si>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</si>
  <si>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</si>
  <si>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</si>
  <si>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</si>
  <si>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</si>
  <si>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</si>
  <si>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</si>
  <si>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</si>
  <si>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</si>
  <si>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</si>
  <si>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</si>
  <si>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</si>
  <si>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</si>
  <si>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</si>
  <si>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</si>
  <si>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</si>
  <si>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</si>
  <si>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</si>
  <si>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</si>
  <si>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</si>
  <si>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</si>
  <si>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</si>
  <si>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</si>
  <si>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</si>
  <si>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</si>
  <si>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</si>
  <si>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</si>
  <si>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</si>
  <si>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</si>
  <si>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</si>
  <si>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</si>
  <si>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</si>
  <si>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</si>
  <si>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</si>
  <si>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</si>
  <si>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</si>
  <si>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</si>
  <si>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</si>
  <si>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</si>
  <si>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</si>
  <si>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</si>
  <si>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</si>
  <si>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</si>
  <si>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</si>
  <si>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</si>
  <si>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</si>
  <si>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</si>
  <si>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</si>
  <si>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</si>
  <si>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</si>
  <si>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</si>
  <si>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</si>
  <si>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</si>
  <si>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</si>
  <si>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</si>
  <si>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</si>
  <si>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</si>
  <si>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</si>
  <si>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</si>
  <si>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</si>
  <si>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</si>
  <si>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</si>
  <si>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</si>
  <si>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</si>
  <si>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</si>
  <si>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</si>
  <si>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</si>
  <si>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</si>
  <si>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</si>
  <si>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</si>
  <si>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</si>
  <si>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</si>
  <si>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</si>
  <si>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</si>
  <si>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</si>
  <si>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</si>
  <si>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</si>
  <si>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</si>
  <si>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</si>
  <si>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</si>
  <si>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</si>
  <si>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</si>
  <si>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</si>
  <si>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</si>
  <si>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</si>
  <si>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</si>
  <si>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</si>
  <si>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</si>
  <si>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</si>
  <si>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</si>
  <si>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</si>
  <si>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</si>
  <si>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</si>
  <si>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</si>
  <si>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</si>
  <si>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</si>
  <si>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</si>
  <si>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</si>
  <si>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</si>
  <si>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</si>
  <si>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</si>
  <si>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</si>
  <si>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</si>
  <si>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</si>
  <si>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</si>
  <si>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</si>
  <si>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</si>
  <si>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</si>
  <si>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</si>
  <si>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</si>
  <si>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</si>
  <si>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</si>
  <si>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</si>
  <si>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</si>
  <si>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</si>
  <si>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</si>
  <si>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</si>
  <si>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</si>
  <si>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</si>
  <si>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</si>
  <si>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</si>
  <si>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</si>
  <si>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</si>
  <si>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</si>
  <si>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</si>
  <si>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</si>
  <si>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</si>
  <si>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</si>
  <si>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</si>
  <si>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</si>
  <si>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</si>
  <si>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</si>
  <si>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</si>
  <si>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</si>
  <si>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</si>
  <si>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</si>
  <si>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</si>
  <si>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</si>
  <si>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</si>
  <si>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</si>
  <si>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</si>
  <si>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</si>
  <si>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</si>
  <si>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</si>
  <si>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</si>
  <si>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</si>
  <si>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</si>
  <si>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</si>
  <si>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</si>
  <si>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</si>
  <si>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</si>
  <si>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</si>
  <si>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</si>
  <si>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</si>
  <si>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</si>
  <si>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</si>
  <si>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</si>
  <si>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</si>
  <si>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</si>
  <si>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</si>
  <si>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</si>
  <si>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</si>
  <si>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</si>
  <si>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</si>
  <si>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</si>
  <si>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</si>
  <si>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</si>
  <si>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</si>
  <si>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</si>
  <si>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</si>
  <si>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</si>
  <si>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</si>
  <si>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</si>
  <si>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</si>
  <si>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</si>
  <si>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</si>
  <si>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</si>
  <si>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</si>
  <si>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</si>
  <si>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</si>
  <si>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</si>
  <si>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</si>
  <si>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</si>
  <si>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</si>
  <si>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</si>
  <si>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</si>
  <si>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</si>
  <si>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</si>
  <si>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</si>
  <si>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</si>
  <si>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</si>
  <si>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</si>
  <si>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</si>
  <si>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</si>
  <si>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</si>
  <si>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</si>
  <si>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</si>
  <si>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</si>
  <si>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</si>
  <si>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</si>
  <si>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</si>
  <si>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</si>
  <si>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</si>
  <si>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</si>
  <si>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</si>
  <si>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</si>
  <si>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</si>
  <si>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</si>
  <si>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</si>
  <si>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</si>
  <si>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</si>
  <si>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</si>
  <si>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</si>
  <si>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</si>
  <si>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</si>
  <si>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</si>
  <si>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</si>
  <si>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</si>
  <si>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</si>
  <si>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</si>
  <si>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</si>
  <si>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</si>
  <si>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</si>
  <si>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</si>
  <si>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</si>
  <si>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</si>
  <si>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</si>
  <si>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</si>
  <si>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</si>
  <si>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</si>
  <si>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</si>
  <si>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</si>
  <si>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</si>
  <si>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</si>
  <si>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</si>
  <si>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</si>
  <si>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</si>
  <si>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</si>
  <si>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</si>
  <si>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</si>
  <si>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</si>
  <si>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</si>
  <si>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</si>
  <si>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</si>
  <si>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</si>
  <si>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</si>
  <si>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“Енергия”</t>
  </si>
  <si>
    <t>"ОББ-Ей Ай Джи ЗД" АД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</si>
  <si>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</si>
  <si>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</si>
  <si>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</si>
  <si>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</si>
  <si>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</si>
  <si>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</si>
  <si>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</si>
  <si>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</si>
  <si>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</si>
  <si>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</si>
  <si>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</si>
  <si>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</si>
  <si>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</si>
  <si>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ЗАД "Здравноосигурителен институт" АД</t>
  </si>
  <si>
    <t>"Европейска Здравноосигурителна каса" ЗАД</t>
  </si>
  <si>
    <t>ЗЗД "Планета" ЕАД</t>
  </si>
  <si>
    <t>ЗАД "Асет Иншурънс" АД</t>
  </si>
  <si>
    <t>"ЗАД България" АД</t>
  </si>
  <si>
    <t>ЗД "ОЗОК Инс'' АД</t>
  </si>
  <si>
    <t xml:space="preserve"> 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</si>
  <si>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</si>
  <si>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</si>
  <si>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</si>
  <si>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</si>
  <si>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</si>
  <si>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</si>
  <si>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</si>
  <si>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</si>
  <si>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'ФИ ХЕЛТ ЗАСТРАХОВАНЕ'' АД</t>
  </si>
  <si>
    <t>'ЗАД БЪЛГАРИЯ'' АД</t>
  </si>
  <si>
    <t>'ЗЕАД ДАЛЛБОГГ: ЖИВОТ И ЗДРАВЕ'' ЕАД</t>
  </si>
  <si>
    <t>'ЗК МЕДИКО – 21'' АД</t>
  </si>
  <si>
    <t>'ОЗОФ ДОВЕРИЕ ЗАД'' АД</t>
  </si>
  <si>
    <t>'ЗК НАДЕЖДА'' АД</t>
  </si>
  <si>
    <t>'ЗД СЪГЛАСИЕ'' АД</t>
  </si>
  <si>
    <t>'ТОКУДА ЗДРАВНО ЗАСТРАХОВАНЕ'' ЕАД</t>
  </si>
  <si>
    <t>'ЕВРОИНС – ЗДРАВНО ОСИГУРЯВАНЕ ЗЕАД'' ЕАД</t>
  </si>
  <si>
    <t>ЗД ''ОЗОК ИНС'' АД</t>
  </si>
  <si>
    <t>"Европейска здравноосигурителна Каса" ЗАД</t>
  </si>
  <si>
    <t>"ЗЗД – Планета" ЕАД</t>
  </si>
  <si>
    <t>''ЗАД ''АСЕТ ИНШУРЪНС'' АД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</si>
  <si>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</si>
  <si>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</si>
  <si>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</si>
  <si>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</si>
  <si>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</si>
  <si>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</si>
  <si>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</si>
  <si>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Депозоти в банки</t>
  </si>
  <si>
    <t>ПАЗАРЕН ДЯЛ :</t>
  </si>
  <si>
    <t xml:space="preserve"> 1 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</si>
  <si>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</si>
  <si>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r>
      <t xml:space="preserve">СЧЕТОВОДНИ БАЛАНСИ НА ЗАСТРАХОВАТЕЛИТЕ ПО ОБЩО ЗАСТРАХОВАНЕ КЪМ 30.09.2015 ГОДИНА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</si>
  <si>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ОТЧЕТИ ЗА ДОХОДИТЕ НА ЗАСТРАХОВАТЕЛИТЕ ПО ОБЩО ЗАСТРАХОВАНЕ КЪМ 30.09.2015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</si>
  <si>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ИЗПЛАТЕНИ ОБЕЗЩЕТЕНИЯ ПО ОБЩО ЗАСТРАХОВАНЕ КЪМ 30.09.2015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</si>
  <si>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БРУТЕН ПРЕМИЕН ПРИХОД ПО ОБЩО ЗАСТРАХОВАНЕ КЪМ 30.09.2015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</si>
</sst>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2" xfId="66" applyFont="1" applyFill="1" applyBorder="1" applyAlignment="1" applyProtection="1">
      <alignment vertical="center" wrapText="1"/>
      <protection/>
    </xf>
    <xf numFmtId="0" fontId="3" fillId="0" borderId="12" xfId="66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6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66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18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13" fillId="0" borderId="12" xfId="65" applyNumberFormat="1" applyFont="1" applyFill="1" applyBorder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7" fillId="0" borderId="12" xfId="64" applyNumberFormat="1" applyFont="1" applyBorder="1" applyProtection="1">
      <alignment horizontal="right" vertical="center"/>
      <protection locked="0"/>
    </xf>
    <xf numFmtId="3" fontId="13" fillId="0" borderId="12" xfId="65" applyNumberFormat="1" applyFont="1" applyFill="1" applyBorder="1" applyAlignment="1" applyProtection="1">
      <alignment horizontal="center" vertical="center" wrapText="1"/>
      <protection/>
    </xf>
    <xf numFmtId="3" fontId="13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/>
      <protection/>
    </xf>
    <xf numFmtId="3" fontId="20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/>
      <protection/>
    </xf>
    <xf numFmtId="3" fontId="17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 wrapText="1"/>
      <protection/>
    </xf>
    <xf numFmtId="3" fontId="20" fillId="0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horizontal="right"/>
      <protection/>
    </xf>
    <xf numFmtId="3" fontId="20" fillId="0" borderId="12" xfId="65" applyNumberFormat="1" applyFont="1" applyFill="1" applyBorder="1" applyAlignment="1" applyProtection="1">
      <alignment horizontal="left"/>
      <protection/>
    </xf>
    <xf numFmtId="3" fontId="17" fillId="0" borderId="12" xfId="65" applyNumberFormat="1" applyFont="1" applyFill="1" applyBorder="1" applyAlignment="1" applyProtection="1">
      <alignment horizontal="center"/>
      <protection/>
    </xf>
    <xf numFmtId="3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5" applyNumberFormat="1" applyFont="1" applyFill="1" applyBorder="1" applyAlignment="1" applyProtection="1">
      <alignment horizontal="left" vertical="center" wrapText="1"/>
      <protection/>
    </xf>
    <xf numFmtId="0" fontId="5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/>
      <protection/>
    </xf>
    <xf numFmtId="0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21" fillId="0" borderId="12" xfId="65" applyNumberFormat="1" applyFont="1" applyFill="1" applyBorder="1" applyAlignment="1" applyProtection="1">
      <alignment horizontal="left" vertical="center" wrapText="1"/>
      <protection/>
    </xf>
    <xf numFmtId="3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33" borderId="12" xfId="67" applyFont="1" applyFill="1" applyBorder="1" applyAlignment="1">
      <alignment horizontal="center" vertical="center" wrapText="1"/>
      <protection/>
    </xf>
    <xf numFmtId="3" fontId="13" fillId="33" borderId="12" xfId="67" applyNumberFormat="1" applyFont="1" applyFill="1" applyBorder="1" applyAlignment="1">
      <alignment horizontal="center" vertical="center" wrapText="1"/>
      <protection/>
    </xf>
    <xf numFmtId="0" fontId="13" fillId="33" borderId="12" xfId="67" applyFont="1" applyFill="1" applyBorder="1" applyAlignment="1" quotePrefix="1">
      <alignment horizontal="center" vertical="center" wrapText="1"/>
      <protection/>
    </xf>
    <xf numFmtId="3" fontId="13" fillId="33" borderId="12" xfId="67" applyNumberFormat="1" applyFont="1" applyFill="1" applyBorder="1" applyAlignment="1" quotePrefix="1">
      <alignment horizontal="center" vertical="center" wrapText="1"/>
      <protection/>
    </xf>
    <xf numFmtId="0" fontId="13" fillId="33" borderId="12" xfId="0" applyFont="1" applyFill="1" applyBorder="1" applyAlignment="1" quotePrefix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65" applyNumberFormat="1" applyFont="1" applyFill="1" applyBorder="1" applyProtection="1">
      <alignment horizontal="center" vertical="center" wrapText="1"/>
      <protection/>
    </xf>
    <xf numFmtId="3" fontId="13" fillId="33" borderId="12" xfId="65" applyNumberFormat="1" applyFont="1" applyFill="1" applyBorder="1" applyAlignment="1" applyProtection="1">
      <alignment horizontal="center"/>
      <protection/>
    </xf>
    <xf numFmtId="3" fontId="13" fillId="33" borderId="12" xfId="65" applyNumberFormat="1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3" fontId="7" fillId="33" borderId="12" xfId="64" applyNumberFormat="1" applyFont="1" applyFill="1" applyBorder="1" applyProtection="1">
      <alignment horizontal="right" vertical="center"/>
      <protection locked="0"/>
    </xf>
    <xf numFmtId="0" fontId="13" fillId="33" borderId="17" xfId="0" applyFont="1" applyFill="1" applyBorder="1" applyAlignment="1">
      <alignment horizontal="center" vertical="center" wrapText="1"/>
    </xf>
    <xf numFmtId="3" fontId="17" fillId="33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3" borderId="12" xfId="66" applyNumberFormat="1" applyFont="1" applyFill="1" applyBorder="1" applyAlignment="1" applyProtection="1">
      <alignment vertical="center" wrapText="1"/>
      <protection/>
    </xf>
    <xf numFmtId="3" fontId="13" fillId="33" borderId="12" xfId="0" applyNumberFormat="1" applyFont="1" applyFill="1" applyBorder="1" applyAlignment="1">
      <alignment wrapText="1"/>
    </xf>
    <xf numFmtId="3" fontId="13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" fontId="17" fillId="33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3" fontId="20" fillId="33" borderId="12" xfId="65" applyNumberFormat="1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79" fontId="13" fillId="33" borderId="12" xfId="65" applyNumberFormat="1" applyFont="1" applyFill="1" applyBorder="1" applyProtection="1">
      <alignment horizontal="center" vertical="center" wrapText="1"/>
      <protection/>
    </xf>
    <xf numFmtId="10" fontId="5" fillId="33" borderId="17" xfId="0" applyNumberFormat="1" applyFont="1" applyFill="1" applyBorder="1" applyAlignment="1" applyProtection="1">
      <alignment horizontal="center" vertical="center" wrapText="1"/>
      <protection/>
    </xf>
    <xf numFmtId="10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10" fontId="26" fillId="33" borderId="17" xfId="0" applyNumberFormat="1" applyFont="1" applyFill="1" applyBorder="1" applyAlignment="1">
      <alignment horizontal="center" vertical="center" wrapText="1"/>
    </xf>
    <xf numFmtId="10" fontId="26" fillId="33" borderId="18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9" xfId="65" applyNumberFormat="1" applyFont="1" applyFill="1" applyBorder="1" applyAlignment="1" applyProtection="1">
      <alignment horizontal="center" vertical="center" wrapText="1"/>
      <protection/>
    </xf>
    <xf numFmtId="3" fontId="16" fillId="33" borderId="14" xfId="65" applyNumberFormat="1" applyFont="1" applyFill="1" applyBorder="1" applyAlignment="1" applyProtection="1">
      <alignment horizontal="center" vertical="center" wrapText="1"/>
      <protection/>
    </xf>
    <xf numFmtId="3" fontId="2" fillId="33" borderId="12" xfId="65" applyNumberFormat="1" applyFont="1" applyFill="1" applyBorder="1" applyAlignment="1" applyProtection="1">
      <alignment horizontal="center" vertical="center" wrapText="1"/>
      <protection/>
    </xf>
    <xf numFmtId="3" fontId="16" fillId="33" borderId="12" xfId="65" applyNumberFormat="1" applyFont="1" applyFill="1" applyBorder="1" applyAlignment="1" applyProtection="1">
      <alignment horizontal="center" vertical="center" wrapText="1"/>
      <protection/>
    </xf>
    <xf numFmtId="0" fontId="2" fillId="33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FORMI" xfId="64"/>
    <cellStyle name="Normal_Spravki_NonLIfe_New" xfId="65"/>
    <cellStyle name="Normal_Spravki_NonLIfe1999" xfId="66"/>
    <cellStyle name="Normal_Здравно" xfId="67"/>
    <cellStyle name="Note" xfId="68"/>
    <cellStyle name="Output" xfId="69"/>
    <cellStyle name="Percent" xfId="70"/>
    <cellStyle name="spravki" xfId="71"/>
    <cellStyle name="TBI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625"/>
          <c:y val="-0.026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75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0.04823336530710454</c:v>
              </c:pt>
              <c:pt idx="1">
                <c:v>0.6940967617147472</c:v>
              </c:pt>
              <c:pt idx="2">
                <c:v>0.004195818747215785</c:v>
              </c:pt>
              <c:pt idx="3">
                <c:v>0.008447591824583012</c:v>
              </c:pt>
              <c:pt idx="4">
                <c:v>0.01152390446937679</c:v>
              </c:pt>
              <c:pt idx="5">
                <c:v>0.011371344258664661</c:v>
              </c:pt>
              <c:pt idx="6">
                <c:v>0.1748628200957974</c:v>
              </c:pt>
              <c:pt idx="7">
                <c:v>0.024721464090295447</c:v>
              </c:pt>
              <c:pt idx="8">
                <c:v>0.010668791181812947</c:v>
              </c:pt>
              <c:pt idx="9">
                <c:v>0.011878138310402294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018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Релсови превозни средства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0.04147413000629741</c:v>
              </c:pt>
              <c:pt idx="1">
                <c:v>0.8140556004470301</c:v>
              </c:pt>
              <c:pt idx="2">
                <c:v>0.00024638079537693416</c:v>
              </c:pt>
              <c:pt idx="3">
                <c:v>0.0061166301768178135</c:v>
              </c:pt>
              <c:pt idx="4">
                <c:v>0.006999536354180288</c:v>
              </c:pt>
              <c:pt idx="5">
                <c:v>0.003060532789751051</c:v>
              </c:pt>
              <c:pt idx="6">
                <c:v>0.10245954783421678</c:v>
              </c:pt>
              <c:pt idx="7">
                <c:v>0.009237937578343647</c:v>
              </c:pt>
              <c:pt idx="8">
                <c:v>0.010219377338210498</c:v>
              </c:pt>
              <c:pt idx="9">
                <c:v>0.0061303266797754375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85725</xdr:rowOff>
    </xdr:from>
    <xdr:to>
      <xdr:col>10</xdr:col>
      <xdr:colOff>38100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8575" y="9858375"/>
        <a:ext cx="10629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10</xdr:col>
      <xdr:colOff>685800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66675" y="9201150"/>
        <a:ext cx="110109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31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6" width="12.28125" style="0" customWidth="1"/>
    <col min="7" max="7" width="14.140625" style="0" customWidth="1"/>
    <col min="8" max="12" width="13.7109375" style="0" customWidth="1"/>
    <col min="13" max="20" width="12.7109375" style="0" customWidth="1"/>
    <col min="21" max="64" width="12.57421875" style="0" customWidth="1"/>
    <col min="65" max="65" width="10.28125" style="0" bestFit="1" customWidth="1"/>
  </cols>
  <sheetData>
    <row r="1" ht="21.75" customHeight="1"/>
    <row r="2" spans="1:64" ht="21.75" customHeight="1">
      <c r="A2" s="107" t="s">
        <v>305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ht="21.75" customHeight="1">
      <c r="BL3" s="73" t="s">
        <v>16</v>
      </c>
    </row>
    <row r="4" spans="1:64" ht="48" customHeight="1">
      <c r="A4" s="108" t="s">
        <v>220</v>
      </c>
      <c r="B4" s="108" t="s">
        <v>0</v>
      </c>
      <c r="C4" s="100" t="s">
        <v>252</v>
      </c>
      <c r="D4" s="101"/>
      <c r="E4" s="100" t="s">
        <v>9</v>
      </c>
      <c r="F4" s="101"/>
      <c r="G4" s="100" t="s">
        <v>13</v>
      </c>
      <c r="H4" s="101"/>
      <c r="I4" s="100" t="s">
        <v>10</v>
      </c>
      <c r="J4" s="101"/>
      <c r="K4" s="100" t="s">
        <v>12</v>
      </c>
      <c r="L4" s="101"/>
      <c r="M4" s="100" t="s">
        <v>6</v>
      </c>
      <c r="N4" s="101"/>
      <c r="O4" s="100" t="s">
        <v>253</v>
      </c>
      <c r="P4" s="101"/>
      <c r="Q4" s="100" t="s">
        <v>7</v>
      </c>
      <c r="R4" s="101"/>
      <c r="S4" s="100" t="s">
        <v>250</v>
      </c>
      <c r="T4" s="101"/>
      <c r="U4" s="100" t="s">
        <v>251</v>
      </c>
      <c r="V4" s="101"/>
      <c r="W4" s="100" t="s">
        <v>11</v>
      </c>
      <c r="X4" s="101"/>
      <c r="Y4" s="100" t="s">
        <v>248</v>
      </c>
      <c r="Z4" s="101"/>
      <c r="AA4" s="100" t="s">
        <v>219</v>
      </c>
      <c r="AB4" s="101"/>
      <c r="AC4" s="100" t="s">
        <v>267</v>
      </c>
      <c r="AD4" s="101"/>
      <c r="AE4" s="100" t="s">
        <v>260</v>
      </c>
      <c r="AF4" s="101"/>
      <c r="AG4" s="100" t="s">
        <v>254</v>
      </c>
      <c r="AH4" s="101"/>
      <c r="AI4" s="100" t="s">
        <v>14</v>
      </c>
      <c r="AJ4" s="101"/>
      <c r="AK4" s="100" t="s">
        <v>15</v>
      </c>
      <c r="AL4" s="101"/>
      <c r="AM4" s="100" t="s">
        <v>249</v>
      </c>
      <c r="AN4" s="101"/>
      <c r="AO4" s="100" t="s">
        <v>255</v>
      </c>
      <c r="AP4" s="101"/>
      <c r="AQ4" s="100" t="s">
        <v>257</v>
      </c>
      <c r="AR4" s="101"/>
      <c r="AS4" s="100" t="s">
        <v>258</v>
      </c>
      <c r="AT4" s="101"/>
      <c r="AU4" s="100" t="s">
        <v>256</v>
      </c>
      <c r="AV4" s="101"/>
      <c r="AW4" s="100" t="s">
        <v>259</v>
      </c>
      <c r="AX4" s="101"/>
      <c r="AY4" s="100" t="s">
        <v>264</v>
      </c>
      <c r="AZ4" s="101"/>
      <c r="BA4" s="100" t="s">
        <v>268</v>
      </c>
      <c r="BB4" s="101"/>
      <c r="BC4" s="100" t="s">
        <v>263</v>
      </c>
      <c r="BD4" s="101"/>
      <c r="BE4" s="100" t="s">
        <v>261</v>
      </c>
      <c r="BF4" s="101"/>
      <c r="BG4" s="100" t="s">
        <v>266</v>
      </c>
      <c r="BH4" s="101"/>
      <c r="BI4" s="100" t="s">
        <v>265</v>
      </c>
      <c r="BJ4" s="101"/>
      <c r="BK4" s="106" t="s">
        <v>8</v>
      </c>
      <c r="BL4" s="106"/>
    </row>
    <row r="5" spans="1:64" ht="50.25" customHeight="1">
      <c r="A5" s="108"/>
      <c r="B5" s="108"/>
      <c r="C5" s="90" t="s">
        <v>17</v>
      </c>
      <c r="D5" s="91" t="s">
        <v>18</v>
      </c>
      <c r="E5" s="90" t="s">
        <v>17</v>
      </c>
      <c r="F5" s="91" t="s">
        <v>18</v>
      </c>
      <c r="G5" s="90" t="s">
        <v>17</v>
      </c>
      <c r="H5" s="91" t="s">
        <v>18</v>
      </c>
      <c r="I5" s="90" t="s">
        <v>17</v>
      </c>
      <c r="J5" s="91" t="s">
        <v>18</v>
      </c>
      <c r="K5" s="90" t="s">
        <v>17</v>
      </c>
      <c r="L5" s="91" t="s">
        <v>18</v>
      </c>
      <c r="M5" s="90" t="s">
        <v>17</v>
      </c>
      <c r="N5" s="91" t="s">
        <v>18</v>
      </c>
      <c r="O5" s="90" t="s">
        <v>17</v>
      </c>
      <c r="P5" s="91" t="s">
        <v>18</v>
      </c>
      <c r="Q5" s="90" t="s">
        <v>17</v>
      </c>
      <c r="R5" s="91" t="s">
        <v>18</v>
      </c>
      <c r="S5" s="90" t="s">
        <v>17</v>
      </c>
      <c r="T5" s="91" t="s">
        <v>18</v>
      </c>
      <c r="U5" s="90" t="s">
        <v>17</v>
      </c>
      <c r="V5" s="91" t="s">
        <v>18</v>
      </c>
      <c r="W5" s="90" t="s">
        <v>17</v>
      </c>
      <c r="X5" s="91" t="s">
        <v>18</v>
      </c>
      <c r="Y5" s="90" t="s">
        <v>17</v>
      </c>
      <c r="Z5" s="91" t="s">
        <v>18</v>
      </c>
      <c r="AA5" s="90" t="s">
        <v>17</v>
      </c>
      <c r="AB5" s="91" t="s">
        <v>18</v>
      </c>
      <c r="AC5" s="90" t="s">
        <v>17</v>
      </c>
      <c r="AD5" s="91" t="s">
        <v>18</v>
      </c>
      <c r="AE5" s="90" t="s">
        <v>17</v>
      </c>
      <c r="AF5" s="91" t="s">
        <v>18</v>
      </c>
      <c r="AG5" s="90" t="s">
        <v>17</v>
      </c>
      <c r="AH5" s="91" t="s">
        <v>18</v>
      </c>
      <c r="AI5" s="90" t="s">
        <v>17</v>
      </c>
      <c r="AJ5" s="91" t="s">
        <v>18</v>
      </c>
      <c r="AK5" s="90" t="s">
        <v>17</v>
      </c>
      <c r="AL5" s="91" t="s">
        <v>18</v>
      </c>
      <c r="AM5" s="90" t="s">
        <v>17</v>
      </c>
      <c r="AN5" s="91" t="s">
        <v>18</v>
      </c>
      <c r="AO5" s="90" t="s">
        <v>17</v>
      </c>
      <c r="AP5" s="91" t="s">
        <v>18</v>
      </c>
      <c r="AQ5" s="90" t="s">
        <v>17</v>
      </c>
      <c r="AR5" s="91" t="s">
        <v>18</v>
      </c>
      <c r="AS5" s="90" t="s">
        <v>17</v>
      </c>
      <c r="AT5" s="91" t="s">
        <v>18</v>
      </c>
      <c r="AU5" s="90" t="s">
        <v>17</v>
      </c>
      <c r="AV5" s="91" t="s">
        <v>18</v>
      </c>
      <c r="AW5" s="90" t="s">
        <v>17</v>
      </c>
      <c r="AX5" s="91" t="s">
        <v>18</v>
      </c>
      <c r="AY5" s="90" t="s">
        <v>17</v>
      </c>
      <c r="AZ5" s="91" t="s">
        <v>18</v>
      </c>
      <c r="BA5" s="90" t="s">
        <v>17</v>
      </c>
      <c r="BB5" s="91" t="s">
        <v>18</v>
      </c>
      <c r="BC5" s="90" t="s">
        <v>17</v>
      </c>
      <c r="BD5" s="91" t="s">
        <v>18</v>
      </c>
      <c r="BE5" s="90" t="s">
        <v>17</v>
      </c>
      <c r="BF5" s="91" t="s">
        <v>18</v>
      </c>
      <c r="BG5" s="90" t="s">
        <v>17</v>
      </c>
      <c r="BH5" s="91" t="s">
        <v>18</v>
      </c>
      <c r="BI5" s="90" t="s">
        <v>17</v>
      </c>
      <c r="BJ5" s="91" t="s">
        <v>18</v>
      </c>
      <c r="BK5" s="76" t="s">
        <v>17</v>
      </c>
      <c r="BL5" s="77" t="s">
        <v>18</v>
      </c>
    </row>
    <row r="6" spans="1:66" ht="18" customHeight="1">
      <c r="A6" s="8">
        <v>1</v>
      </c>
      <c r="B6" s="1" t="s">
        <v>226</v>
      </c>
      <c r="C6" s="21">
        <v>2920177.5691446005</v>
      </c>
      <c r="D6" s="21">
        <v>48172.08</v>
      </c>
      <c r="E6" s="21">
        <v>3237324.379999999</v>
      </c>
      <c r="F6" s="21">
        <v>236080.76</v>
      </c>
      <c r="G6" s="21">
        <v>614797</v>
      </c>
      <c r="H6" s="21">
        <v>0</v>
      </c>
      <c r="I6" s="21">
        <v>2849128.96</v>
      </c>
      <c r="J6" s="21">
        <v>0</v>
      </c>
      <c r="K6" s="21">
        <v>1785001.3299999998</v>
      </c>
      <c r="L6" s="21">
        <v>0</v>
      </c>
      <c r="M6" s="20">
        <v>296930.04</v>
      </c>
      <c r="N6" s="20">
        <v>0</v>
      </c>
      <c r="O6" s="20">
        <v>1507535.54</v>
      </c>
      <c r="P6" s="20">
        <v>155111.84</v>
      </c>
      <c r="Q6" s="20">
        <v>4062917.16</v>
      </c>
      <c r="R6" s="20">
        <v>0</v>
      </c>
      <c r="S6" s="20">
        <v>1032378.9500000002</v>
      </c>
      <c r="T6" s="20">
        <v>0</v>
      </c>
      <c r="U6" s="20">
        <v>200434.77</v>
      </c>
      <c r="V6" s="20">
        <v>0</v>
      </c>
      <c r="W6" s="20">
        <v>574906.6593130474</v>
      </c>
      <c r="X6" s="20">
        <v>0</v>
      </c>
      <c r="Y6" s="20">
        <v>299763.58</v>
      </c>
      <c r="Z6" s="20">
        <v>0</v>
      </c>
      <c r="AA6" s="20">
        <v>178098.8700000019</v>
      </c>
      <c r="AB6" s="20">
        <v>0</v>
      </c>
      <c r="AC6" s="20">
        <v>141645.03</v>
      </c>
      <c r="AD6" s="20">
        <v>0</v>
      </c>
      <c r="AE6" s="20">
        <v>5122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4">
        <v>33651.7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2642.62</v>
      </c>
      <c r="AR6" s="20">
        <v>0</v>
      </c>
      <c r="AS6" s="20">
        <v>3244.14</v>
      </c>
      <c r="AT6" s="20">
        <v>0</v>
      </c>
      <c r="AU6" s="20">
        <v>30019.190000000017</v>
      </c>
      <c r="AV6" s="20">
        <v>0</v>
      </c>
      <c r="AW6" s="20">
        <v>300617.04164835694</v>
      </c>
      <c r="AX6" s="20">
        <v>0</v>
      </c>
      <c r="AY6" s="20">
        <v>0</v>
      </c>
      <c r="AZ6" s="20">
        <v>0</v>
      </c>
      <c r="BA6" s="20">
        <v>12596.310000000001</v>
      </c>
      <c r="BB6" s="20">
        <v>0</v>
      </c>
      <c r="BC6" s="20">
        <v>0</v>
      </c>
      <c r="BD6" s="20">
        <v>0</v>
      </c>
      <c r="BE6" s="20">
        <v>2038.0599999999988</v>
      </c>
      <c r="BF6" s="20">
        <v>0</v>
      </c>
      <c r="BG6" s="20">
        <v>102186.36</v>
      </c>
      <c r="BH6" s="20">
        <v>0</v>
      </c>
      <c r="BI6" s="20">
        <v>0</v>
      </c>
      <c r="BJ6" s="20">
        <v>0</v>
      </c>
      <c r="BK6" s="92">
        <f>SUM(C6,E6,G6,I6,K6,M6,O6,Q6,S6,U6,W6,Y6,AA6,AC6,AE6,AG6,AI6,AK6,AM6,AO6,AQ6,AS6,AU6,AW6,AY6,BA6,BC6,BE6,BG6,BI6)</f>
        <v>20193157.260106005</v>
      </c>
      <c r="BL6" s="92">
        <f>SUM(D6,F6,H6,J6,L6,N6,P6,R6,T6,V6,X6,Z6,AB6,AD6,AF6,AH6,AJ6,AL6,AN6,AP6,AR6,AT6,AV6,AX6,AZ6,BB6,BD6,BF6,BH6,BJ6)</f>
        <v>439364.68000000005</v>
      </c>
      <c r="BN6" s="22"/>
    </row>
    <row r="7" spans="1:64" ht="38.25" customHeight="1">
      <c r="A7" s="12" t="s">
        <v>221</v>
      </c>
      <c r="B7" s="1" t="s">
        <v>19</v>
      </c>
      <c r="C7" s="21">
        <v>293802.16000000003</v>
      </c>
      <c r="D7" s="21">
        <v>0</v>
      </c>
      <c r="E7" s="21">
        <v>613437.0899999999</v>
      </c>
      <c r="F7" s="21">
        <v>236080.76</v>
      </c>
      <c r="G7" s="21">
        <v>354414</v>
      </c>
      <c r="H7" s="21">
        <v>0</v>
      </c>
      <c r="I7" s="21">
        <v>185652.2</v>
      </c>
      <c r="J7" s="21">
        <v>0</v>
      </c>
      <c r="K7" s="21">
        <v>40962.81</v>
      </c>
      <c r="L7" s="21">
        <v>0</v>
      </c>
      <c r="M7" s="20">
        <v>73669.97</v>
      </c>
      <c r="N7" s="20">
        <v>0</v>
      </c>
      <c r="O7" s="20">
        <v>177943.12</v>
      </c>
      <c r="P7" s="20">
        <v>0</v>
      </c>
      <c r="Q7" s="20">
        <v>1516239.2</v>
      </c>
      <c r="R7" s="20">
        <v>0</v>
      </c>
      <c r="S7" s="20">
        <v>199531.24</v>
      </c>
      <c r="T7" s="20">
        <v>0</v>
      </c>
      <c r="U7" s="20">
        <v>51965.77</v>
      </c>
      <c r="V7" s="20">
        <v>0</v>
      </c>
      <c r="W7" s="20">
        <v>183153.03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4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1816.1999999999998</v>
      </c>
      <c r="BH7" s="20">
        <v>0</v>
      </c>
      <c r="BI7" s="20">
        <v>0</v>
      </c>
      <c r="BJ7" s="20">
        <v>0</v>
      </c>
      <c r="BK7" s="92">
        <f aca="true" t="shared" si="0" ref="BK7:BK29">SUM(C7,E7,G7,I7,K7,M7,O7,Q7,S7,U7,W7,Y7,AA7,AC7,AE7,AG7,AI7,AK7,AM7,AO7,AQ7,AS7,AU7,AW7,AY7,BA7,BC7,BE7,BG7,BI7)</f>
        <v>3692586.79</v>
      </c>
      <c r="BL7" s="92">
        <f aca="true" t="shared" si="1" ref="BL7:BL29">SUM(D7,F7,H7,J7,L7,N7,P7,R7,T7,V7,X7,Z7,AB7,AD7,AF7,AH7,AJ7,AL7,AN7,AP7,AR7,AT7,AV7,AX7,AZ7,BB7,BD7,BF7,BH7,BJ7)</f>
        <v>236080.76</v>
      </c>
    </row>
    <row r="8" spans="1:64" ht="18" customHeight="1">
      <c r="A8" s="8">
        <v>2</v>
      </c>
      <c r="B8" s="1" t="s">
        <v>227</v>
      </c>
      <c r="C8" s="21">
        <v>0</v>
      </c>
      <c r="D8" s="21">
        <v>0</v>
      </c>
      <c r="E8" s="21">
        <v>0</v>
      </c>
      <c r="F8" s="21">
        <v>0</v>
      </c>
      <c r="G8" s="21"/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0">
        <v>0</v>
      </c>
      <c r="N8" s="20">
        <v>0</v>
      </c>
      <c r="O8" s="20">
        <v>1632431.19</v>
      </c>
      <c r="P8" s="20">
        <v>6048.31</v>
      </c>
      <c r="Q8" s="20">
        <v>169615.3</v>
      </c>
      <c r="R8" s="20">
        <v>0</v>
      </c>
      <c r="S8" s="20">
        <v>130331.42000000001</v>
      </c>
      <c r="T8" s="20">
        <v>0</v>
      </c>
      <c r="U8" s="20">
        <v>0</v>
      </c>
      <c r="V8" s="20">
        <v>0</v>
      </c>
      <c r="W8" s="20">
        <v>5811657.986946855</v>
      </c>
      <c r="X8" s="20">
        <v>0</v>
      </c>
      <c r="Y8" s="20">
        <v>0</v>
      </c>
      <c r="Z8" s="20">
        <v>0</v>
      </c>
      <c r="AA8" s="20">
        <v>5994.439999999999</v>
      </c>
      <c r="AB8" s="20">
        <v>0</v>
      </c>
      <c r="AC8" s="20">
        <v>6340904.37</v>
      </c>
      <c r="AD8" s="20">
        <v>0</v>
      </c>
      <c r="AE8" s="20">
        <v>131547</v>
      </c>
      <c r="AF8" s="20">
        <v>0</v>
      </c>
      <c r="AG8" s="20">
        <v>6253240.86</v>
      </c>
      <c r="AH8" s="20">
        <v>0</v>
      </c>
      <c r="AI8" s="20">
        <v>0</v>
      </c>
      <c r="AJ8" s="20">
        <v>0</v>
      </c>
      <c r="AK8" s="24">
        <v>0</v>
      </c>
      <c r="AL8" s="20">
        <v>0</v>
      </c>
      <c r="AM8" s="20">
        <v>0</v>
      </c>
      <c r="AN8" s="20">
        <v>0</v>
      </c>
      <c r="AO8" s="20">
        <v>1726488.0200000003</v>
      </c>
      <c r="AP8" s="20">
        <v>0</v>
      </c>
      <c r="AQ8" s="20">
        <v>2310676.25</v>
      </c>
      <c r="AR8" s="20">
        <v>0</v>
      </c>
      <c r="AS8" s="20">
        <v>2101245.7499999986</v>
      </c>
      <c r="AT8" s="20">
        <v>0</v>
      </c>
      <c r="AU8" s="20">
        <v>600760.08</v>
      </c>
      <c r="AV8" s="20">
        <v>0</v>
      </c>
      <c r="AW8" s="20">
        <v>1178392.1492372372</v>
      </c>
      <c r="AX8" s="20">
        <v>0</v>
      </c>
      <c r="AY8" s="20">
        <v>1433705.07</v>
      </c>
      <c r="AZ8" s="20">
        <v>0</v>
      </c>
      <c r="BA8" s="20">
        <v>691674.42</v>
      </c>
      <c r="BB8" s="20">
        <v>0</v>
      </c>
      <c r="BC8" s="20">
        <v>398558</v>
      </c>
      <c r="BD8" s="20">
        <v>0</v>
      </c>
      <c r="BE8" s="20">
        <v>256819.99999999985</v>
      </c>
      <c r="BF8" s="20">
        <v>0</v>
      </c>
      <c r="BG8" s="20">
        <v>0</v>
      </c>
      <c r="BH8" s="20">
        <v>0</v>
      </c>
      <c r="BI8" s="20">
        <v>288</v>
      </c>
      <c r="BJ8" s="20">
        <v>0</v>
      </c>
      <c r="BK8" s="92">
        <f t="shared" si="0"/>
        <v>31174330.306184094</v>
      </c>
      <c r="BL8" s="92">
        <f t="shared" si="1"/>
        <v>6048.31</v>
      </c>
    </row>
    <row r="9" spans="1:66" ht="32.25" customHeight="1">
      <c r="A9" s="8">
        <v>3</v>
      </c>
      <c r="B9" s="1" t="s">
        <v>228</v>
      </c>
      <c r="C9" s="21">
        <v>83776243.070916</v>
      </c>
      <c r="D9" s="21">
        <v>0</v>
      </c>
      <c r="E9" s="21">
        <v>50415476.210000046</v>
      </c>
      <c r="F9" s="21">
        <v>0</v>
      </c>
      <c r="G9" s="21">
        <v>25275611</v>
      </c>
      <c r="H9" s="21">
        <v>0</v>
      </c>
      <c r="I9" s="21">
        <v>49209544.89</v>
      </c>
      <c r="J9" s="21">
        <v>0</v>
      </c>
      <c r="K9" s="21">
        <v>49826381.9</v>
      </c>
      <c r="L9" s="21">
        <v>0</v>
      </c>
      <c r="M9" s="20">
        <v>16278892.097642686</v>
      </c>
      <c r="N9" s="20">
        <v>0</v>
      </c>
      <c r="O9" s="20">
        <v>21269720.529999997</v>
      </c>
      <c r="P9" s="20">
        <v>5188590.16</v>
      </c>
      <c r="Q9" s="20">
        <v>17367992.44</v>
      </c>
      <c r="R9" s="20">
        <v>0</v>
      </c>
      <c r="S9" s="20">
        <v>4787761.680000001</v>
      </c>
      <c r="T9" s="20">
        <v>0</v>
      </c>
      <c r="U9" s="20">
        <v>15931593.030000001</v>
      </c>
      <c r="V9" s="20">
        <v>0</v>
      </c>
      <c r="W9" s="20">
        <v>13141443.33</v>
      </c>
      <c r="X9" s="20">
        <v>0</v>
      </c>
      <c r="Y9" s="20">
        <v>429913.93</v>
      </c>
      <c r="Z9" s="20">
        <v>0</v>
      </c>
      <c r="AA9" s="20">
        <v>1998405.9799999944</v>
      </c>
      <c r="AB9" s="20">
        <v>0</v>
      </c>
      <c r="AC9" s="20">
        <v>0</v>
      </c>
      <c r="AD9" s="20">
        <v>0</v>
      </c>
      <c r="AE9" s="20">
        <v>11714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4">
        <v>758053.98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484058.3100000001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1822305.8200000033</v>
      </c>
      <c r="BH9" s="20">
        <v>0</v>
      </c>
      <c r="BI9" s="20">
        <v>0</v>
      </c>
      <c r="BJ9" s="20">
        <v>0</v>
      </c>
      <c r="BK9" s="92">
        <f t="shared" si="0"/>
        <v>352785112.1985587</v>
      </c>
      <c r="BL9" s="92">
        <f t="shared" si="1"/>
        <v>5188590.16</v>
      </c>
      <c r="BN9" s="22"/>
    </row>
    <row r="10" spans="1:66" ht="18" customHeight="1">
      <c r="A10" s="8">
        <v>4</v>
      </c>
      <c r="B10" s="1" t="s">
        <v>229</v>
      </c>
      <c r="C10" s="21">
        <v>0</v>
      </c>
      <c r="D10" s="21">
        <v>0</v>
      </c>
      <c r="E10" s="21">
        <v>3556974.22</v>
      </c>
      <c r="F10" s="21">
        <v>60746.12</v>
      </c>
      <c r="G10" s="21"/>
      <c r="H10" s="21">
        <v>0</v>
      </c>
      <c r="I10" s="21">
        <v>108310.9</v>
      </c>
      <c r="J10" s="21">
        <v>0</v>
      </c>
      <c r="K10" s="21">
        <v>20902.5</v>
      </c>
      <c r="L10" s="21">
        <v>0</v>
      </c>
      <c r="M10" s="20">
        <v>0</v>
      </c>
      <c r="N10" s="20">
        <v>0</v>
      </c>
      <c r="O10" s="20">
        <v>0</v>
      </c>
      <c r="P10" s="20">
        <v>0</v>
      </c>
      <c r="Q10" s="20">
        <v>395320.21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3665.95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4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92">
        <f t="shared" si="0"/>
        <v>4085173.7800000003</v>
      </c>
      <c r="BL10" s="92">
        <f t="shared" si="1"/>
        <v>60746.12</v>
      </c>
      <c r="BN10" s="22"/>
    </row>
    <row r="11" spans="1:66" ht="18" customHeight="1">
      <c r="A11" s="8">
        <v>5</v>
      </c>
      <c r="B11" s="1" t="s">
        <v>230</v>
      </c>
      <c r="C11" s="21">
        <v>1744585.0054214</v>
      </c>
      <c r="D11" s="21">
        <v>346952.69</v>
      </c>
      <c r="E11" s="21">
        <v>3368136.9499999997</v>
      </c>
      <c r="F11" s="21">
        <v>0</v>
      </c>
      <c r="G11" s="21"/>
      <c r="H11" s="21">
        <v>0</v>
      </c>
      <c r="I11" s="21">
        <v>0</v>
      </c>
      <c r="J11" s="21">
        <v>0</v>
      </c>
      <c r="K11" s="21">
        <v>61624.2</v>
      </c>
      <c r="L11" s="21">
        <v>0</v>
      </c>
      <c r="M11" s="20">
        <v>702493.4923573001</v>
      </c>
      <c r="N11" s="20">
        <v>0</v>
      </c>
      <c r="O11" s="20">
        <v>116577.06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7140</v>
      </c>
      <c r="V11" s="20">
        <v>0</v>
      </c>
      <c r="W11" s="20">
        <v>704952.27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4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87648.04</v>
      </c>
      <c r="BH11" s="20">
        <v>0</v>
      </c>
      <c r="BI11" s="20">
        <v>0</v>
      </c>
      <c r="BJ11" s="20">
        <v>0</v>
      </c>
      <c r="BK11" s="92">
        <f t="shared" si="0"/>
        <v>6793157.017778699</v>
      </c>
      <c r="BL11" s="92">
        <f t="shared" si="1"/>
        <v>346952.69</v>
      </c>
      <c r="BN11" s="22"/>
    </row>
    <row r="12" spans="1:66" ht="18" customHeight="1">
      <c r="A12" s="8">
        <v>6</v>
      </c>
      <c r="B12" s="1" t="s">
        <v>231</v>
      </c>
      <c r="C12" s="21">
        <v>1233350.8200806</v>
      </c>
      <c r="D12" s="21">
        <v>139136.33</v>
      </c>
      <c r="E12" s="21">
        <v>1765415.19</v>
      </c>
      <c r="F12" s="21">
        <v>1108466.18</v>
      </c>
      <c r="G12" s="21">
        <v>25644</v>
      </c>
      <c r="H12" s="21">
        <v>0</v>
      </c>
      <c r="I12" s="21">
        <v>483642.06</v>
      </c>
      <c r="J12" s="21">
        <v>24600</v>
      </c>
      <c r="K12" s="21">
        <v>1978860.49</v>
      </c>
      <c r="L12" s="21">
        <v>0</v>
      </c>
      <c r="M12" s="20">
        <v>142240.48</v>
      </c>
      <c r="N12" s="20">
        <v>0</v>
      </c>
      <c r="O12" s="20">
        <v>95676.47</v>
      </c>
      <c r="P12" s="20">
        <v>12073.925339</v>
      </c>
      <c r="Q12" s="20">
        <v>5061.69</v>
      </c>
      <c r="R12" s="20">
        <v>0</v>
      </c>
      <c r="S12" s="20">
        <v>0</v>
      </c>
      <c r="T12" s="20">
        <v>0</v>
      </c>
      <c r="U12" s="20">
        <v>39429.520000000004</v>
      </c>
      <c r="V12" s="20">
        <v>0</v>
      </c>
      <c r="W12" s="20">
        <v>11848.21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4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34051.16</v>
      </c>
      <c r="BH12" s="20">
        <v>0</v>
      </c>
      <c r="BI12" s="20">
        <v>0</v>
      </c>
      <c r="BJ12" s="20">
        <v>0</v>
      </c>
      <c r="BK12" s="92">
        <f t="shared" si="0"/>
        <v>5815220.0900806</v>
      </c>
      <c r="BL12" s="92">
        <f t="shared" si="1"/>
        <v>1284276.435339</v>
      </c>
      <c r="BN12" s="22"/>
    </row>
    <row r="13" spans="1:66" ht="18" customHeight="1">
      <c r="A13" s="8">
        <v>7</v>
      </c>
      <c r="B13" s="1" t="s">
        <v>232</v>
      </c>
      <c r="C13" s="21">
        <v>876700.538042445</v>
      </c>
      <c r="D13" s="21">
        <v>83007.02</v>
      </c>
      <c r="E13" s="21">
        <v>4245104.410000003</v>
      </c>
      <c r="F13" s="21">
        <v>0</v>
      </c>
      <c r="G13" s="21">
        <v>56506</v>
      </c>
      <c r="H13" s="21">
        <v>0</v>
      </c>
      <c r="I13" s="21">
        <v>2159577.9699999997</v>
      </c>
      <c r="J13" s="21">
        <v>0</v>
      </c>
      <c r="K13" s="21">
        <v>1905925.4800000002</v>
      </c>
      <c r="L13" s="21">
        <v>0</v>
      </c>
      <c r="M13" s="20">
        <v>16587.55</v>
      </c>
      <c r="N13" s="20">
        <v>0</v>
      </c>
      <c r="O13" s="20">
        <v>1397509.8699999999</v>
      </c>
      <c r="P13" s="20">
        <v>127659.58517440001</v>
      </c>
      <c r="Q13" s="20">
        <v>1006086.78</v>
      </c>
      <c r="R13" s="20">
        <v>0</v>
      </c>
      <c r="S13" s="20">
        <v>114942.24</v>
      </c>
      <c r="T13" s="20">
        <v>0</v>
      </c>
      <c r="U13" s="20">
        <v>726944.31</v>
      </c>
      <c r="V13" s="20">
        <v>0</v>
      </c>
      <c r="W13" s="20">
        <v>357129.82999999996</v>
      </c>
      <c r="X13" s="20">
        <v>0</v>
      </c>
      <c r="Y13" s="20">
        <v>8658.17</v>
      </c>
      <c r="Z13" s="20">
        <v>0</v>
      </c>
      <c r="AA13" s="20">
        <v>22543.45</v>
      </c>
      <c r="AB13" s="20">
        <v>0</v>
      </c>
      <c r="AC13" s="20">
        <v>2381.330000000001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4">
        <v>5805.6799999999985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6897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9819.1</v>
      </c>
      <c r="BH13" s="20">
        <v>0</v>
      </c>
      <c r="BI13" s="20">
        <v>0</v>
      </c>
      <c r="BJ13" s="20">
        <v>0</v>
      </c>
      <c r="BK13" s="92">
        <f t="shared" si="0"/>
        <v>12919119.708042447</v>
      </c>
      <c r="BL13" s="92">
        <f t="shared" si="1"/>
        <v>210666.60517440003</v>
      </c>
      <c r="BN13" s="22"/>
    </row>
    <row r="14" spans="1:66" ht="18" customHeight="1">
      <c r="A14" s="8">
        <v>8</v>
      </c>
      <c r="B14" s="1" t="s">
        <v>233</v>
      </c>
      <c r="C14" s="21">
        <v>8644170.211782089</v>
      </c>
      <c r="D14" s="21">
        <v>779680.62</v>
      </c>
      <c r="E14" s="21">
        <v>30192183.490000017</v>
      </c>
      <c r="F14" s="21">
        <v>4060694.04</v>
      </c>
      <c r="G14" s="21">
        <v>1723294</v>
      </c>
      <c r="H14" s="21">
        <v>0</v>
      </c>
      <c r="I14" s="21">
        <v>17672059.599999998</v>
      </c>
      <c r="J14" s="21">
        <v>0</v>
      </c>
      <c r="K14" s="21">
        <v>20378852.84</v>
      </c>
      <c r="L14" s="21">
        <v>0</v>
      </c>
      <c r="M14" s="20">
        <v>1571.78</v>
      </c>
      <c r="N14" s="20">
        <v>0</v>
      </c>
      <c r="O14" s="20">
        <v>11982757.14</v>
      </c>
      <c r="P14" s="20">
        <v>2930449.3773134</v>
      </c>
      <c r="Q14" s="20">
        <v>11987894.22</v>
      </c>
      <c r="R14" s="20">
        <v>223779.96</v>
      </c>
      <c r="S14" s="20">
        <v>2640198.37</v>
      </c>
      <c r="T14" s="20">
        <v>0</v>
      </c>
      <c r="U14" s="20">
        <v>4822126.51</v>
      </c>
      <c r="V14" s="20">
        <v>0</v>
      </c>
      <c r="W14" s="20">
        <v>6018981.944999999</v>
      </c>
      <c r="X14" s="20">
        <v>0</v>
      </c>
      <c r="Y14" s="20">
        <v>30593296.52</v>
      </c>
      <c r="Z14" s="20">
        <v>0</v>
      </c>
      <c r="AA14" s="20">
        <v>2196426.4600000074</v>
      </c>
      <c r="AB14" s="20">
        <v>0</v>
      </c>
      <c r="AC14" s="20">
        <v>585640.6900000001</v>
      </c>
      <c r="AD14" s="20">
        <v>0</v>
      </c>
      <c r="AE14" s="20">
        <v>5377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4">
        <v>3718460.13</v>
      </c>
      <c r="AL14" s="20">
        <v>0</v>
      </c>
      <c r="AM14" s="20">
        <v>2054151.4890379999</v>
      </c>
      <c r="AN14" s="20">
        <v>0</v>
      </c>
      <c r="AO14" s="20">
        <v>0</v>
      </c>
      <c r="AP14" s="20">
        <v>0</v>
      </c>
      <c r="AQ14" s="20">
        <v>2573.68</v>
      </c>
      <c r="AR14" s="20">
        <v>0</v>
      </c>
      <c r="AS14" s="20">
        <v>0</v>
      </c>
      <c r="AT14" s="20">
        <v>0</v>
      </c>
      <c r="AU14" s="20">
        <v>172594.59000000008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41357.23</v>
      </c>
      <c r="BF14" s="20">
        <v>0</v>
      </c>
      <c r="BG14" s="20">
        <v>584919.7300000001</v>
      </c>
      <c r="BH14" s="20">
        <v>0</v>
      </c>
      <c r="BI14" s="20">
        <v>0</v>
      </c>
      <c r="BJ14" s="20">
        <v>0</v>
      </c>
      <c r="BK14" s="92">
        <f t="shared" si="0"/>
        <v>156018887.6258201</v>
      </c>
      <c r="BL14" s="92">
        <f t="shared" si="1"/>
        <v>7994603.9973134</v>
      </c>
      <c r="BN14" s="22"/>
    </row>
    <row r="15" spans="1:64" ht="18" customHeight="1">
      <c r="A15" s="8">
        <v>9</v>
      </c>
      <c r="B15" s="1" t="s">
        <v>234</v>
      </c>
      <c r="C15" s="21">
        <v>1643023.1518594</v>
      </c>
      <c r="D15" s="21">
        <v>49577.42</v>
      </c>
      <c r="E15" s="21">
        <v>5353939.980000001</v>
      </c>
      <c r="F15" s="21">
        <v>750025.7</v>
      </c>
      <c r="G15" s="21">
        <v>1057508</v>
      </c>
      <c r="H15" s="21">
        <v>0</v>
      </c>
      <c r="I15" s="21">
        <v>1858141.02</v>
      </c>
      <c r="J15" s="21">
        <v>0</v>
      </c>
      <c r="K15" s="21">
        <v>5906543.419999999</v>
      </c>
      <c r="L15" s="21">
        <v>0</v>
      </c>
      <c r="M15" s="20">
        <v>907104.83</v>
      </c>
      <c r="N15" s="20">
        <v>0</v>
      </c>
      <c r="O15" s="20">
        <v>1489956.8699999999</v>
      </c>
      <c r="P15" s="20">
        <v>210360.84</v>
      </c>
      <c r="Q15" s="20">
        <v>904394.13</v>
      </c>
      <c r="R15" s="20">
        <v>0</v>
      </c>
      <c r="S15" s="20">
        <v>725151.17</v>
      </c>
      <c r="T15" s="20">
        <v>0</v>
      </c>
      <c r="U15" s="20">
        <v>8378306.8599999985</v>
      </c>
      <c r="V15" s="20">
        <v>2912.63</v>
      </c>
      <c r="W15" s="20">
        <v>5179716.005</v>
      </c>
      <c r="X15" s="20">
        <v>0</v>
      </c>
      <c r="Y15" s="20">
        <v>172825.79</v>
      </c>
      <c r="Z15" s="20">
        <v>0</v>
      </c>
      <c r="AA15" s="20">
        <v>265308.6599999989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4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49026.27999999997</v>
      </c>
      <c r="BH15" s="20">
        <v>0</v>
      </c>
      <c r="BI15" s="20">
        <v>0</v>
      </c>
      <c r="BJ15" s="20">
        <v>0</v>
      </c>
      <c r="BK15" s="92">
        <f t="shared" si="0"/>
        <v>33890946.166859396</v>
      </c>
      <c r="BL15" s="92">
        <f t="shared" si="1"/>
        <v>1012876.59</v>
      </c>
    </row>
    <row r="16" spans="1:64" ht="32.25" customHeight="1">
      <c r="A16" s="8">
        <v>10</v>
      </c>
      <c r="B16" s="1" t="s">
        <v>235</v>
      </c>
      <c r="C16" s="21">
        <v>42882614.6736108</v>
      </c>
      <c r="D16" s="21">
        <v>0</v>
      </c>
      <c r="E16" s="21">
        <v>33604900.650000006</v>
      </c>
      <c r="F16" s="21">
        <v>0</v>
      </c>
      <c r="G16" s="21">
        <v>90105989</v>
      </c>
      <c r="H16" s="21">
        <v>0</v>
      </c>
      <c r="I16" s="21">
        <v>34686087.44</v>
      </c>
      <c r="J16" s="21">
        <v>0</v>
      </c>
      <c r="K16" s="21">
        <v>14040085.89</v>
      </c>
      <c r="L16" s="21">
        <v>0</v>
      </c>
      <c r="M16" s="20">
        <v>63597341.929999374</v>
      </c>
      <c r="N16" s="20">
        <v>0</v>
      </c>
      <c r="O16" s="20">
        <v>43187010.36</v>
      </c>
      <c r="P16" s="20">
        <v>15476120.41</v>
      </c>
      <c r="Q16" s="20">
        <v>13382753.1</v>
      </c>
      <c r="R16" s="20">
        <v>0</v>
      </c>
      <c r="S16" s="20">
        <v>45305699.09</v>
      </c>
      <c r="T16" s="20">
        <v>0</v>
      </c>
      <c r="U16" s="20">
        <v>10495471.63</v>
      </c>
      <c r="V16" s="20">
        <v>0</v>
      </c>
      <c r="W16" s="20">
        <v>11787582.110000001</v>
      </c>
      <c r="X16" s="20">
        <v>0</v>
      </c>
      <c r="Y16" s="20">
        <v>234863</v>
      </c>
      <c r="Z16" s="20">
        <v>0</v>
      </c>
      <c r="AA16" s="20">
        <v>6511475.729999245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4">
        <v>1474914.38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14012088.769999808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6419.180000000001</v>
      </c>
      <c r="BF16" s="20">
        <v>0</v>
      </c>
      <c r="BG16" s="20">
        <v>1047133.8499999793</v>
      </c>
      <c r="BH16" s="20">
        <v>0</v>
      </c>
      <c r="BI16" s="20">
        <v>0</v>
      </c>
      <c r="BJ16" s="20">
        <v>0</v>
      </c>
      <c r="BK16" s="92">
        <f t="shared" si="0"/>
        <v>426362430.7836093</v>
      </c>
      <c r="BL16" s="92">
        <f t="shared" si="1"/>
        <v>15476120.41</v>
      </c>
    </row>
    <row r="17" spans="1:64" s="5" customFormat="1" ht="18" customHeight="1">
      <c r="A17" s="12" t="s">
        <v>222</v>
      </c>
      <c r="B17" s="1" t="s">
        <v>1</v>
      </c>
      <c r="C17" s="21">
        <v>41671049.26</v>
      </c>
      <c r="D17" s="21">
        <v>0</v>
      </c>
      <c r="E17" s="21">
        <v>33604900.650000006</v>
      </c>
      <c r="F17" s="21">
        <v>0</v>
      </c>
      <c r="G17" s="21">
        <v>89297132</v>
      </c>
      <c r="H17" s="21">
        <v>0</v>
      </c>
      <c r="I17" s="21">
        <v>34479902.61</v>
      </c>
      <c r="J17" s="21">
        <v>0</v>
      </c>
      <c r="K17" s="21">
        <v>13594158.72</v>
      </c>
      <c r="L17" s="21">
        <v>0</v>
      </c>
      <c r="M17" s="20">
        <v>62603392.89999937</v>
      </c>
      <c r="N17" s="20">
        <v>0</v>
      </c>
      <c r="O17" s="20">
        <v>43074664.22</v>
      </c>
      <c r="P17" s="20">
        <v>15476120.41</v>
      </c>
      <c r="Q17" s="20">
        <v>13382753.1</v>
      </c>
      <c r="R17" s="20">
        <v>0</v>
      </c>
      <c r="S17" s="20">
        <v>43824900.720000006</v>
      </c>
      <c r="T17" s="20">
        <v>0</v>
      </c>
      <c r="U17" s="20">
        <v>9887613.99</v>
      </c>
      <c r="V17" s="20">
        <v>0</v>
      </c>
      <c r="W17" s="20">
        <v>11422420.4</v>
      </c>
      <c r="X17" s="20">
        <v>0</v>
      </c>
      <c r="Y17" s="20">
        <v>234863</v>
      </c>
      <c r="Z17" s="20">
        <v>0</v>
      </c>
      <c r="AA17" s="20">
        <v>5913812.3799992455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4">
        <v>1474914.38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14012088.769999808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6419.180000000001</v>
      </c>
      <c r="BF17" s="20">
        <v>0</v>
      </c>
      <c r="BG17" s="20">
        <v>1019430.2999999792</v>
      </c>
      <c r="BH17" s="20">
        <v>0</v>
      </c>
      <c r="BI17" s="20">
        <v>0</v>
      </c>
      <c r="BJ17" s="20">
        <v>0</v>
      </c>
      <c r="BK17" s="92">
        <f t="shared" si="0"/>
        <v>419504416.5799983</v>
      </c>
      <c r="BL17" s="92">
        <f t="shared" si="1"/>
        <v>15476120.41</v>
      </c>
    </row>
    <row r="18" spans="1:64" s="5" customFormat="1" ht="18" customHeight="1">
      <c r="A18" s="12" t="s">
        <v>223</v>
      </c>
      <c r="B18" s="1" t="s">
        <v>2</v>
      </c>
      <c r="C18" s="21">
        <v>567596.56037</v>
      </c>
      <c r="D18" s="21">
        <v>0</v>
      </c>
      <c r="E18" s="21">
        <v>0</v>
      </c>
      <c r="F18" s="21">
        <v>0</v>
      </c>
      <c r="G18" s="21"/>
      <c r="H18" s="21">
        <v>0</v>
      </c>
      <c r="I18" s="21">
        <v>199592.22999999998</v>
      </c>
      <c r="J18" s="21">
        <v>0</v>
      </c>
      <c r="K18" s="21">
        <v>0</v>
      </c>
      <c r="L18" s="21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36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4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92">
        <f t="shared" si="0"/>
        <v>767224.79037</v>
      </c>
      <c r="BL18" s="92">
        <f t="shared" si="1"/>
        <v>0</v>
      </c>
    </row>
    <row r="19" spans="1:64" s="5" customFormat="1" ht="32.25" customHeight="1">
      <c r="A19" s="12" t="s">
        <v>224</v>
      </c>
      <c r="B19" s="1" t="s">
        <v>3</v>
      </c>
      <c r="C19" s="21">
        <v>263701.25</v>
      </c>
      <c r="D19" s="21">
        <v>0</v>
      </c>
      <c r="E19" s="21">
        <v>0</v>
      </c>
      <c r="F19" s="21">
        <v>0</v>
      </c>
      <c r="G19" s="21">
        <v>808857</v>
      </c>
      <c r="H19" s="21">
        <v>0</v>
      </c>
      <c r="I19" s="21">
        <v>6592.6</v>
      </c>
      <c r="J19" s="21">
        <v>0</v>
      </c>
      <c r="K19" s="21">
        <v>0</v>
      </c>
      <c r="L19" s="21">
        <v>0</v>
      </c>
      <c r="M19" s="20">
        <v>960529.2</v>
      </c>
      <c r="N19" s="20">
        <v>0</v>
      </c>
      <c r="O19" s="20">
        <v>112346.14</v>
      </c>
      <c r="P19" s="20">
        <v>0</v>
      </c>
      <c r="Q19" s="20">
        <v>0</v>
      </c>
      <c r="R19" s="20">
        <v>0</v>
      </c>
      <c r="S19" s="20">
        <v>1480798.37</v>
      </c>
      <c r="T19" s="20">
        <v>0</v>
      </c>
      <c r="U19" s="20">
        <v>5100</v>
      </c>
      <c r="V19" s="20">
        <v>0</v>
      </c>
      <c r="W19" s="20">
        <v>2451</v>
      </c>
      <c r="X19" s="20">
        <v>0</v>
      </c>
      <c r="Y19" s="20">
        <v>0</v>
      </c>
      <c r="Z19" s="20">
        <v>0</v>
      </c>
      <c r="AA19" s="20">
        <v>597663.35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4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92">
        <f t="shared" si="0"/>
        <v>4238038.91</v>
      </c>
      <c r="BL19" s="92">
        <f t="shared" si="1"/>
        <v>0</v>
      </c>
    </row>
    <row r="20" spans="1:64" s="5" customFormat="1" ht="18" customHeight="1">
      <c r="A20" s="12" t="s">
        <v>225</v>
      </c>
      <c r="B20" s="1" t="s">
        <v>4</v>
      </c>
      <c r="C20" s="21">
        <v>380267.60324080003</v>
      </c>
      <c r="D20" s="21">
        <v>0</v>
      </c>
      <c r="E20" s="21">
        <v>0</v>
      </c>
      <c r="F20" s="21">
        <v>0</v>
      </c>
      <c r="G20" s="21"/>
      <c r="H20" s="21">
        <v>0</v>
      </c>
      <c r="I20" s="21">
        <v>0</v>
      </c>
      <c r="J20" s="21">
        <v>0</v>
      </c>
      <c r="K20" s="21">
        <v>445927.17000000004</v>
      </c>
      <c r="L20" s="21">
        <v>0</v>
      </c>
      <c r="M20" s="20">
        <v>33419.83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602757.64</v>
      </c>
      <c r="V20" s="20">
        <v>0</v>
      </c>
      <c r="W20" s="20">
        <v>362674.71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4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27703.55</v>
      </c>
      <c r="BH20" s="20">
        <v>0</v>
      </c>
      <c r="BI20" s="20">
        <v>0</v>
      </c>
      <c r="BJ20" s="20">
        <v>0</v>
      </c>
      <c r="BK20" s="92">
        <f t="shared" si="0"/>
        <v>1852750.5032408</v>
      </c>
      <c r="BL20" s="92">
        <f t="shared" si="1"/>
        <v>0</v>
      </c>
    </row>
    <row r="21" spans="1:64" ht="32.25" customHeight="1">
      <c r="A21" s="8">
        <v>11</v>
      </c>
      <c r="B21" s="1" t="s">
        <v>236</v>
      </c>
      <c r="C21" s="21">
        <v>1526125.088308</v>
      </c>
      <c r="D21" s="21">
        <v>31642.85</v>
      </c>
      <c r="E21" s="21">
        <v>1811774.45</v>
      </c>
      <c r="F21" s="21">
        <v>0</v>
      </c>
      <c r="G21" s="21"/>
      <c r="H21" s="21">
        <v>0</v>
      </c>
      <c r="I21" s="21">
        <v>0</v>
      </c>
      <c r="J21" s="21">
        <v>0</v>
      </c>
      <c r="K21" s="21">
        <v>372672.21</v>
      </c>
      <c r="L21" s="21">
        <v>0</v>
      </c>
      <c r="M21" s="20">
        <v>38895.24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14649.1</v>
      </c>
      <c r="V21" s="20">
        <v>0</v>
      </c>
      <c r="W21" s="20">
        <v>414887.85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4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92">
        <f t="shared" si="0"/>
        <v>4179003.9383080006</v>
      </c>
      <c r="BL21" s="92">
        <f t="shared" si="1"/>
        <v>31642.85</v>
      </c>
    </row>
    <row r="22" spans="1:64" ht="32.25" customHeight="1">
      <c r="A22" s="8">
        <v>12</v>
      </c>
      <c r="B22" s="1" t="s">
        <v>237</v>
      </c>
      <c r="C22" s="21">
        <v>34627.5607448</v>
      </c>
      <c r="D22" s="21">
        <v>0</v>
      </c>
      <c r="E22" s="21">
        <v>88359.95</v>
      </c>
      <c r="F22" s="21">
        <v>0</v>
      </c>
      <c r="G22" s="21">
        <v>2995</v>
      </c>
      <c r="H22" s="21">
        <v>0</v>
      </c>
      <c r="I22" s="21">
        <v>17030.95</v>
      </c>
      <c r="J22" s="21">
        <v>0</v>
      </c>
      <c r="K22" s="21">
        <v>1176820.01</v>
      </c>
      <c r="L22" s="21">
        <v>0</v>
      </c>
      <c r="M22" s="20">
        <v>4470.52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4971.59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4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92">
        <f t="shared" si="0"/>
        <v>1329275.5807448002</v>
      </c>
      <c r="BL22" s="92">
        <f t="shared" si="1"/>
        <v>0</v>
      </c>
    </row>
    <row r="23" spans="1:66" ht="18" customHeight="1">
      <c r="A23" s="8">
        <v>13</v>
      </c>
      <c r="B23" s="1" t="s">
        <v>238</v>
      </c>
      <c r="C23" s="21">
        <v>1827580.8869685999</v>
      </c>
      <c r="D23" s="21">
        <v>1568.09</v>
      </c>
      <c r="E23" s="21">
        <v>8074612.120000003</v>
      </c>
      <c r="F23" s="21">
        <v>27088.24</v>
      </c>
      <c r="G23" s="21">
        <v>1105607</v>
      </c>
      <c r="H23" s="21">
        <v>0</v>
      </c>
      <c r="I23" s="21">
        <v>3015366.4599999995</v>
      </c>
      <c r="J23" s="21">
        <v>0</v>
      </c>
      <c r="K23" s="21">
        <v>4496512.66</v>
      </c>
      <c r="L23" s="21">
        <v>0</v>
      </c>
      <c r="M23" s="20">
        <v>329028.98</v>
      </c>
      <c r="N23" s="20">
        <v>0</v>
      </c>
      <c r="O23" s="20">
        <v>2451708.5599999996</v>
      </c>
      <c r="P23" s="20">
        <v>102225.76</v>
      </c>
      <c r="Q23" s="20">
        <v>1232017.89</v>
      </c>
      <c r="R23" s="20">
        <v>0</v>
      </c>
      <c r="S23" s="20">
        <v>1951158.2900000003</v>
      </c>
      <c r="T23" s="20">
        <v>0</v>
      </c>
      <c r="U23" s="20">
        <v>1182427.32</v>
      </c>
      <c r="V23" s="20">
        <v>0</v>
      </c>
      <c r="W23" s="20">
        <v>1732749.0400000003</v>
      </c>
      <c r="X23" s="20">
        <v>0</v>
      </c>
      <c r="Y23" s="20">
        <v>183218</v>
      </c>
      <c r="Z23" s="20">
        <v>0</v>
      </c>
      <c r="AA23" s="20">
        <v>604096.5200000001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4">
        <v>45079.16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20413.170000000002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89982.49999999977</v>
      </c>
      <c r="BH23" s="20">
        <v>0</v>
      </c>
      <c r="BI23" s="20">
        <v>0</v>
      </c>
      <c r="BJ23" s="20">
        <v>0</v>
      </c>
      <c r="BK23" s="92">
        <f t="shared" si="0"/>
        <v>28341558.5569686</v>
      </c>
      <c r="BL23" s="92">
        <f t="shared" si="1"/>
        <v>130882.09</v>
      </c>
      <c r="BN23" s="22"/>
    </row>
    <row r="24" spans="1:66" ht="18" customHeight="1">
      <c r="A24" s="8">
        <v>14</v>
      </c>
      <c r="B24" s="1" t="s">
        <v>239</v>
      </c>
      <c r="C24" s="21">
        <v>882170.97535</v>
      </c>
      <c r="D24" s="21">
        <v>0</v>
      </c>
      <c r="E24" s="21">
        <v>0</v>
      </c>
      <c r="F24" s="21">
        <v>0</v>
      </c>
      <c r="G24" s="21"/>
      <c r="H24" s="21">
        <v>0</v>
      </c>
      <c r="I24" s="21">
        <v>273198.52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1749434.98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5422162.94</v>
      </c>
      <c r="AJ24" s="20">
        <v>0</v>
      </c>
      <c r="AK24" s="24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17690.29</v>
      </c>
      <c r="BH24" s="20">
        <v>0</v>
      </c>
      <c r="BI24" s="20">
        <v>0</v>
      </c>
      <c r="BJ24" s="20">
        <v>0</v>
      </c>
      <c r="BK24" s="92">
        <f t="shared" si="0"/>
        <v>8344657.70535</v>
      </c>
      <c r="BL24" s="92">
        <f t="shared" si="1"/>
        <v>0</v>
      </c>
      <c r="BN24" s="22"/>
    </row>
    <row r="25" spans="1:64" ht="18" customHeight="1">
      <c r="A25" s="8">
        <v>15</v>
      </c>
      <c r="B25" s="1" t="s">
        <v>240</v>
      </c>
      <c r="C25" s="21">
        <v>112955.3759183</v>
      </c>
      <c r="D25" s="21">
        <v>0</v>
      </c>
      <c r="E25" s="21">
        <v>0</v>
      </c>
      <c r="F25" s="21">
        <v>0</v>
      </c>
      <c r="G25" s="21"/>
      <c r="H25" s="21">
        <v>0</v>
      </c>
      <c r="I25" s="21">
        <v>2150</v>
      </c>
      <c r="J25" s="21">
        <v>0</v>
      </c>
      <c r="K25" s="21">
        <v>1116407.27</v>
      </c>
      <c r="L25" s="21">
        <v>0</v>
      </c>
      <c r="M25" s="20">
        <v>0</v>
      </c>
      <c r="N25" s="20">
        <v>0</v>
      </c>
      <c r="O25" s="20">
        <v>149215.75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4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16714.66</v>
      </c>
      <c r="BH25" s="20">
        <v>0</v>
      </c>
      <c r="BI25" s="20">
        <v>0</v>
      </c>
      <c r="BJ25" s="20">
        <v>0</v>
      </c>
      <c r="BK25" s="92">
        <f t="shared" si="0"/>
        <v>1397443.0559182998</v>
      </c>
      <c r="BL25" s="92">
        <f t="shared" si="1"/>
        <v>0</v>
      </c>
    </row>
    <row r="26" spans="1:64" ht="18" customHeight="1">
      <c r="A26" s="8">
        <v>16</v>
      </c>
      <c r="B26" s="1" t="s">
        <v>241</v>
      </c>
      <c r="C26" s="21">
        <v>1869356.5117326002</v>
      </c>
      <c r="D26" s="21">
        <v>0</v>
      </c>
      <c r="E26" s="21">
        <v>171769.63</v>
      </c>
      <c r="F26" s="21">
        <v>0</v>
      </c>
      <c r="G26" s="21"/>
      <c r="H26" s="21">
        <v>0</v>
      </c>
      <c r="I26" s="21">
        <v>272157.2</v>
      </c>
      <c r="J26" s="21">
        <v>0</v>
      </c>
      <c r="K26" s="21">
        <v>1140747.56</v>
      </c>
      <c r="L26" s="21">
        <v>0</v>
      </c>
      <c r="M26" s="20">
        <v>0</v>
      </c>
      <c r="N26" s="20">
        <v>0</v>
      </c>
      <c r="O26" s="20">
        <v>262268.79</v>
      </c>
      <c r="P26" s="20">
        <v>94600.99001955832</v>
      </c>
      <c r="Q26" s="20">
        <v>236430.28</v>
      </c>
      <c r="R26" s="20">
        <v>0</v>
      </c>
      <c r="S26" s="20">
        <v>352341.8</v>
      </c>
      <c r="T26" s="20">
        <v>0</v>
      </c>
      <c r="U26" s="20">
        <v>1004733.98</v>
      </c>
      <c r="V26" s="20">
        <v>0</v>
      </c>
      <c r="W26" s="20">
        <v>104943.17</v>
      </c>
      <c r="X26" s="20">
        <v>0</v>
      </c>
      <c r="Y26" s="20">
        <v>11535.62</v>
      </c>
      <c r="Z26" s="20">
        <v>0</v>
      </c>
      <c r="AA26" s="20">
        <v>36795.92</v>
      </c>
      <c r="AB26" s="20">
        <v>0</v>
      </c>
      <c r="AC26" s="20">
        <v>96.59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4">
        <v>783138.36</v>
      </c>
      <c r="AL26" s="20">
        <v>0</v>
      </c>
      <c r="AM26" s="20">
        <v>1437276.59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92">
        <f t="shared" si="0"/>
        <v>7683592.001732601</v>
      </c>
      <c r="BL26" s="92">
        <f t="shared" si="1"/>
        <v>94600.99001955832</v>
      </c>
    </row>
    <row r="27" spans="1:66" ht="18" customHeight="1">
      <c r="A27" s="8">
        <v>17</v>
      </c>
      <c r="B27" s="2" t="s">
        <v>242</v>
      </c>
      <c r="C27" s="21">
        <v>0</v>
      </c>
      <c r="D27" s="21">
        <v>0</v>
      </c>
      <c r="E27" s="21">
        <v>0</v>
      </c>
      <c r="F27" s="21">
        <v>0</v>
      </c>
      <c r="G27" s="21"/>
      <c r="H27" s="21">
        <v>0</v>
      </c>
      <c r="I27" s="21">
        <v>0</v>
      </c>
      <c r="J27" s="21">
        <v>0</v>
      </c>
      <c r="K27" s="21">
        <v>4437.31</v>
      </c>
      <c r="L27" s="21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4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92">
        <f t="shared" si="0"/>
        <v>4437.31</v>
      </c>
      <c r="BL27" s="92">
        <f t="shared" si="1"/>
        <v>0</v>
      </c>
      <c r="BN27" s="22"/>
    </row>
    <row r="28" spans="1:64" ht="18" customHeight="1">
      <c r="A28" s="8">
        <v>18</v>
      </c>
      <c r="B28" s="3" t="s">
        <v>243</v>
      </c>
      <c r="C28" s="21">
        <v>3121021.1890949407</v>
      </c>
      <c r="D28" s="21">
        <v>0</v>
      </c>
      <c r="E28" s="21">
        <v>836735.47</v>
      </c>
      <c r="F28" s="21">
        <v>0</v>
      </c>
      <c r="G28" s="21">
        <v>393690</v>
      </c>
      <c r="H28" s="21">
        <v>0</v>
      </c>
      <c r="I28" s="21">
        <v>1752289.7400000002</v>
      </c>
      <c r="J28" s="21">
        <v>0</v>
      </c>
      <c r="K28" s="21">
        <v>2179569.25</v>
      </c>
      <c r="L28" s="21">
        <v>0</v>
      </c>
      <c r="M28" s="20">
        <v>399224.01</v>
      </c>
      <c r="N28" s="20">
        <v>0</v>
      </c>
      <c r="O28" s="20">
        <v>1970690.4299999995</v>
      </c>
      <c r="P28" s="20">
        <v>256217.49</v>
      </c>
      <c r="Q28" s="20">
        <v>963117.2</v>
      </c>
      <c r="R28" s="20">
        <v>0</v>
      </c>
      <c r="S28" s="20">
        <v>147359.71000000002</v>
      </c>
      <c r="T28" s="20">
        <v>0</v>
      </c>
      <c r="U28" s="20">
        <v>43968.49</v>
      </c>
      <c r="V28" s="20">
        <v>0</v>
      </c>
      <c r="W28" s="20">
        <v>709094.02</v>
      </c>
      <c r="X28" s="20">
        <v>0</v>
      </c>
      <c r="Y28" s="20">
        <v>0</v>
      </c>
      <c r="Z28" s="20">
        <v>0</v>
      </c>
      <c r="AA28" s="20">
        <v>280408.3199999989</v>
      </c>
      <c r="AB28" s="20">
        <v>0</v>
      </c>
      <c r="AC28" s="20">
        <v>172448.87</v>
      </c>
      <c r="AD28" s="20">
        <v>0</v>
      </c>
      <c r="AE28" s="20">
        <v>1729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4">
        <v>447169.63000000006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11115.880000000003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35520.240000000005</v>
      </c>
      <c r="BH28" s="20">
        <v>0</v>
      </c>
      <c r="BI28" s="20">
        <v>0</v>
      </c>
      <c r="BJ28" s="20">
        <v>0</v>
      </c>
      <c r="BK28" s="92">
        <f t="shared" si="0"/>
        <v>13465151.44909494</v>
      </c>
      <c r="BL28" s="92">
        <f t="shared" si="1"/>
        <v>256217.49</v>
      </c>
    </row>
    <row r="29" spans="1:65" s="75" customFormat="1" ht="18" customHeight="1">
      <c r="A29" s="104" t="s">
        <v>5</v>
      </c>
      <c r="B29" s="105"/>
      <c r="C29" s="79">
        <v>153094702.6289746</v>
      </c>
      <c r="D29" s="79">
        <v>1479737.1</v>
      </c>
      <c r="E29" s="79">
        <v>146722707.10000008</v>
      </c>
      <c r="F29" s="79">
        <v>6243101.04</v>
      </c>
      <c r="G29" s="79">
        <v>120361641</v>
      </c>
      <c r="H29" s="79">
        <v>0</v>
      </c>
      <c r="I29" s="79">
        <v>114358685.71</v>
      </c>
      <c r="J29" s="79">
        <v>24600</v>
      </c>
      <c r="K29" s="79">
        <v>106391344.32000001</v>
      </c>
      <c r="L29" s="79">
        <v>0</v>
      </c>
      <c r="M29" s="78">
        <v>82714780.94999936</v>
      </c>
      <c r="N29" s="78">
        <v>0</v>
      </c>
      <c r="O29" s="78">
        <v>89262493.53999999</v>
      </c>
      <c r="P29" s="78">
        <v>24559458.687846355</v>
      </c>
      <c r="Q29" s="78">
        <v>51713600.400000006</v>
      </c>
      <c r="R29" s="78">
        <v>223779.96</v>
      </c>
      <c r="S29" s="78">
        <v>57187322.720000006</v>
      </c>
      <c r="T29" s="78">
        <v>0</v>
      </c>
      <c r="U29" s="78">
        <v>42852197.11</v>
      </c>
      <c r="V29" s="78">
        <v>2912.63</v>
      </c>
      <c r="W29" s="78">
        <v>46553558.3762599</v>
      </c>
      <c r="X29" s="78">
        <v>0</v>
      </c>
      <c r="Y29" s="78">
        <v>31934074.61</v>
      </c>
      <c r="Z29" s="78">
        <v>0</v>
      </c>
      <c r="AA29" s="78">
        <v>12099554.349999245</v>
      </c>
      <c r="AB29" s="78">
        <v>0</v>
      </c>
      <c r="AC29" s="78">
        <v>7243116.88</v>
      </c>
      <c r="AD29" s="78">
        <v>0</v>
      </c>
      <c r="AE29" s="78">
        <v>155489</v>
      </c>
      <c r="AF29" s="78">
        <v>0</v>
      </c>
      <c r="AG29" s="78">
        <v>6253240.86</v>
      </c>
      <c r="AH29" s="78">
        <v>0</v>
      </c>
      <c r="AI29" s="78">
        <v>5422162.94</v>
      </c>
      <c r="AJ29" s="78">
        <v>0</v>
      </c>
      <c r="AK29" s="80">
        <v>7266273.0200000005</v>
      </c>
      <c r="AL29" s="78">
        <v>0</v>
      </c>
      <c r="AM29" s="78">
        <v>3491428.0790379997</v>
      </c>
      <c r="AN29" s="78">
        <v>0</v>
      </c>
      <c r="AO29" s="78">
        <v>1726488.0200000003</v>
      </c>
      <c r="AP29" s="78">
        <v>0</v>
      </c>
      <c r="AQ29" s="78">
        <v>2315892.5500000003</v>
      </c>
      <c r="AR29" s="78">
        <v>0</v>
      </c>
      <c r="AS29" s="78">
        <v>2104489.8899999987</v>
      </c>
      <c r="AT29" s="78">
        <v>0</v>
      </c>
      <c r="AU29" s="78">
        <v>15337946.989999808</v>
      </c>
      <c r="AV29" s="78">
        <v>0</v>
      </c>
      <c r="AW29" s="78">
        <v>1479009.190885594</v>
      </c>
      <c r="AX29" s="78">
        <v>0</v>
      </c>
      <c r="AY29" s="78">
        <v>1433705.07</v>
      </c>
      <c r="AZ29" s="78">
        <v>0</v>
      </c>
      <c r="BA29" s="78">
        <v>704270.7300000001</v>
      </c>
      <c r="BB29" s="78">
        <v>0</v>
      </c>
      <c r="BC29" s="78">
        <v>398558</v>
      </c>
      <c r="BD29" s="78">
        <v>0</v>
      </c>
      <c r="BE29" s="78">
        <v>306634.46999999986</v>
      </c>
      <c r="BF29" s="78">
        <v>0</v>
      </c>
      <c r="BG29" s="78">
        <v>3896998.0299999826</v>
      </c>
      <c r="BH29" s="78">
        <v>0</v>
      </c>
      <c r="BI29" s="78">
        <v>288</v>
      </c>
      <c r="BJ29" s="78">
        <v>0</v>
      </c>
      <c r="BK29" s="93">
        <f t="shared" si="0"/>
        <v>1114782654.5351562</v>
      </c>
      <c r="BL29" s="93">
        <f t="shared" si="1"/>
        <v>32533589.417846356</v>
      </c>
      <c r="BM29" s="74"/>
    </row>
    <row r="30" spans="1:64" s="75" customFormat="1" ht="13.5" customHeight="1">
      <c r="A30" s="102" t="s">
        <v>20</v>
      </c>
      <c r="B30" s="103"/>
      <c r="C30" s="98">
        <v>0.13733143586882615</v>
      </c>
      <c r="D30" s="99"/>
      <c r="E30" s="98">
        <v>0.13161552747802732</v>
      </c>
      <c r="F30" s="99"/>
      <c r="G30" s="98">
        <v>0.10796870628579038</v>
      </c>
      <c r="H30" s="99"/>
      <c r="I30" s="98">
        <v>0.10258384021743275</v>
      </c>
      <c r="J30" s="99"/>
      <c r="K30" s="98">
        <v>0.09543684940484047</v>
      </c>
      <c r="L30" s="99"/>
      <c r="M30" s="98">
        <v>0.07419812338620382</v>
      </c>
      <c r="N30" s="99"/>
      <c r="O30" s="98">
        <v>0.08007165627924198</v>
      </c>
      <c r="P30" s="99"/>
      <c r="Q30" s="98">
        <v>0.04638895320950578</v>
      </c>
      <c r="R30" s="99"/>
      <c r="S30" s="98">
        <v>0.051299078333656045</v>
      </c>
      <c r="T30" s="99"/>
      <c r="U30" s="98">
        <v>0.038439956825367515</v>
      </c>
      <c r="V30" s="99"/>
      <c r="W30" s="98">
        <v>0.04176021055482952</v>
      </c>
      <c r="X30" s="99"/>
      <c r="Y30" s="98">
        <v>0.02864600958768588</v>
      </c>
      <c r="Z30" s="99"/>
      <c r="AA30" s="98">
        <v>0.01085373395502331</v>
      </c>
      <c r="AB30" s="99"/>
      <c r="AC30" s="98">
        <v>0.006497335467621036</v>
      </c>
      <c r="AD30" s="99"/>
      <c r="AE30" s="98">
        <v>0.0001394792064331464</v>
      </c>
      <c r="AF30" s="99"/>
      <c r="AG30" s="98">
        <v>0.005609381196021108</v>
      </c>
      <c r="AH30" s="99"/>
      <c r="AI30" s="98">
        <v>0.0048638745121675235</v>
      </c>
      <c r="AJ30" s="99"/>
      <c r="AK30" s="98">
        <v>0.006518107355222442</v>
      </c>
      <c r="AL30" s="99"/>
      <c r="AM30" s="98">
        <v>0.003131936135563448</v>
      </c>
      <c r="AN30" s="99"/>
      <c r="AO30" s="98">
        <v>0.0015487216391251745</v>
      </c>
      <c r="AP30" s="99"/>
      <c r="AQ30" s="98">
        <v>0.0020774386294749848</v>
      </c>
      <c r="AR30" s="99"/>
      <c r="AS30" s="98">
        <v>0.0018878028658218871</v>
      </c>
      <c r="AT30" s="99"/>
      <c r="AU30" s="98">
        <v>0.013758688231828875</v>
      </c>
      <c r="AV30" s="99"/>
      <c r="AW30" s="98">
        <v>0.001326724258642429</v>
      </c>
      <c r="AX30" s="99"/>
      <c r="AY30" s="98">
        <v>0.0012860848383022506</v>
      </c>
      <c r="AZ30" s="99"/>
      <c r="BA30" s="98">
        <v>0.0006317560890769941</v>
      </c>
      <c r="BB30" s="99"/>
      <c r="BC30" s="98">
        <v>0.00035752081213193197</v>
      </c>
      <c r="BD30" s="99"/>
      <c r="BE30" s="98">
        <v>0.0002750621107644169</v>
      </c>
      <c r="BF30" s="99"/>
      <c r="BG30" s="98">
        <v>0.0034957469190485015</v>
      </c>
      <c r="BH30" s="99"/>
      <c r="BI30" s="98">
        <v>2.5834632323023603E-07</v>
      </c>
      <c r="BJ30" s="99"/>
      <c r="BK30" s="98">
        <f>BK29/$BK$29</f>
        <v>1</v>
      </c>
      <c r="BL30" s="99"/>
    </row>
    <row r="31" spans="1:63" ht="18" customHeight="1">
      <c r="A31" s="96" t="s">
        <v>301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</sheetData>
  <sheetProtection/>
  <mergeCells count="67">
    <mergeCell ref="AU30:AV30"/>
    <mergeCell ref="AC30:AD30"/>
    <mergeCell ref="AA4:AB4"/>
    <mergeCell ref="AS4:AT4"/>
    <mergeCell ref="AI4:AJ4"/>
    <mergeCell ref="AI30:AJ30"/>
    <mergeCell ref="AO30:AP30"/>
    <mergeCell ref="AO4:AP4"/>
    <mergeCell ref="AK4:AL4"/>
    <mergeCell ref="Y4:Z4"/>
    <mergeCell ref="Y30:Z30"/>
    <mergeCell ref="S4:T4"/>
    <mergeCell ref="O30:P30"/>
    <mergeCell ref="W30:X30"/>
    <mergeCell ref="AQ30:AR30"/>
    <mergeCell ref="AM30:AN30"/>
    <mergeCell ref="W4:X4"/>
    <mergeCell ref="AE4:AF4"/>
    <mergeCell ref="AE30:AF30"/>
    <mergeCell ref="BK30:BL30"/>
    <mergeCell ref="AS30:AT30"/>
    <mergeCell ref="M4:N4"/>
    <mergeCell ref="AM4:AN4"/>
    <mergeCell ref="Q4:R4"/>
    <mergeCell ref="M30:N30"/>
    <mergeCell ref="U30:V30"/>
    <mergeCell ref="S30:T30"/>
    <mergeCell ref="BE4:BF4"/>
    <mergeCell ref="BI4:BJ4"/>
    <mergeCell ref="A2:BL2"/>
    <mergeCell ref="A4:A5"/>
    <mergeCell ref="AC4:AD4"/>
    <mergeCell ref="B4:B5"/>
    <mergeCell ref="BA4:BB4"/>
    <mergeCell ref="AW4:AX4"/>
    <mergeCell ref="AU4:AV4"/>
    <mergeCell ref="AQ4:AR4"/>
    <mergeCell ref="BG4:BH4"/>
    <mergeCell ref="AY4:AZ4"/>
    <mergeCell ref="A30:B30"/>
    <mergeCell ref="A29:B29"/>
    <mergeCell ref="G4:H4"/>
    <mergeCell ref="AK30:AL30"/>
    <mergeCell ref="U4:V4"/>
    <mergeCell ref="BK4:BL4"/>
    <mergeCell ref="AG4:AH4"/>
    <mergeCell ref="BC4:BD4"/>
    <mergeCell ref="AG30:AH30"/>
    <mergeCell ref="AY30:AZ30"/>
    <mergeCell ref="C4:D4"/>
    <mergeCell ref="O4:P4"/>
    <mergeCell ref="G30:H30"/>
    <mergeCell ref="E4:F4"/>
    <mergeCell ref="K4:L4"/>
    <mergeCell ref="E30:F30"/>
    <mergeCell ref="C30:D30"/>
    <mergeCell ref="I4:J4"/>
    <mergeCell ref="BG30:BH30"/>
    <mergeCell ref="BI30:BJ30"/>
    <mergeCell ref="I30:J30"/>
    <mergeCell ref="BA30:BB30"/>
    <mergeCell ref="BE30:BF30"/>
    <mergeCell ref="BC30:BD30"/>
    <mergeCell ref="Q30:R30"/>
    <mergeCell ref="K30:L30"/>
    <mergeCell ref="AW30:AX30"/>
    <mergeCell ref="AA30:AB30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1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J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34" width="12.7109375" style="0" customWidth="1"/>
    <col min="35" max="35" width="11.140625" style="0" customWidth="1"/>
    <col min="36" max="36" width="12.57421875" style="0" customWidth="1"/>
    <col min="37" max="37" width="11.28125" style="0" customWidth="1"/>
    <col min="38" max="42" width="12.7109375" style="0" customWidth="1"/>
    <col min="43" max="43" width="11.28125" style="0" customWidth="1"/>
    <col min="44" max="48" width="12.7109375" style="0" customWidth="1"/>
    <col min="49" max="49" width="12.57421875" style="0" customWidth="1"/>
    <col min="50" max="50" width="12.7109375" style="0" customWidth="1"/>
    <col min="51" max="51" width="11.281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3.8515625" style="0" customWidth="1"/>
    <col min="64" max="64" width="14.00390625" style="0" customWidth="1"/>
  </cols>
  <sheetData>
    <row r="1" ht="23.25" customHeight="1"/>
    <row r="2" spans="1:62" ht="23.25" customHeight="1">
      <c r="A2" s="107" t="s">
        <v>304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</row>
    <row r="3" spans="39:64" ht="22.5" customHeight="1">
      <c r="AM3" s="18"/>
      <c r="AN3" s="18"/>
      <c r="AO3" s="18"/>
      <c r="AP3" s="18"/>
      <c r="BK3" s="6"/>
      <c r="BL3" s="73" t="s">
        <v>16</v>
      </c>
    </row>
    <row r="4" spans="1:64" ht="39" customHeight="1">
      <c r="A4" s="108" t="s">
        <v>220</v>
      </c>
      <c r="B4" s="109" t="s">
        <v>0</v>
      </c>
      <c r="C4" s="100" t="s">
        <v>252</v>
      </c>
      <c r="D4" s="101"/>
      <c r="E4" s="100" t="s">
        <v>9</v>
      </c>
      <c r="F4" s="101"/>
      <c r="G4" s="100" t="s">
        <v>13</v>
      </c>
      <c r="H4" s="101"/>
      <c r="I4" s="100" t="s">
        <v>10</v>
      </c>
      <c r="J4" s="101"/>
      <c r="K4" s="100" t="s">
        <v>12</v>
      </c>
      <c r="L4" s="101"/>
      <c r="M4" s="100" t="s">
        <v>6</v>
      </c>
      <c r="N4" s="101"/>
      <c r="O4" s="100" t="s">
        <v>253</v>
      </c>
      <c r="P4" s="101"/>
      <c r="Q4" s="100" t="s">
        <v>7</v>
      </c>
      <c r="R4" s="101"/>
      <c r="S4" s="100" t="s">
        <v>250</v>
      </c>
      <c r="T4" s="101"/>
      <c r="U4" s="100" t="s">
        <v>251</v>
      </c>
      <c r="V4" s="101"/>
      <c r="W4" s="100" t="s">
        <v>11</v>
      </c>
      <c r="X4" s="101"/>
      <c r="Y4" s="100" t="s">
        <v>248</v>
      </c>
      <c r="Z4" s="101"/>
      <c r="AA4" s="100" t="s">
        <v>219</v>
      </c>
      <c r="AB4" s="101"/>
      <c r="AC4" s="100" t="s">
        <v>267</v>
      </c>
      <c r="AD4" s="101"/>
      <c r="AE4" s="100" t="s">
        <v>260</v>
      </c>
      <c r="AF4" s="101"/>
      <c r="AG4" s="100" t="s">
        <v>254</v>
      </c>
      <c r="AH4" s="101"/>
      <c r="AI4" s="100" t="s">
        <v>14</v>
      </c>
      <c r="AJ4" s="101"/>
      <c r="AK4" s="100" t="s">
        <v>15</v>
      </c>
      <c r="AL4" s="101"/>
      <c r="AM4" s="100" t="s">
        <v>249</v>
      </c>
      <c r="AN4" s="101"/>
      <c r="AO4" s="100" t="s">
        <v>255</v>
      </c>
      <c r="AP4" s="101"/>
      <c r="AQ4" s="100" t="s">
        <v>257</v>
      </c>
      <c r="AR4" s="101"/>
      <c r="AS4" s="100" t="s">
        <v>258</v>
      </c>
      <c r="AT4" s="101"/>
      <c r="AU4" s="100" t="s">
        <v>256</v>
      </c>
      <c r="AV4" s="101"/>
      <c r="AW4" s="100" t="s">
        <v>259</v>
      </c>
      <c r="AX4" s="101"/>
      <c r="AY4" s="100" t="s">
        <v>264</v>
      </c>
      <c r="AZ4" s="101"/>
      <c r="BA4" s="100" t="s">
        <v>268</v>
      </c>
      <c r="BB4" s="101"/>
      <c r="BC4" s="100" t="s">
        <v>263</v>
      </c>
      <c r="BD4" s="101"/>
      <c r="BE4" s="100" t="s">
        <v>261</v>
      </c>
      <c r="BF4" s="101"/>
      <c r="BG4" s="100" t="s">
        <v>266</v>
      </c>
      <c r="BH4" s="101"/>
      <c r="BI4" s="100" t="s">
        <v>265</v>
      </c>
      <c r="BJ4" s="101"/>
      <c r="BK4" s="106" t="s">
        <v>8</v>
      </c>
      <c r="BL4" s="106"/>
    </row>
    <row r="5" spans="1:64" ht="51" customHeight="1">
      <c r="A5" s="108"/>
      <c r="B5" s="110"/>
      <c r="C5" s="88" t="s">
        <v>17</v>
      </c>
      <c r="D5" s="89" t="s">
        <v>18</v>
      </c>
      <c r="E5" s="88" t="s">
        <v>17</v>
      </c>
      <c r="F5" s="89" t="s">
        <v>18</v>
      </c>
      <c r="G5" s="88" t="s">
        <v>17</v>
      </c>
      <c r="H5" s="89" t="s">
        <v>18</v>
      </c>
      <c r="I5" s="88" t="s">
        <v>17</v>
      </c>
      <c r="J5" s="89" t="s">
        <v>18</v>
      </c>
      <c r="K5" s="88" t="s">
        <v>17</v>
      </c>
      <c r="L5" s="89" t="s">
        <v>18</v>
      </c>
      <c r="M5" s="88" t="s">
        <v>17</v>
      </c>
      <c r="N5" s="89" t="s">
        <v>18</v>
      </c>
      <c r="O5" s="88" t="s">
        <v>17</v>
      </c>
      <c r="P5" s="89" t="s">
        <v>18</v>
      </c>
      <c r="Q5" s="88" t="s">
        <v>17</v>
      </c>
      <c r="R5" s="89" t="s">
        <v>18</v>
      </c>
      <c r="S5" s="88" t="s">
        <v>17</v>
      </c>
      <c r="T5" s="89" t="s">
        <v>18</v>
      </c>
      <c r="U5" s="88" t="s">
        <v>17</v>
      </c>
      <c r="V5" s="89" t="s">
        <v>18</v>
      </c>
      <c r="W5" s="88" t="s">
        <v>17</v>
      </c>
      <c r="X5" s="89" t="s">
        <v>18</v>
      </c>
      <c r="Y5" s="88" t="s">
        <v>17</v>
      </c>
      <c r="Z5" s="89" t="s">
        <v>18</v>
      </c>
      <c r="AA5" s="88" t="s">
        <v>17</v>
      </c>
      <c r="AB5" s="89" t="s">
        <v>18</v>
      </c>
      <c r="AC5" s="88" t="s">
        <v>17</v>
      </c>
      <c r="AD5" s="89" t="s">
        <v>18</v>
      </c>
      <c r="AE5" s="88" t="s">
        <v>17</v>
      </c>
      <c r="AF5" s="89" t="s">
        <v>18</v>
      </c>
      <c r="AG5" s="88" t="s">
        <v>17</v>
      </c>
      <c r="AH5" s="89" t="s">
        <v>18</v>
      </c>
      <c r="AI5" s="88" t="s">
        <v>17</v>
      </c>
      <c r="AJ5" s="89" t="s">
        <v>18</v>
      </c>
      <c r="AK5" s="88" t="s">
        <v>17</v>
      </c>
      <c r="AL5" s="89" t="s">
        <v>18</v>
      </c>
      <c r="AM5" s="88" t="s">
        <v>17</v>
      </c>
      <c r="AN5" s="89" t="s">
        <v>18</v>
      </c>
      <c r="AO5" s="88" t="s">
        <v>17</v>
      </c>
      <c r="AP5" s="89" t="s">
        <v>18</v>
      </c>
      <c r="AQ5" s="88" t="s">
        <v>17</v>
      </c>
      <c r="AR5" s="89" t="s">
        <v>18</v>
      </c>
      <c r="AS5" s="88" t="s">
        <v>17</v>
      </c>
      <c r="AT5" s="89" t="s">
        <v>18</v>
      </c>
      <c r="AU5" s="88" t="s">
        <v>17</v>
      </c>
      <c r="AV5" s="89" t="s">
        <v>18</v>
      </c>
      <c r="AW5" s="88" t="s">
        <v>17</v>
      </c>
      <c r="AX5" s="89" t="s">
        <v>18</v>
      </c>
      <c r="AY5" s="88" t="s">
        <v>17</v>
      </c>
      <c r="AZ5" s="89" t="s">
        <v>18</v>
      </c>
      <c r="BA5" s="88" t="s">
        <v>17</v>
      </c>
      <c r="BB5" s="89" t="s">
        <v>18</v>
      </c>
      <c r="BC5" s="88" t="s">
        <v>17</v>
      </c>
      <c r="BD5" s="89" t="s">
        <v>18</v>
      </c>
      <c r="BE5" s="88" t="s">
        <v>17</v>
      </c>
      <c r="BF5" s="89" t="s">
        <v>18</v>
      </c>
      <c r="BG5" s="88" t="s">
        <v>17</v>
      </c>
      <c r="BH5" s="89" t="s">
        <v>18</v>
      </c>
      <c r="BI5" s="88" t="s">
        <v>17</v>
      </c>
      <c r="BJ5" s="89" t="s">
        <v>18</v>
      </c>
      <c r="BK5" s="76" t="s">
        <v>17</v>
      </c>
      <c r="BL5" s="77" t="s">
        <v>18</v>
      </c>
    </row>
    <row r="6" spans="1:64" ht="18" customHeight="1">
      <c r="A6" s="8">
        <v>1</v>
      </c>
      <c r="B6" s="1" t="s">
        <v>226</v>
      </c>
      <c r="C6" s="11">
        <v>1086647.98</v>
      </c>
      <c r="D6" s="11">
        <v>0</v>
      </c>
      <c r="E6" s="11">
        <v>1677920.1900000002</v>
      </c>
      <c r="F6" s="11">
        <v>10198.08</v>
      </c>
      <c r="G6" s="11">
        <v>44883</v>
      </c>
      <c r="H6" s="11">
        <v>0</v>
      </c>
      <c r="I6" s="11">
        <v>612516.9740878654</v>
      </c>
      <c r="J6" s="11">
        <v>0</v>
      </c>
      <c r="K6" s="11">
        <v>637062.5999999999</v>
      </c>
      <c r="L6" s="11">
        <v>0</v>
      </c>
      <c r="M6" s="11">
        <v>95024.83</v>
      </c>
      <c r="N6" s="11">
        <v>0</v>
      </c>
      <c r="O6" s="11">
        <v>556707.51</v>
      </c>
      <c r="P6" s="11">
        <v>66.76</v>
      </c>
      <c r="Q6" s="11">
        <v>497446.98</v>
      </c>
      <c r="R6" s="11">
        <v>0</v>
      </c>
      <c r="S6" s="11">
        <v>1485079.3599999999</v>
      </c>
      <c r="T6" s="11">
        <v>0</v>
      </c>
      <c r="U6" s="11">
        <v>2470</v>
      </c>
      <c r="V6" s="11">
        <v>0</v>
      </c>
      <c r="W6" s="11">
        <v>21670.2</v>
      </c>
      <c r="X6" s="11">
        <v>0</v>
      </c>
      <c r="Y6" s="11">
        <v>256923.86</v>
      </c>
      <c r="Z6" s="11">
        <v>0</v>
      </c>
      <c r="AA6" s="11">
        <v>81860.12999999999</v>
      </c>
      <c r="AB6" s="11">
        <v>0</v>
      </c>
      <c r="AC6" s="11">
        <v>2477.5</v>
      </c>
      <c r="AD6" s="11">
        <v>0</v>
      </c>
      <c r="AE6" s="11">
        <v>752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10000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17315.53</v>
      </c>
      <c r="AX6" s="11">
        <v>0</v>
      </c>
      <c r="AY6" s="11">
        <v>0</v>
      </c>
      <c r="AZ6" s="11">
        <v>0</v>
      </c>
      <c r="BA6" s="11">
        <v>35.89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31.25</v>
      </c>
      <c r="BH6" s="11">
        <v>0</v>
      </c>
      <c r="BI6" s="11">
        <v>0</v>
      </c>
      <c r="BJ6" s="11">
        <v>0</v>
      </c>
      <c r="BK6" s="94">
        <f>SUM(C6,E6,G6,I6,K6,M6,O6,Q6,S6,U6,W6,Y6,AA6,AC6,AE6,AG6,AI6,AK6,AM6,AO6,AQ6,AS6,AU6,AW6,AY6,BA6,BC6,BE6,BG6,BI6)</f>
        <v>7086825.784087866</v>
      </c>
      <c r="BL6" s="94">
        <f>SUM(D6,F6,H6,J6,L6,N6,P6,R6,T6,V6,X6,Z6,AB6,AD6,AF6,AH6,AJ6,AL6,AN6,AP6,AR6,AT6,AV6,AX6,AZ6,BB6,BD6,BF6,BH6,BJ6)</f>
        <v>10264.84</v>
      </c>
    </row>
    <row r="7" spans="1:64" ht="37.5" customHeight="1">
      <c r="A7" s="12" t="s">
        <v>221</v>
      </c>
      <c r="B7" s="1" t="s">
        <v>19</v>
      </c>
      <c r="C7" s="11">
        <v>4579.26</v>
      </c>
      <c r="D7" s="11">
        <v>0</v>
      </c>
      <c r="E7" s="11">
        <v>195398.08</v>
      </c>
      <c r="F7" s="11">
        <v>10198.08</v>
      </c>
      <c r="G7" s="11"/>
      <c r="H7" s="11">
        <v>0</v>
      </c>
      <c r="I7" s="11">
        <v>1.400472389387063</v>
      </c>
      <c r="J7" s="11">
        <v>0</v>
      </c>
      <c r="K7" s="11">
        <v>10279.44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43837.21</v>
      </c>
      <c r="R7" s="11">
        <v>0</v>
      </c>
      <c r="S7" s="11">
        <v>20000</v>
      </c>
      <c r="T7" s="11">
        <v>0</v>
      </c>
      <c r="U7" s="11">
        <v>1380</v>
      </c>
      <c r="V7" s="11">
        <v>0</v>
      </c>
      <c r="W7" s="11">
        <v>500.7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94">
        <f aca="true" t="shared" si="0" ref="BK7:BK28">SUM(C7,E7,G7,I7,K7,M7,O7,Q7,S7,U7,W7,Y7,AA7,AC7,AE7,AG7,AI7,AK7,AM7,AO7,AQ7,AS7,AU7,AW7,AY7,BA7,BC7,BE7,BG7,BI7)</f>
        <v>275976.0904723894</v>
      </c>
      <c r="BL7" s="94">
        <f aca="true" t="shared" si="1" ref="BL7:BL29">SUM(D7,F7,H7,J7,L7,N7,P7,R7,T7,V7,X7,Z7,AB7,AD7,AF7,AH7,AJ7,AL7,AN7,AP7,AR7,AT7,AV7,AX7,AZ7,BB7,BD7,BF7,BH7,BJ7)</f>
        <v>10198.08</v>
      </c>
    </row>
    <row r="8" spans="1:64" ht="18" customHeight="1">
      <c r="A8" s="8">
        <v>2</v>
      </c>
      <c r="B8" s="1" t="s">
        <v>227</v>
      </c>
      <c r="C8" s="11">
        <v>0</v>
      </c>
      <c r="D8" s="11">
        <v>0</v>
      </c>
      <c r="E8" s="11">
        <v>0</v>
      </c>
      <c r="F8" s="11">
        <v>0</v>
      </c>
      <c r="G8" s="11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937485.9500000001</v>
      </c>
      <c r="P8" s="11">
        <v>0</v>
      </c>
      <c r="Q8" s="11">
        <v>40638.19</v>
      </c>
      <c r="R8" s="11">
        <v>0</v>
      </c>
      <c r="S8" s="11">
        <v>113077.8</v>
      </c>
      <c r="T8" s="11">
        <v>0</v>
      </c>
      <c r="U8" s="11">
        <v>0</v>
      </c>
      <c r="V8" s="11">
        <v>0</v>
      </c>
      <c r="W8" s="11">
        <v>2902655.8800000036</v>
      </c>
      <c r="X8" s="11">
        <v>0</v>
      </c>
      <c r="Y8" s="11">
        <v>0</v>
      </c>
      <c r="Z8" s="11">
        <v>0</v>
      </c>
      <c r="AA8" s="11">
        <v>6070.4</v>
      </c>
      <c r="AB8" s="11">
        <v>0</v>
      </c>
      <c r="AC8" s="11">
        <v>3407321.25</v>
      </c>
      <c r="AD8" s="11">
        <v>0</v>
      </c>
      <c r="AE8" s="11">
        <v>664414</v>
      </c>
      <c r="AF8" s="11">
        <v>0</v>
      </c>
      <c r="AG8" s="11">
        <v>3576840.18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1946078.6699999985</v>
      </c>
      <c r="AP8" s="11">
        <v>0</v>
      </c>
      <c r="AQ8" s="11">
        <v>1553462.66</v>
      </c>
      <c r="AR8" s="11">
        <v>0</v>
      </c>
      <c r="AS8" s="11">
        <v>1263564.3199999984</v>
      </c>
      <c r="AT8" s="11">
        <v>0</v>
      </c>
      <c r="AU8" s="11">
        <v>359457.17</v>
      </c>
      <c r="AV8" s="11">
        <v>0</v>
      </c>
      <c r="AW8" s="11">
        <v>1204421.3700000003</v>
      </c>
      <c r="AX8" s="11">
        <v>0</v>
      </c>
      <c r="AY8" s="11">
        <v>236533.12</v>
      </c>
      <c r="AZ8" s="11">
        <v>0</v>
      </c>
      <c r="BA8" s="11">
        <v>212679.53</v>
      </c>
      <c r="BB8" s="11">
        <v>0</v>
      </c>
      <c r="BC8" s="11">
        <v>1456412</v>
      </c>
      <c r="BD8" s="11">
        <v>0</v>
      </c>
      <c r="BE8" s="11">
        <v>191977.20000000048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94">
        <f t="shared" si="0"/>
        <v>20073089.69</v>
      </c>
      <c r="BL8" s="94">
        <f t="shared" si="1"/>
        <v>0</v>
      </c>
    </row>
    <row r="9" spans="1:64" ht="27.75" customHeight="1">
      <c r="A9" s="8">
        <v>3</v>
      </c>
      <c r="B9" s="1" t="s">
        <v>228</v>
      </c>
      <c r="C9" s="11">
        <v>64631790.1275</v>
      </c>
      <c r="D9" s="11">
        <v>0</v>
      </c>
      <c r="E9" s="11">
        <v>38325834.38</v>
      </c>
      <c r="F9" s="11">
        <v>0</v>
      </c>
      <c r="G9" s="11">
        <v>14786004</v>
      </c>
      <c r="H9" s="11">
        <v>0</v>
      </c>
      <c r="I9" s="11">
        <v>35876264.629589245</v>
      </c>
      <c r="J9" s="11">
        <v>0</v>
      </c>
      <c r="K9" s="11">
        <v>39614441.87</v>
      </c>
      <c r="L9" s="11">
        <v>0</v>
      </c>
      <c r="M9" s="11">
        <v>20063855.48000001</v>
      </c>
      <c r="N9" s="11">
        <v>0</v>
      </c>
      <c r="O9" s="11">
        <v>11764722.319999998</v>
      </c>
      <c r="P9" s="11">
        <v>32131.6</v>
      </c>
      <c r="Q9" s="11">
        <v>11396218.24</v>
      </c>
      <c r="R9" s="11">
        <v>72721.59</v>
      </c>
      <c r="S9" s="11">
        <v>6186023.54</v>
      </c>
      <c r="T9" s="11">
        <v>0</v>
      </c>
      <c r="U9" s="11">
        <v>15046325.15</v>
      </c>
      <c r="V9" s="11">
        <v>0</v>
      </c>
      <c r="W9" s="11">
        <v>8786858.39</v>
      </c>
      <c r="X9" s="11">
        <v>0</v>
      </c>
      <c r="Y9" s="11">
        <v>309052.43</v>
      </c>
      <c r="Z9" s="11">
        <v>0</v>
      </c>
      <c r="AA9" s="11">
        <v>5026016.490000005</v>
      </c>
      <c r="AB9" s="11">
        <v>0</v>
      </c>
      <c r="AC9" s="11">
        <v>0</v>
      </c>
      <c r="AD9" s="11">
        <v>0</v>
      </c>
      <c r="AE9" s="11">
        <v>6926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113660.49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163794.41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113142.52</v>
      </c>
      <c r="BH9" s="11">
        <v>0</v>
      </c>
      <c r="BI9" s="11">
        <v>0</v>
      </c>
      <c r="BJ9" s="11">
        <v>0</v>
      </c>
      <c r="BK9" s="94">
        <f t="shared" si="0"/>
        <v>272210930.4670893</v>
      </c>
      <c r="BL9" s="94">
        <f t="shared" si="1"/>
        <v>104853.19</v>
      </c>
    </row>
    <row r="10" spans="1:64" ht="18" customHeight="1">
      <c r="A10" s="8">
        <v>4</v>
      </c>
      <c r="B10" s="1" t="s">
        <v>229</v>
      </c>
      <c r="C10" s="11">
        <v>0</v>
      </c>
      <c r="D10" s="11">
        <v>0</v>
      </c>
      <c r="E10" s="11">
        <v>338822.04</v>
      </c>
      <c r="F10" s="11">
        <v>0</v>
      </c>
      <c r="G10" s="11"/>
      <c r="H10" s="11">
        <v>0</v>
      </c>
      <c r="I10" s="11">
        <v>17102.314567523583</v>
      </c>
      <c r="J10" s="11">
        <v>0</v>
      </c>
      <c r="K10" s="11">
        <v>39827.06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3869.92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94">
        <f t="shared" si="0"/>
        <v>399621.33456752356</v>
      </c>
      <c r="BL10" s="94">
        <f t="shared" si="1"/>
        <v>0</v>
      </c>
    </row>
    <row r="11" spans="1:64" ht="18" customHeight="1">
      <c r="A11" s="8">
        <v>5</v>
      </c>
      <c r="B11" s="1" t="s">
        <v>230</v>
      </c>
      <c r="C11" s="11">
        <v>385177.67000000004</v>
      </c>
      <c r="D11" s="11">
        <v>349349.45</v>
      </c>
      <c r="E11" s="11">
        <v>574846.1100000001</v>
      </c>
      <c r="F11" s="11">
        <v>20049.31</v>
      </c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94">
        <f t="shared" si="0"/>
        <v>960023.7800000001</v>
      </c>
      <c r="BL11" s="94">
        <f t="shared" si="1"/>
        <v>369398.76</v>
      </c>
    </row>
    <row r="12" spans="1:64" ht="18" customHeight="1">
      <c r="A12" s="8">
        <v>6</v>
      </c>
      <c r="B12" s="1" t="s">
        <v>231</v>
      </c>
      <c r="C12" s="11">
        <v>256994.5</v>
      </c>
      <c r="D12" s="11">
        <v>208625.55</v>
      </c>
      <c r="E12" s="11">
        <v>4114658.63</v>
      </c>
      <c r="F12" s="11">
        <v>4082734.57</v>
      </c>
      <c r="G12" s="11"/>
      <c r="H12" s="11">
        <v>0</v>
      </c>
      <c r="I12" s="11">
        <v>3865.9859338581605</v>
      </c>
      <c r="J12" s="11">
        <v>0</v>
      </c>
      <c r="K12" s="11">
        <v>1952455.48</v>
      </c>
      <c r="L12" s="11">
        <v>0</v>
      </c>
      <c r="M12" s="11">
        <v>1877.9</v>
      </c>
      <c r="N12" s="11">
        <v>0</v>
      </c>
      <c r="O12" s="11">
        <v>61915.19</v>
      </c>
      <c r="P12" s="11">
        <v>8905.1873645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6994.17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94">
        <f t="shared" si="0"/>
        <v>6398761.855933859</v>
      </c>
      <c r="BL12" s="94">
        <f t="shared" si="1"/>
        <v>4300265.3073645</v>
      </c>
    </row>
    <row r="13" spans="1:64" s="5" customFormat="1" ht="18" customHeight="1">
      <c r="A13" s="17">
        <v>7</v>
      </c>
      <c r="B13" s="1" t="s">
        <v>232</v>
      </c>
      <c r="C13" s="11">
        <v>343086.75</v>
      </c>
      <c r="D13" s="11">
        <v>127281.16999999998</v>
      </c>
      <c r="E13" s="11">
        <v>856190.5100000001</v>
      </c>
      <c r="F13" s="11">
        <v>0</v>
      </c>
      <c r="G13" s="11">
        <v>4553</v>
      </c>
      <c r="H13" s="11">
        <v>0</v>
      </c>
      <c r="I13" s="11">
        <v>1137767.995380089</v>
      </c>
      <c r="J13" s="11">
        <v>0</v>
      </c>
      <c r="K13" s="11">
        <v>62471.56</v>
      </c>
      <c r="L13" s="11">
        <v>0</v>
      </c>
      <c r="M13" s="11">
        <v>0</v>
      </c>
      <c r="N13" s="11">
        <v>0</v>
      </c>
      <c r="O13" s="11">
        <v>115366.22</v>
      </c>
      <c r="P13" s="11">
        <v>21779.777045701958</v>
      </c>
      <c r="Q13" s="11">
        <v>26993.8</v>
      </c>
      <c r="R13" s="11">
        <v>0</v>
      </c>
      <c r="S13" s="11">
        <v>0</v>
      </c>
      <c r="T13" s="11">
        <v>0</v>
      </c>
      <c r="U13" s="11">
        <v>148496.57</v>
      </c>
      <c r="V13" s="11">
        <v>0</v>
      </c>
      <c r="W13" s="11">
        <v>35774.17</v>
      </c>
      <c r="X13" s="11">
        <v>0</v>
      </c>
      <c r="Y13" s="11">
        <v>0</v>
      </c>
      <c r="Z13" s="11">
        <v>0</v>
      </c>
      <c r="AA13" s="11">
        <v>4873.85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871.46</v>
      </c>
      <c r="BH13" s="11">
        <v>0</v>
      </c>
      <c r="BI13" s="11">
        <v>0</v>
      </c>
      <c r="BJ13" s="11">
        <v>0</v>
      </c>
      <c r="BK13" s="94">
        <f t="shared" si="0"/>
        <v>2736445.8853800893</v>
      </c>
      <c r="BL13" s="94">
        <f t="shared" si="1"/>
        <v>149060.94704570193</v>
      </c>
    </row>
    <row r="14" spans="1:64" ht="18" customHeight="1">
      <c r="A14" s="8">
        <v>8</v>
      </c>
      <c r="B14" s="1" t="s">
        <v>233</v>
      </c>
      <c r="C14" s="11">
        <v>2290205.1399999997</v>
      </c>
      <c r="D14" s="11">
        <v>502955.25</v>
      </c>
      <c r="E14" s="11">
        <v>7498017.91</v>
      </c>
      <c r="F14" s="11">
        <v>80775.11</v>
      </c>
      <c r="G14" s="11">
        <v>3384034</v>
      </c>
      <c r="H14" s="11">
        <v>0</v>
      </c>
      <c r="I14" s="11">
        <v>4856711.934881375</v>
      </c>
      <c r="J14" s="11">
        <v>0</v>
      </c>
      <c r="K14" s="11">
        <v>28029641.88</v>
      </c>
      <c r="L14" s="11">
        <v>14263.05</v>
      </c>
      <c r="M14" s="11">
        <v>0</v>
      </c>
      <c r="N14" s="11">
        <v>0</v>
      </c>
      <c r="O14" s="11">
        <v>4695907.600000001</v>
      </c>
      <c r="P14" s="11">
        <v>735075.7897577999</v>
      </c>
      <c r="Q14" s="11">
        <v>1462130.56</v>
      </c>
      <c r="R14" s="11">
        <v>0</v>
      </c>
      <c r="S14" s="11">
        <v>1574376.97</v>
      </c>
      <c r="T14" s="11">
        <v>0</v>
      </c>
      <c r="U14" s="11">
        <v>6807020.74</v>
      </c>
      <c r="V14" s="11">
        <v>0</v>
      </c>
      <c r="W14" s="11">
        <v>4014243.95</v>
      </c>
      <c r="X14" s="11">
        <v>0</v>
      </c>
      <c r="Y14" s="11">
        <v>1509297.72</v>
      </c>
      <c r="Z14" s="11">
        <v>0</v>
      </c>
      <c r="AA14" s="11">
        <v>1969959.9999999986</v>
      </c>
      <c r="AB14" s="11">
        <v>0</v>
      </c>
      <c r="AC14" s="11">
        <v>121503.08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576101.9699999997</v>
      </c>
      <c r="AL14" s="11">
        <v>0</v>
      </c>
      <c r="AM14" s="11">
        <v>221841.14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10409.5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79076.31</v>
      </c>
      <c r="BH14" s="11">
        <v>0</v>
      </c>
      <c r="BI14" s="11">
        <v>0</v>
      </c>
      <c r="BJ14" s="11">
        <v>0</v>
      </c>
      <c r="BK14" s="94">
        <f t="shared" si="0"/>
        <v>69100480.40488137</v>
      </c>
      <c r="BL14" s="94">
        <f t="shared" si="1"/>
        <v>1333069.1997578</v>
      </c>
    </row>
    <row r="15" spans="1:64" ht="18" customHeight="1">
      <c r="A15" s="8">
        <v>9</v>
      </c>
      <c r="B15" s="1" t="s">
        <v>234</v>
      </c>
      <c r="C15" s="11">
        <v>1155856.6425</v>
      </c>
      <c r="D15" s="11">
        <v>32292.29</v>
      </c>
      <c r="E15" s="11">
        <v>493453.73999999993</v>
      </c>
      <c r="F15" s="11">
        <v>0</v>
      </c>
      <c r="G15" s="11">
        <v>110777</v>
      </c>
      <c r="H15" s="11">
        <v>0</v>
      </c>
      <c r="I15" s="11">
        <v>100470.98768422849</v>
      </c>
      <c r="J15" s="11">
        <v>0</v>
      </c>
      <c r="K15" s="11">
        <v>3277504.23</v>
      </c>
      <c r="L15" s="11">
        <v>0</v>
      </c>
      <c r="M15" s="11">
        <v>130593.01</v>
      </c>
      <c r="N15" s="11">
        <v>0</v>
      </c>
      <c r="O15" s="11">
        <v>89319.65000000001</v>
      </c>
      <c r="P15" s="11">
        <v>1000</v>
      </c>
      <c r="Q15" s="11">
        <v>158440.68</v>
      </c>
      <c r="R15" s="11">
        <v>0</v>
      </c>
      <c r="S15" s="11">
        <v>66503.23999999999</v>
      </c>
      <c r="T15" s="11">
        <v>0</v>
      </c>
      <c r="U15" s="11">
        <v>3334410.1099999994</v>
      </c>
      <c r="V15" s="11">
        <v>0</v>
      </c>
      <c r="W15" s="11">
        <v>3397827.81</v>
      </c>
      <c r="X15" s="11">
        <v>0</v>
      </c>
      <c r="Y15" s="11">
        <v>95442.92</v>
      </c>
      <c r="Z15" s="11">
        <v>0</v>
      </c>
      <c r="AA15" s="11">
        <v>64011.740000000005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547.96</v>
      </c>
      <c r="BH15" s="11">
        <v>0</v>
      </c>
      <c r="BI15" s="11">
        <v>0</v>
      </c>
      <c r="BJ15" s="11">
        <v>0</v>
      </c>
      <c r="BK15" s="94">
        <f t="shared" si="0"/>
        <v>12475159.72018423</v>
      </c>
      <c r="BL15" s="94">
        <f t="shared" si="1"/>
        <v>33292.29</v>
      </c>
    </row>
    <row r="16" spans="1:64" ht="27.75" customHeight="1">
      <c r="A16" s="8">
        <v>10</v>
      </c>
      <c r="B16" s="1" t="s">
        <v>235</v>
      </c>
      <c r="C16" s="11">
        <v>16120588.77</v>
      </c>
      <c r="D16" s="11">
        <v>0</v>
      </c>
      <c r="E16" s="11">
        <v>33326702.74</v>
      </c>
      <c r="F16" s="11">
        <v>1489</v>
      </c>
      <c r="G16" s="11">
        <v>67654130</v>
      </c>
      <c r="H16" s="11">
        <v>0</v>
      </c>
      <c r="I16" s="11">
        <v>14041002.91437127</v>
      </c>
      <c r="J16" s="11">
        <v>0</v>
      </c>
      <c r="K16" s="11">
        <v>9414706.43</v>
      </c>
      <c r="L16" s="11">
        <v>108143.61</v>
      </c>
      <c r="M16" s="11">
        <v>19362143.62</v>
      </c>
      <c r="N16" s="11">
        <v>0</v>
      </c>
      <c r="O16" s="11">
        <v>26241124.33</v>
      </c>
      <c r="P16" s="11">
        <v>28686.2</v>
      </c>
      <c r="Q16" s="11">
        <v>3752869.8</v>
      </c>
      <c r="R16" s="11">
        <v>0</v>
      </c>
      <c r="S16" s="11">
        <v>23853776.5</v>
      </c>
      <c r="T16" s="11">
        <v>0</v>
      </c>
      <c r="U16" s="11">
        <v>12951405.620000001</v>
      </c>
      <c r="V16" s="11">
        <v>0</v>
      </c>
      <c r="W16" s="11">
        <v>6106613.19</v>
      </c>
      <c r="X16" s="11">
        <v>0</v>
      </c>
      <c r="Y16" s="11">
        <v>277687.27</v>
      </c>
      <c r="Z16" s="11">
        <v>0</v>
      </c>
      <c r="AA16" s="11">
        <v>5115363.629999993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148116.65000000005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368672.32999999996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368.8</v>
      </c>
      <c r="BF16" s="11">
        <v>0</v>
      </c>
      <c r="BG16" s="11">
        <v>29960.109428099997</v>
      </c>
      <c r="BH16" s="11">
        <v>0</v>
      </c>
      <c r="BI16" s="11">
        <v>0</v>
      </c>
      <c r="BJ16" s="11">
        <v>0</v>
      </c>
      <c r="BK16" s="94">
        <f t="shared" si="0"/>
        <v>238765232.7037994</v>
      </c>
      <c r="BL16" s="94">
        <f t="shared" si="1"/>
        <v>138318.81</v>
      </c>
    </row>
    <row r="17" spans="1:64" s="5" customFormat="1" ht="18" customHeight="1">
      <c r="A17" s="15" t="s">
        <v>222</v>
      </c>
      <c r="B17" s="1" t="s">
        <v>1</v>
      </c>
      <c r="C17" s="11">
        <v>15620128.86</v>
      </c>
      <c r="D17" s="11">
        <v>0</v>
      </c>
      <c r="E17" s="11">
        <v>31406906.549999997</v>
      </c>
      <c r="F17" s="11">
        <v>1489</v>
      </c>
      <c r="G17" s="11">
        <v>67654130</v>
      </c>
      <c r="H17" s="11">
        <v>0</v>
      </c>
      <c r="I17" s="11">
        <v>13860499.595652686</v>
      </c>
      <c r="J17" s="11">
        <v>0</v>
      </c>
      <c r="K17" s="11">
        <v>9287421.72</v>
      </c>
      <c r="L17" s="11">
        <v>108143.61</v>
      </c>
      <c r="M17" s="11">
        <v>19356017.130000003</v>
      </c>
      <c r="N17" s="11">
        <v>0</v>
      </c>
      <c r="O17" s="11">
        <v>26241124.33</v>
      </c>
      <c r="P17" s="11">
        <v>28686.2</v>
      </c>
      <c r="Q17" s="11">
        <v>3752869.8</v>
      </c>
      <c r="R17" s="11">
        <v>0</v>
      </c>
      <c r="S17" s="11">
        <v>23495975.81</v>
      </c>
      <c r="T17" s="11">
        <v>0</v>
      </c>
      <c r="U17" s="11">
        <v>12737160.06</v>
      </c>
      <c r="V17" s="11">
        <v>0</v>
      </c>
      <c r="W17" s="11">
        <v>5972762.25</v>
      </c>
      <c r="X17" s="11">
        <v>0</v>
      </c>
      <c r="Y17" s="11">
        <v>277687.27</v>
      </c>
      <c r="Z17" s="11">
        <v>0</v>
      </c>
      <c r="AA17" s="11">
        <v>5048110.219999994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148116.65000000005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368672.32999999996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368.8</v>
      </c>
      <c r="BF17" s="11">
        <v>0</v>
      </c>
      <c r="BG17" s="11">
        <v>29960.109428099997</v>
      </c>
      <c r="BH17" s="11">
        <v>0</v>
      </c>
      <c r="BI17" s="11">
        <v>0</v>
      </c>
      <c r="BJ17" s="11">
        <v>0</v>
      </c>
      <c r="BK17" s="94">
        <f t="shared" si="0"/>
        <v>235257911.48508084</v>
      </c>
      <c r="BL17" s="94">
        <f t="shared" si="1"/>
        <v>138318.81</v>
      </c>
    </row>
    <row r="18" spans="1:64" s="5" customFormat="1" ht="18" customHeight="1">
      <c r="A18" s="15" t="s">
        <v>223</v>
      </c>
      <c r="B18" s="1" t="s">
        <v>2</v>
      </c>
      <c r="C18" s="11">
        <v>259773.35</v>
      </c>
      <c r="D18" s="11">
        <v>0</v>
      </c>
      <c r="E18" s="11">
        <v>1919796.19</v>
      </c>
      <c r="F18" s="11">
        <v>0</v>
      </c>
      <c r="G18" s="11"/>
      <c r="H18" s="11">
        <v>0</v>
      </c>
      <c r="I18" s="11">
        <v>180503.31871858344</v>
      </c>
      <c r="J18" s="11">
        <v>0</v>
      </c>
      <c r="K18" s="11">
        <v>508.52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20260.35</v>
      </c>
      <c r="V18" s="11">
        <v>0</v>
      </c>
      <c r="W18" s="11">
        <v>95856.82</v>
      </c>
      <c r="X18" s="11">
        <v>0</v>
      </c>
      <c r="Y18" s="11">
        <v>0</v>
      </c>
      <c r="Z18" s="11">
        <v>0</v>
      </c>
      <c r="AA18" s="11">
        <v>202.31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94">
        <f t="shared" si="0"/>
        <v>2476900.8587185834</v>
      </c>
      <c r="BL18" s="94">
        <f t="shared" si="1"/>
        <v>0</v>
      </c>
    </row>
    <row r="19" spans="1:64" s="5" customFormat="1" ht="27.75" customHeight="1">
      <c r="A19" s="15" t="s">
        <v>224</v>
      </c>
      <c r="B19" s="1" t="s">
        <v>3</v>
      </c>
      <c r="C19" s="11">
        <v>202570.75</v>
      </c>
      <c r="D19" s="11">
        <v>0</v>
      </c>
      <c r="E19" s="11">
        <v>0</v>
      </c>
      <c r="F19" s="11">
        <v>0</v>
      </c>
      <c r="G19" s="11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5913.38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357800.69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67051.1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94">
        <f t="shared" si="0"/>
        <v>633335.92</v>
      </c>
      <c r="BL19" s="94">
        <f t="shared" si="1"/>
        <v>0</v>
      </c>
    </row>
    <row r="20" spans="1:64" s="5" customFormat="1" ht="18" customHeight="1">
      <c r="A20" s="15" t="s">
        <v>225</v>
      </c>
      <c r="B20" s="1" t="s">
        <v>4</v>
      </c>
      <c r="C20" s="11">
        <v>38115.810000000005</v>
      </c>
      <c r="D20" s="11">
        <v>0</v>
      </c>
      <c r="E20" s="11">
        <v>0</v>
      </c>
      <c r="F20" s="11">
        <v>0</v>
      </c>
      <c r="G20" s="11"/>
      <c r="H20" s="11">
        <v>0</v>
      </c>
      <c r="I20" s="11">
        <v>0</v>
      </c>
      <c r="J20" s="11">
        <v>0</v>
      </c>
      <c r="K20" s="11">
        <v>126776.19</v>
      </c>
      <c r="L20" s="11">
        <v>0</v>
      </c>
      <c r="M20" s="11">
        <v>213.11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193985.21</v>
      </c>
      <c r="V20" s="11">
        <v>0</v>
      </c>
      <c r="W20" s="11">
        <v>37994.12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94">
        <f t="shared" si="0"/>
        <v>397084.43999999994</v>
      </c>
      <c r="BL20" s="94">
        <f t="shared" si="1"/>
        <v>0</v>
      </c>
    </row>
    <row r="21" spans="1:64" s="5" customFormat="1" ht="27.75" customHeight="1">
      <c r="A21" s="8">
        <v>11</v>
      </c>
      <c r="B21" s="1" t="s">
        <v>236</v>
      </c>
      <c r="C21" s="11">
        <v>3143.31</v>
      </c>
      <c r="D21" s="11">
        <v>3143.31</v>
      </c>
      <c r="E21" s="11">
        <v>183.59</v>
      </c>
      <c r="F21" s="11">
        <v>0</v>
      </c>
      <c r="G21" s="11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94">
        <f t="shared" si="0"/>
        <v>3326.9</v>
      </c>
      <c r="BL21" s="94">
        <f t="shared" si="1"/>
        <v>3143.31</v>
      </c>
    </row>
    <row r="22" spans="1:64" ht="27.75" customHeight="1">
      <c r="A22" s="8">
        <v>12</v>
      </c>
      <c r="B22" s="1" t="s">
        <v>237</v>
      </c>
      <c r="C22" s="11">
        <v>3664.4</v>
      </c>
      <c r="D22" s="11">
        <v>0</v>
      </c>
      <c r="E22" s="11">
        <v>0</v>
      </c>
      <c r="F22" s="11">
        <v>0</v>
      </c>
      <c r="G22" s="11"/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94">
        <f t="shared" si="0"/>
        <v>3664.4</v>
      </c>
      <c r="BL22" s="94">
        <f t="shared" si="1"/>
        <v>0</v>
      </c>
    </row>
    <row r="23" spans="1:64" ht="18" customHeight="1">
      <c r="A23" s="8">
        <v>13</v>
      </c>
      <c r="B23" s="1" t="s">
        <v>238</v>
      </c>
      <c r="C23" s="11">
        <v>482362.89</v>
      </c>
      <c r="D23" s="11">
        <v>22618.339999999997</v>
      </c>
      <c r="E23" s="11">
        <v>2684823.4799999995</v>
      </c>
      <c r="F23" s="11">
        <v>58675.3</v>
      </c>
      <c r="G23" s="11">
        <v>65590</v>
      </c>
      <c r="H23" s="11">
        <v>0</v>
      </c>
      <c r="I23" s="11">
        <v>745866.8954395696</v>
      </c>
      <c r="J23" s="11">
        <v>0</v>
      </c>
      <c r="K23" s="11">
        <v>1468551.62</v>
      </c>
      <c r="L23" s="11">
        <v>0</v>
      </c>
      <c r="M23" s="11">
        <v>11694</v>
      </c>
      <c r="N23" s="11">
        <v>0</v>
      </c>
      <c r="O23" s="11">
        <v>274752.82</v>
      </c>
      <c r="P23" s="11">
        <v>1.95583E-06</v>
      </c>
      <c r="Q23" s="11">
        <v>459821.78</v>
      </c>
      <c r="R23" s="11">
        <v>0</v>
      </c>
      <c r="S23" s="11">
        <v>146335.77000000002</v>
      </c>
      <c r="T23" s="11">
        <v>0</v>
      </c>
      <c r="U23" s="11">
        <v>121122.20999999999</v>
      </c>
      <c r="V23" s="11">
        <v>0</v>
      </c>
      <c r="W23" s="11">
        <v>42672.93</v>
      </c>
      <c r="X23" s="11">
        <v>0</v>
      </c>
      <c r="Y23" s="11">
        <v>0</v>
      </c>
      <c r="Z23" s="11">
        <v>0</v>
      </c>
      <c r="AA23" s="11">
        <v>77742.81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212.2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94">
        <f t="shared" si="0"/>
        <v>6581549.40543957</v>
      </c>
      <c r="BL23" s="94">
        <f t="shared" si="1"/>
        <v>81293.64000195584</v>
      </c>
    </row>
    <row r="24" spans="1:64" ht="18" customHeight="1">
      <c r="A24" s="8">
        <v>14</v>
      </c>
      <c r="B24" s="1" t="s">
        <v>239</v>
      </c>
      <c r="C24" s="11">
        <v>10202.1</v>
      </c>
      <c r="D24" s="11">
        <v>0</v>
      </c>
      <c r="E24" s="11">
        <v>0</v>
      </c>
      <c r="F24" s="11">
        <v>0</v>
      </c>
      <c r="G24" s="11"/>
      <c r="H24" s="11">
        <v>0</v>
      </c>
      <c r="I24" s="11">
        <v>777315.2708412159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2679962.81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94">
        <f t="shared" si="0"/>
        <v>3467480.180841216</v>
      </c>
      <c r="BL24" s="94">
        <f t="shared" si="1"/>
        <v>0</v>
      </c>
    </row>
    <row r="25" spans="1:64" ht="18" customHeight="1">
      <c r="A25" s="8">
        <v>15</v>
      </c>
      <c r="B25" s="1" t="s">
        <v>240</v>
      </c>
      <c r="C25" s="11">
        <v>0</v>
      </c>
      <c r="D25" s="11">
        <v>0</v>
      </c>
      <c r="E25" s="11">
        <v>0</v>
      </c>
      <c r="F25" s="11">
        <v>0</v>
      </c>
      <c r="G25" s="11"/>
      <c r="H25" s="11">
        <v>0</v>
      </c>
      <c r="I25" s="11">
        <v>0</v>
      </c>
      <c r="J25" s="11">
        <v>0</v>
      </c>
      <c r="K25" s="11">
        <v>816393.34</v>
      </c>
      <c r="L25" s="11">
        <v>0</v>
      </c>
      <c r="M25" s="11">
        <v>0</v>
      </c>
      <c r="N25" s="11">
        <v>0</v>
      </c>
      <c r="O25" s="11">
        <v>1922.72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94">
        <f t="shared" si="0"/>
        <v>818316.0599999999</v>
      </c>
      <c r="BL25" s="94">
        <f t="shared" si="1"/>
        <v>0</v>
      </c>
    </row>
    <row r="26" spans="1:64" ht="18" customHeight="1">
      <c r="A26" s="8">
        <v>16</v>
      </c>
      <c r="B26" s="1" t="s">
        <v>241</v>
      </c>
      <c r="C26" s="11">
        <v>11387.89</v>
      </c>
      <c r="D26" s="11">
        <v>0</v>
      </c>
      <c r="E26" s="11">
        <v>73910.72</v>
      </c>
      <c r="F26" s="11">
        <v>0</v>
      </c>
      <c r="G26" s="11"/>
      <c r="H26" s="11">
        <v>0</v>
      </c>
      <c r="I26" s="11">
        <v>4558.82946725288</v>
      </c>
      <c r="J26" s="11">
        <v>0</v>
      </c>
      <c r="K26" s="11">
        <v>529666.0599999999</v>
      </c>
      <c r="L26" s="11">
        <v>0</v>
      </c>
      <c r="M26" s="11">
        <v>63470.82</v>
      </c>
      <c r="N26" s="11">
        <v>0</v>
      </c>
      <c r="O26" s="11">
        <v>1108.71</v>
      </c>
      <c r="P26" s="11">
        <v>1.9558300000000003E-09</v>
      </c>
      <c r="Q26" s="11">
        <v>205014.22</v>
      </c>
      <c r="R26" s="11">
        <v>0</v>
      </c>
      <c r="S26" s="11">
        <v>151181.17</v>
      </c>
      <c r="T26" s="11">
        <v>0</v>
      </c>
      <c r="U26" s="11">
        <v>3364.06</v>
      </c>
      <c r="V26" s="11">
        <v>0</v>
      </c>
      <c r="W26" s="11">
        <v>0</v>
      </c>
      <c r="X26" s="11">
        <v>0</v>
      </c>
      <c r="Y26" s="11">
        <v>15833.34</v>
      </c>
      <c r="Z26" s="11">
        <v>0</v>
      </c>
      <c r="AA26" s="11">
        <v>36756.46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82895.82</v>
      </c>
      <c r="AL26" s="11">
        <v>0</v>
      </c>
      <c r="AM26" s="11">
        <v>139269.69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94">
        <f t="shared" si="0"/>
        <v>1318417.7894672528</v>
      </c>
      <c r="BL26" s="94">
        <f t="shared" si="1"/>
        <v>1.9558300000000003E-09</v>
      </c>
    </row>
    <row r="27" spans="1:64" ht="18" customHeight="1">
      <c r="A27" s="8">
        <v>17</v>
      </c>
      <c r="B27" s="13" t="s">
        <v>242</v>
      </c>
      <c r="C27" s="11">
        <v>0</v>
      </c>
      <c r="D27" s="11">
        <v>0</v>
      </c>
      <c r="E27" s="11">
        <v>0</v>
      </c>
      <c r="F27" s="11">
        <v>0</v>
      </c>
      <c r="G27" s="11"/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94">
        <f t="shared" si="0"/>
        <v>0</v>
      </c>
      <c r="BL27" s="94">
        <f t="shared" si="1"/>
        <v>0</v>
      </c>
    </row>
    <row r="28" spans="1:64" ht="18" customHeight="1">
      <c r="A28" s="8">
        <v>18</v>
      </c>
      <c r="B28" s="14" t="s">
        <v>243</v>
      </c>
      <c r="C28" s="11">
        <v>1212279.47</v>
      </c>
      <c r="D28" s="11">
        <v>0</v>
      </c>
      <c r="E28" s="11">
        <v>206952.25999999998</v>
      </c>
      <c r="F28" s="11">
        <v>0</v>
      </c>
      <c r="G28" s="11">
        <v>175634</v>
      </c>
      <c r="H28" s="11">
        <v>0</v>
      </c>
      <c r="I28" s="11">
        <v>352484.24775651185</v>
      </c>
      <c r="J28" s="11">
        <v>0</v>
      </c>
      <c r="K28" s="11">
        <v>889899.89</v>
      </c>
      <c r="L28" s="11">
        <v>0</v>
      </c>
      <c r="M28" s="11">
        <v>39283.25</v>
      </c>
      <c r="N28" s="11">
        <v>0</v>
      </c>
      <c r="O28" s="11">
        <v>473975.48</v>
      </c>
      <c r="P28" s="11">
        <v>56308.56</v>
      </c>
      <c r="Q28" s="11">
        <v>214101.77</v>
      </c>
      <c r="R28" s="11">
        <v>0</v>
      </c>
      <c r="S28" s="11">
        <v>39121.22</v>
      </c>
      <c r="T28" s="11">
        <v>0</v>
      </c>
      <c r="U28" s="11">
        <v>94</v>
      </c>
      <c r="V28" s="11">
        <v>0</v>
      </c>
      <c r="W28" s="11">
        <v>263552.63</v>
      </c>
      <c r="X28" s="11">
        <v>0</v>
      </c>
      <c r="Y28" s="11">
        <v>0</v>
      </c>
      <c r="Z28" s="11">
        <v>0</v>
      </c>
      <c r="AA28" s="11">
        <v>181554.50000000023</v>
      </c>
      <c r="AB28" s="11">
        <v>0</v>
      </c>
      <c r="AC28" s="11">
        <v>15092.27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63496.77999999997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619.5699999999999</v>
      </c>
      <c r="BH28" s="11">
        <v>0</v>
      </c>
      <c r="BI28" s="11">
        <v>0</v>
      </c>
      <c r="BJ28" s="11">
        <v>0</v>
      </c>
      <c r="BK28" s="94">
        <f t="shared" si="0"/>
        <v>4128141.337756512</v>
      </c>
      <c r="BL28" s="94">
        <f t="shared" si="1"/>
        <v>56308.56</v>
      </c>
    </row>
    <row r="29" spans="1:65" s="84" customFormat="1" ht="18" customHeight="1">
      <c r="A29" s="104" t="s">
        <v>5</v>
      </c>
      <c r="B29" s="105"/>
      <c r="C29" s="81">
        <v>87993387.64</v>
      </c>
      <c r="D29" s="81">
        <v>1246265.3599999999</v>
      </c>
      <c r="E29" s="81">
        <v>90172316.3</v>
      </c>
      <c r="F29" s="81">
        <v>4253921.369999999</v>
      </c>
      <c r="G29" s="81">
        <v>86225605</v>
      </c>
      <c r="H29" s="81">
        <v>0</v>
      </c>
      <c r="I29" s="81">
        <v>58525928.980000004</v>
      </c>
      <c r="J29" s="81">
        <v>0</v>
      </c>
      <c r="K29" s="81">
        <v>86732622.02</v>
      </c>
      <c r="L29" s="81">
        <v>122406.66</v>
      </c>
      <c r="M29" s="81">
        <v>39767942.91000001</v>
      </c>
      <c r="N29" s="81">
        <v>0</v>
      </c>
      <c r="O29" s="81">
        <v>45214308.5</v>
      </c>
      <c r="P29" s="81">
        <v>883953.8741699597</v>
      </c>
      <c r="Q29" s="81">
        <v>18213676.020000003</v>
      </c>
      <c r="R29" s="81">
        <v>72721.59</v>
      </c>
      <c r="S29" s="81">
        <v>33615475.57</v>
      </c>
      <c r="T29" s="81">
        <v>0</v>
      </c>
      <c r="U29" s="81">
        <v>38414708.46</v>
      </c>
      <c r="V29" s="81">
        <v>0</v>
      </c>
      <c r="W29" s="81">
        <v>25582733.240000006</v>
      </c>
      <c r="X29" s="81">
        <v>0</v>
      </c>
      <c r="Y29" s="81">
        <v>2464237.54</v>
      </c>
      <c r="Z29" s="81">
        <v>0</v>
      </c>
      <c r="AA29" s="81">
        <v>12564210.009999998</v>
      </c>
      <c r="AB29" s="81">
        <v>0</v>
      </c>
      <c r="AC29" s="81">
        <v>3546394.1</v>
      </c>
      <c r="AD29" s="81">
        <v>0</v>
      </c>
      <c r="AE29" s="81">
        <v>672092</v>
      </c>
      <c r="AF29" s="81">
        <v>0</v>
      </c>
      <c r="AG29" s="81">
        <v>3576840.18</v>
      </c>
      <c r="AH29" s="81">
        <v>0</v>
      </c>
      <c r="AI29" s="81">
        <v>2679962.81</v>
      </c>
      <c r="AJ29" s="81">
        <v>0</v>
      </c>
      <c r="AK29" s="81">
        <v>984483.9099999998</v>
      </c>
      <c r="AL29" s="81">
        <v>0</v>
      </c>
      <c r="AM29" s="81">
        <v>361110.83</v>
      </c>
      <c r="AN29" s="81">
        <v>0</v>
      </c>
      <c r="AO29" s="81">
        <v>1946078.6699999985</v>
      </c>
      <c r="AP29" s="81">
        <v>0</v>
      </c>
      <c r="AQ29" s="81">
        <v>1563462.66</v>
      </c>
      <c r="AR29" s="81">
        <v>0</v>
      </c>
      <c r="AS29" s="81">
        <v>1263564.3199999984</v>
      </c>
      <c r="AT29" s="81">
        <v>0</v>
      </c>
      <c r="AU29" s="81">
        <v>902333.4099999999</v>
      </c>
      <c r="AV29" s="81">
        <v>0</v>
      </c>
      <c r="AW29" s="81">
        <v>1221736.9000000004</v>
      </c>
      <c r="AX29" s="81">
        <v>0</v>
      </c>
      <c r="AY29" s="81">
        <v>236533.12</v>
      </c>
      <c r="AZ29" s="81">
        <v>0</v>
      </c>
      <c r="BA29" s="81">
        <v>212715.42</v>
      </c>
      <c r="BB29" s="81">
        <v>0</v>
      </c>
      <c r="BC29" s="81">
        <v>1456412</v>
      </c>
      <c r="BD29" s="81">
        <v>0</v>
      </c>
      <c r="BE29" s="81">
        <v>192346.00000000047</v>
      </c>
      <c r="BF29" s="81">
        <v>0</v>
      </c>
      <c r="BG29" s="81">
        <v>224249.1794281</v>
      </c>
      <c r="BH29" s="81">
        <v>0</v>
      </c>
      <c r="BI29" s="81">
        <v>0</v>
      </c>
      <c r="BJ29" s="81">
        <v>0</v>
      </c>
      <c r="BK29" s="95">
        <f>SUM(C29,E29,G29,I29,K29,M29,O29,Q29,S29,U29,W29,Y29,AA29,AC29,AE29,AG29,AI29,AK29,AM29,AO29,AQ29,AS29,AU29,AW29,AY29,BA29,BC29,BE29,BG29,BI29)</f>
        <v>646527467.699428</v>
      </c>
      <c r="BL29" s="95">
        <f t="shared" si="1"/>
        <v>6579268.854169958</v>
      </c>
      <c r="BM29" s="83"/>
    </row>
    <row r="30" spans="1:64" s="75" customFormat="1" ht="15.75" customHeight="1">
      <c r="A30" s="102" t="s">
        <v>299</v>
      </c>
      <c r="B30" s="103"/>
      <c r="C30" s="98">
        <v>0.13610154562049995</v>
      </c>
      <c r="D30" s="99"/>
      <c r="E30" s="98">
        <v>0.13947174838659956</v>
      </c>
      <c r="F30" s="99"/>
      <c r="G30" s="98">
        <v>0.13336727255660308</v>
      </c>
      <c r="H30" s="99"/>
      <c r="I30" s="98">
        <v>0.09052349962524536</v>
      </c>
      <c r="J30" s="99"/>
      <c r="K30" s="98">
        <v>0.1341514883019977</v>
      </c>
      <c r="L30" s="99"/>
      <c r="M30" s="98">
        <v>0.061510059350623314</v>
      </c>
      <c r="N30" s="99"/>
      <c r="O30" s="98">
        <v>0.06993408750426089</v>
      </c>
      <c r="P30" s="99"/>
      <c r="Q30" s="98">
        <v>0.028171542478791608</v>
      </c>
      <c r="R30" s="99"/>
      <c r="S30" s="98">
        <v>0.05199388618339091</v>
      </c>
      <c r="T30" s="99"/>
      <c r="U30" s="98">
        <v>0.05941697820928327</v>
      </c>
      <c r="V30" s="99"/>
      <c r="W30" s="98">
        <v>0.03956944525656793</v>
      </c>
      <c r="X30" s="99"/>
      <c r="Y30" s="98">
        <v>0.00381149705637198</v>
      </c>
      <c r="Z30" s="99"/>
      <c r="AA30" s="98">
        <v>0.019433373890065143</v>
      </c>
      <c r="AB30" s="99"/>
      <c r="AC30" s="98">
        <v>0.005485295331100652</v>
      </c>
      <c r="AD30" s="99"/>
      <c r="AE30" s="98">
        <v>0.0010395412934140905</v>
      </c>
      <c r="AF30" s="99"/>
      <c r="AG30" s="98">
        <v>0.005532387034889105</v>
      </c>
      <c r="AH30" s="99"/>
      <c r="AI30" s="98">
        <v>0.0041451646587209205</v>
      </c>
      <c r="AJ30" s="99"/>
      <c r="AK30" s="98">
        <v>0.0015227255749908656</v>
      </c>
      <c r="AL30" s="99"/>
      <c r="AM30" s="98">
        <v>0.0005585390382329143</v>
      </c>
      <c r="AN30" s="99"/>
      <c r="AO30" s="98">
        <v>0.003010047936439314</v>
      </c>
      <c r="AP30" s="99"/>
      <c r="AQ30" s="98">
        <v>0.0024182463052395127</v>
      </c>
      <c r="AR30" s="99"/>
      <c r="AS30" s="98">
        <v>0.001954386136904909</v>
      </c>
      <c r="AT30" s="99"/>
      <c r="AU30" s="98">
        <v>0.0013956613679706748</v>
      </c>
      <c r="AV30" s="99"/>
      <c r="AW30" s="98">
        <v>0.0018896906334813118</v>
      </c>
      <c r="AX30" s="99"/>
      <c r="AY30" s="98">
        <v>0.0003658516177845746</v>
      </c>
      <c r="AZ30" s="99"/>
      <c r="BA30" s="98">
        <v>0.00032901219302702833</v>
      </c>
      <c r="BB30" s="99"/>
      <c r="BC30" s="98">
        <v>0.0022526684058489055</v>
      </c>
      <c r="BD30" s="99"/>
      <c r="BE30" s="98">
        <v>0.0002975063080992292</v>
      </c>
      <c r="BF30" s="99"/>
      <c r="BG30" s="98">
        <v>0.00034685174355554826</v>
      </c>
      <c r="BH30" s="99"/>
      <c r="BI30" s="98">
        <v>0</v>
      </c>
      <c r="BJ30" s="99"/>
      <c r="BK30" s="98">
        <f>BK29/$BK$29</f>
        <v>1</v>
      </c>
      <c r="BL30" s="99"/>
    </row>
    <row r="31" ht="18" customHeight="1">
      <c r="A31" s="7" t="s">
        <v>300</v>
      </c>
    </row>
  </sheetData>
  <sheetProtection/>
  <mergeCells count="67">
    <mergeCell ref="BI30:BJ30"/>
    <mergeCell ref="BK30:BL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Y4:Z4"/>
    <mergeCell ref="I4:J4"/>
    <mergeCell ref="M4:N4"/>
    <mergeCell ref="K4:L4"/>
    <mergeCell ref="Q4:R4"/>
    <mergeCell ref="O4:P4"/>
    <mergeCell ref="U4:V4"/>
    <mergeCell ref="W4:X4"/>
    <mergeCell ref="S4:T4"/>
    <mergeCell ref="AQ4:AR4"/>
    <mergeCell ref="AS4:AT4"/>
    <mergeCell ref="AO4:AP4"/>
    <mergeCell ref="AA4:AB4"/>
    <mergeCell ref="AG4:AH4"/>
    <mergeCell ref="AK4:AL4"/>
    <mergeCell ref="A29:B29"/>
    <mergeCell ref="B4:B5"/>
    <mergeCell ref="E4:F4"/>
    <mergeCell ref="A2:BJ2"/>
    <mergeCell ref="BE4:BF4"/>
    <mergeCell ref="BA4:BB4"/>
    <mergeCell ref="AU4:AV4"/>
    <mergeCell ref="C4:D4"/>
    <mergeCell ref="AY4:AZ4"/>
    <mergeCell ref="AI4:AJ4"/>
    <mergeCell ref="BK4:BL4"/>
    <mergeCell ref="BC4:BD4"/>
    <mergeCell ref="BI4:BJ4"/>
    <mergeCell ref="AM4:AN4"/>
    <mergeCell ref="A4:A5"/>
    <mergeCell ref="G4:H4"/>
    <mergeCell ref="BG4:BH4"/>
    <mergeCell ref="AW4:AX4"/>
    <mergeCell ref="AE4:AF4"/>
    <mergeCell ref="AC4:AD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8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D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28125" style="0" customWidth="1"/>
    <col min="13" max="13" width="14.421875" style="0" customWidth="1"/>
    <col min="14" max="14" width="14.00390625" style="0" customWidth="1"/>
    <col min="15" max="15" width="14.28125" style="0" customWidth="1"/>
    <col min="16" max="16" width="16.28125" style="0" customWidth="1"/>
    <col min="17" max="20" width="12.7109375" style="0" customWidth="1"/>
    <col min="21" max="21" width="14.7109375" style="0" customWidth="1"/>
    <col min="22" max="22" width="12.7109375" style="0" customWidth="1"/>
    <col min="23" max="23" width="15.421875" style="0" customWidth="1"/>
    <col min="24" max="24" width="15.8515625" style="0" customWidth="1"/>
    <col min="25" max="26" width="15.57421875" style="0" customWidth="1"/>
    <col min="27" max="29" width="14.28125" style="0" customWidth="1"/>
    <col min="30" max="30" width="12.7109375" style="0" customWidth="1"/>
  </cols>
  <sheetData>
    <row r="1" ht="21.75" customHeight="1"/>
    <row r="2" spans="1:33" ht="21.75" customHeight="1" thickBot="1">
      <c r="A2" s="107" t="s">
        <v>303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G2" s="72" t="s">
        <v>150</v>
      </c>
    </row>
    <row r="3" spans="1:33" ht="63.75" customHeight="1" thickBot="1">
      <c r="A3" s="111"/>
      <c r="B3" s="112"/>
      <c r="C3" s="56" t="s">
        <v>270</v>
      </c>
      <c r="D3" s="57" t="s">
        <v>271</v>
      </c>
      <c r="E3" s="57" t="s">
        <v>272</v>
      </c>
      <c r="F3" s="58" t="s">
        <v>273</v>
      </c>
      <c r="G3" s="57" t="s">
        <v>274</v>
      </c>
      <c r="H3" s="57" t="s">
        <v>275</v>
      </c>
      <c r="I3" s="59" t="s">
        <v>276</v>
      </c>
      <c r="J3" s="57" t="s">
        <v>253</v>
      </c>
      <c r="K3" s="57" t="s">
        <v>277</v>
      </c>
      <c r="L3" s="57" t="s">
        <v>13</v>
      </c>
      <c r="M3" s="57" t="s">
        <v>7</v>
      </c>
      <c r="N3" s="57" t="s">
        <v>262</v>
      </c>
      <c r="O3" s="57" t="s">
        <v>11</v>
      </c>
      <c r="P3" s="57" t="s">
        <v>219</v>
      </c>
      <c r="Q3" s="57" t="s">
        <v>15</v>
      </c>
      <c r="R3" s="57" t="s">
        <v>249</v>
      </c>
      <c r="S3" s="60" t="s">
        <v>278</v>
      </c>
      <c r="T3" s="60" t="s">
        <v>279</v>
      </c>
      <c r="U3" s="60" t="s">
        <v>280</v>
      </c>
      <c r="V3" s="60" t="s">
        <v>281</v>
      </c>
      <c r="W3" s="60" t="s">
        <v>282</v>
      </c>
      <c r="X3" s="60" t="s">
        <v>283</v>
      </c>
      <c r="Y3" s="60" t="s">
        <v>284</v>
      </c>
      <c r="Z3" s="60" t="s">
        <v>285</v>
      </c>
      <c r="AA3" s="60" t="s">
        <v>286</v>
      </c>
      <c r="AB3" s="61" t="s">
        <v>287</v>
      </c>
      <c r="AC3" s="61" t="s">
        <v>263</v>
      </c>
      <c r="AD3" s="61" t="s">
        <v>288</v>
      </c>
      <c r="AE3" s="61" t="s">
        <v>289</v>
      </c>
      <c r="AF3" s="61" t="s">
        <v>290</v>
      </c>
      <c r="AG3" s="62" t="s">
        <v>8</v>
      </c>
    </row>
    <row r="4" spans="1:33" ht="13.5" thickBot="1">
      <c r="A4" s="63" t="s">
        <v>151</v>
      </c>
      <c r="B4" s="64" t="s">
        <v>152</v>
      </c>
      <c r="C4" s="85">
        <v>0</v>
      </c>
      <c r="D4" s="65">
        <v>0</v>
      </c>
      <c r="E4" s="65">
        <v>0</v>
      </c>
      <c r="F4" s="65">
        <v>0</v>
      </c>
      <c r="G4" s="65">
        <v>0</v>
      </c>
      <c r="H4" s="66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5">
        <v>0</v>
      </c>
      <c r="AF4" s="67">
        <v>0</v>
      </c>
      <c r="AG4" s="97">
        <f>SUM(C4:AF4)</f>
        <v>0</v>
      </c>
    </row>
    <row r="5" spans="1:33" ht="12.75">
      <c r="A5" s="33" t="s">
        <v>34</v>
      </c>
      <c r="B5" s="34" t="s">
        <v>153</v>
      </c>
      <c r="C5" s="86">
        <v>0</v>
      </c>
      <c r="D5" s="27">
        <v>0</v>
      </c>
      <c r="E5" s="26">
        <v>0</v>
      </c>
      <c r="F5" s="27">
        <v>0</v>
      </c>
      <c r="G5" s="26">
        <v>0</v>
      </c>
      <c r="H5" s="28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9">
        <v>0</v>
      </c>
      <c r="AG5" s="97">
        <f aca="true" t="shared" si="0" ref="AG5:AG67">SUM(C5:AF5)</f>
        <v>0</v>
      </c>
    </row>
    <row r="6" spans="1:33" ht="12.75">
      <c r="A6" s="35" t="s">
        <v>110</v>
      </c>
      <c r="B6" s="34" t="s">
        <v>154</v>
      </c>
      <c r="C6" s="30">
        <v>153095</v>
      </c>
      <c r="D6" s="30">
        <v>106391</v>
      </c>
      <c r="E6" s="30">
        <v>146723</v>
      </c>
      <c r="F6" s="30">
        <v>82715</v>
      </c>
      <c r="G6" s="30">
        <v>6823</v>
      </c>
      <c r="H6" s="30">
        <v>42852</v>
      </c>
      <c r="I6" s="30">
        <v>114359</v>
      </c>
      <c r="J6" s="30">
        <v>89262</v>
      </c>
      <c r="K6" s="30">
        <v>31934</v>
      </c>
      <c r="L6" s="30">
        <v>120362</v>
      </c>
      <c r="M6" s="30">
        <v>51714</v>
      </c>
      <c r="N6" s="30">
        <v>57187</v>
      </c>
      <c r="O6" s="30">
        <v>46554</v>
      </c>
      <c r="P6" s="30">
        <v>12100</v>
      </c>
      <c r="Q6" s="30">
        <v>7266.27302</v>
      </c>
      <c r="R6" s="30">
        <v>3491.42807</v>
      </c>
      <c r="S6" s="30">
        <v>1479</v>
      </c>
      <c r="T6" s="30">
        <v>7243</v>
      </c>
      <c r="U6" s="30">
        <v>15338</v>
      </c>
      <c r="V6" s="30">
        <v>2316</v>
      </c>
      <c r="W6" s="30">
        <v>6253</v>
      </c>
      <c r="X6" s="30">
        <v>155</v>
      </c>
      <c r="Y6" s="30">
        <v>307</v>
      </c>
      <c r="Z6" s="30">
        <v>2104.489</v>
      </c>
      <c r="AA6" s="30">
        <v>1726</v>
      </c>
      <c r="AB6" s="30">
        <v>704</v>
      </c>
      <c r="AC6" s="30">
        <v>398</v>
      </c>
      <c r="AD6" s="30">
        <v>1434</v>
      </c>
      <c r="AE6" s="30">
        <v>1</v>
      </c>
      <c r="AF6" s="30">
        <v>3897</v>
      </c>
      <c r="AG6" s="97">
        <f t="shared" si="0"/>
        <v>1116184.19009</v>
      </c>
    </row>
    <row r="7" spans="1:33" ht="22.5">
      <c r="A7" s="35"/>
      <c r="B7" s="34" t="s">
        <v>291</v>
      </c>
      <c r="C7" s="30">
        <v>-3374</v>
      </c>
      <c r="D7" s="30">
        <v>-252</v>
      </c>
      <c r="E7" s="30">
        <v>-3441</v>
      </c>
      <c r="F7" s="30">
        <v>-5756</v>
      </c>
      <c r="G7" s="30">
        <v>41</v>
      </c>
      <c r="H7" s="30">
        <v>-3896</v>
      </c>
      <c r="I7" s="30">
        <v>-2169</v>
      </c>
      <c r="J7" s="30">
        <v>-4163</v>
      </c>
      <c r="K7" s="30">
        <v>-10</v>
      </c>
      <c r="L7" s="30"/>
      <c r="M7" s="30">
        <v>-1177</v>
      </c>
      <c r="N7" s="30">
        <v>-2240</v>
      </c>
      <c r="O7" s="30">
        <v>-3766</v>
      </c>
      <c r="P7" s="30">
        <v>-393</v>
      </c>
      <c r="Q7" s="30">
        <v>-313.60982</v>
      </c>
      <c r="R7" s="30">
        <v>-67.91539481219999</v>
      </c>
      <c r="S7" s="30">
        <v>0</v>
      </c>
      <c r="T7" s="30">
        <v>0</v>
      </c>
      <c r="U7" s="30">
        <v>-312</v>
      </c>
      <c r="V7" s="30">
        <v>0</v>
      </c>
      <c r="W7" s="30">
        <v>-52</v>
      </c>
      <c r="X7" s="30">
        <v>0</v>
      </c>
      <c r="Y7" s="30">
        <v>0</v>
      </c>
      <c r="Z7" s="30">
        <v>-44.498</v>
      </c>
      <c r="AA7" s="30">
        <v>0</v>
      </c>
      <c r="AB7" s="30">
        <v>0</v>
      </c>
      <c r="AC7" s="30">
        <v>0</v>
      </c>
      <c r="AD7" s="30">
        <v>-8</v>
      </c>
      <c r="AE7" s="30">
        <v>0</v>
      </c>
      <c r="AF7" s="30">
        <v>-97</v>
      </c>
      <c r="AG7" s="97">
        <f t="shared" si="0"/>
        <v>-31491.0232148122</v>
      </c>
    </row>
    <row r="8" spans="1:33" ht="12.75">
      <c r="A8" s="35" t="s">
        <v>112</v>
      </c>
      <c r="B8" s="34" t="s">
        <v>155</v>
      </c>
      <c r="C8" s="30">
        <v>-40332</v>
      </c>
      <c r="D8" s="30">
        <v>-19159</v>
      </c>
      <c r="E8" s="30">
        <v>-53798</v>
      </c>
      <c r="F8" s="30">
        <v>-39063</v>
      </c>
      <c r="G8" s="30">
        <v>-2728</v>
      </c>
      <c r="H8" s="30">
        <v>-21188</v>
      </c>
      <c r="I8" s="30">
        <v>-6329</v>
      </c>
      <c r="J8" s="30">
        <v>-5303</v>
      </c>
      <c r="K8" s="30">
        <v>-10213</v>
      </c>
      <c r="L8" s="30">
        <v>-2716</v>
      </c>
      <c r="M8" s="30">
        <v>-7451</v>
      </c>
      <c r="N8" s="30">
        <v>-7002</v>
      </c>
      <c r="O8" s="30">
        <v>-11112</v>
      </c>
      <c r="P8" s="30">
        <v>-25828</v>
      </c>
      <c r="Q8" s="30">
        <v>-466.15038</v>
      </c>
      <c r="R8" s="30">
        <v>-731.62107</v>
      </c>
      <c r="S8" s="30">
        <v>0</v>
      </c>
      <c r="T8" s="30">
        <v>0</v>
      </c>
      <c r="U8" s="30">
        <v>-255</v>
      </c>
      <c r="V8" s="30">
        <v>-3</v>
      </c>
      <c r="W8" s="30">
        <v>0</v>
      </c>
      <c r="X8" s="30">
        <v>0</v>
      </c>
      <c r="Y8" s="30">
        <v>-31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-590</v>
      </c>
      <c r="AG8" s="97">
        <f t="shared" si="0"/>
        <v>-254298.77145</v>
      </c>
    </row>
    <row r="9" spans="1:33" ht="12.75">
      <c r="A9" s="35" t="s">
        <v>156</v>
      </c>
      <c r="B9" s="34" t="s">
        <v>157</v>
      </c>
      <c r="C9" s="30">
        <v>502</v>
      </c>
      <c r="D9" s="30">
        <v>-91</v>
      </c>
      <c r="E9" s="30">
        <v>-10387</v>
      </c>
      <c r="F9" s="30">
        <v>3833</v>
      </c>
      <c r="G9" s="30">
        <v>-272</v>
      </c>
      <c r="H9" s="30">
        <v>2337</v>
      </c>
      <c r="I9" s="30">
        <v>-2491</v>
      </c>
      <c r="J9" s="30">
        <v>-3164</v>
      </c>
      <c r="K9" s="30">
        <v>4819</v>
      </c>
      <c r="L9" s="30">
        <v>7919</v>
      </c>
      <c r="M9" s="30">
        <v>-71</v>
      </c>
      <c r="N9" s="30">
        <v>-2427</v>
      </c>
      <c r="O9" s="30">
        <v>2988</v>
      </c>
      <c r="P9" s="30">
        <v>3540</v>
      </c>
      <c r="Q9" s="30">
        <v>-1073.420130000001</v>
      </c>
      <c r="R9" s="30">
        <v>-56.40663</v>
      </c>
      <c r="S9" s="30">
        <v>612</v>
      </c>
      <c r="T9" s="30">
        <v>-730</v>
      </c>
      <c r="U9" s="30">
        <v>-8125</v>
      </c>
      <c r="V9" s="30">
        <v>-285</v>
      </c>
      <c r="W9" s="30">
        <v>-592</v>
      </c>
      <c r="X9" s="30">
        <v>1858</v>
      </c>
      <c r="Y9" s="30">
        <v>76</v>
      </c>
      <c r="Z9" s="30">
        <v>-193.392</v>
      </c>
      <c r="AA9" s="30">
        <v>320</v>
      </c>
      <c r="AB9" s="30">
        <v>-224</v>
      </c>
      <c r="AC9" s="30">
        <v>953</v>
      </c>
      <c r="AD9" s="30">
        <v>-541</v>
      </c>
      <c r="AE9" s="30">
        <v>0</v>
      </c>
      <c r="AF9" s="30">
        <v>-1501</v>
      </c>
      <c r="AG9" s="97">
        <f t="shared" si="0"/>
        <v>-2467.2187600000016</v>
      </c>
    </row>
    <row r="10" spans="1:33" ht="12.75">
      <c r="A10" s="35"/>
      <c r="B10" s="34" t="s">
        <v>158</v>
      </c>
      <c r="C10" s="30">
        <v>-155</v>
      </c>
      <c r="D10" s="30">
        <v>1700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25</v>
      </c>
      <c r="L10" s="30"/>
      <c r="M10" s="30">
        <v>0</v>
      </c>
      <c r="N10" s="30">
        <v>0</v>
      </c>
      <c r="O10" s="30">
        <v>1567</v>
      </c>
      <c r="P10" s="30">
        <v>0</v>
      </c>
      <c r="Q10" s="30">
        <v>-5.082350000000003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150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97">
        <f t="shared" si="0"/>
        <v>3281.91765</v>
      </c>
    </row>
    <row r="11" spans="1:33" ht="12.75">
      <c r="A11" s="35" t="s">
        <v>159</v>
      </c>
      <c r="B11" s="34" t="s">
        <v>160</v>
      </c>
      <c r="C11" s="30">
        <v>11320</v>
      </c>
      <c r="D11" s="30">
        <v>1612</v>
      </c>
      <c r="E11" s="30">
        <v>6949</v>
      </c>
      <c r="F11" s="30">
        <v>19874</v>
      </c>
      <c r="G11" s="30">
        <v>-34</v>
      </c>
      <c r="H11" s="30">
        <v>-975</v>
      </c>
      <c r="I11" s="30">
        <v>243</v>
      </c>
      <c r="J11" s="30">
        <v>1279</v>
      </c>
      <c r="K11" s="30">
        <v>-1125</v>
      </c>
      <c r="L11" s="30"/>
      <c r="M11" s="30">
        <v>-60</v>
      </c>
      <c r="N11" s="30">
        <v>11595</v>
      </c>
      <c r="O11" s="30">
        <v>700</v>
      </c>
      <c r="P11" s="30">
        <v>3527</v>
      </c>
      <c r="Q11" s="30">
        <v>70.64194999999995</v>
      </c>
      <c r="R11" s="30">
        <v>119.96574</v>
      </c>
      <c r="S11" s="30">
        <v>0</v>
      </c>
      <c r="T11" s="30">
        <v>0</v>
      </c>
      <c r="U11" s="30">
        <v>46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87</v>
      </c>
      <c r="AG11" s="97">
        <f t="shared" si="0"/>
        <v>55228.60769</v>
      </c>
    </row>
    <row r="12" spans="1:33" ht="12.75">
      <c r="A12" s="36"/>
      <c r="B12" s="37" t="s">
        <v>161</v>
      </c>
      <c r="C12" s="30">
        <v>124585</v>
      </c>
      <c r="D12" s="30">
        <v>88753</v>
      </c>
      <c r="E12" s="30">
        <v>89487</v>
      </c>
      <c r="F12" s="30">
        <v>67359</v>
      </c>
      <c r="G12" s="30">
        <v>3789</v>
      </c>
      <c r="H12" s="30">
        <v>23026</v>
      </c>
      <c r="I12" s="30">
        <v>105782</v>
      </c>
      <c r="J12" s="30">
        <v>82074</v>
      </c>
      <c r="K12" s="30">
        <v>25415</v>
      </c>
      <c r="L12" s="30">
        <v>125565</v>
      </c>
      <c r="M12" s="30">
        <v>44132</v>
      </c>
      <c r="N12" s="30">
        <v>59353</v>
      </c>
      <c r="O12" s="30">
        <v>39130</v>
      </c>
      <c r="P12" s="30">
        <v>-6661</v>
      </c>
      <c r="Q12" s="30">
        <v>5797.344459999998</v>
      </c>
      <c r="R12" s="30">
        <v>2823.36611</v>
      </c>
      <c r="S12" s="30">
        <v>2091</v>
      </c>
      <c r="T12" s="30">
        <v>6513</v>
      </c>
      <c r="U12" s="30">
        <v>7004</v>
      </c>
      <c r="V12" s="30">
        <v>2028</v>
      </c>
      <c r="W12" s="30">
        <v>5661</v>
      </c>
      <c r="X12" s="30">
        <v>2013</v>
      </c>
      <c r="Y12" s="30">
        <v>352</v>
      </c>
      <c r="Z12" s="30">
        <v>1911.097</v>
      </c>
      <c r="AA12" s="30">
        <v>2046</v>
      </c>
      <c r="AB12" s="30">
        <v>480</v>
      </c>
      <c r="AC12" s="30">
        <v>1351</v>
      </c>
      <c r="AD12" s="30">
        <v>893</v>
      </c>
      <c r="AE12" s="30">
        <v>1</v>
      </c>
      <c r="AF12" s="30">
        <v>1893</v>
      </c>
      <c r="AG12" s="97">
        <f t="shared" si="0"/>
        <v>914646.80757</v>
      </c>
    </row>
    <row r="13" spans="1:33" ht="12.75">
      <c r="A13" s="38" t="s">
        <v>36</v>
      </c>
      <c r="B13" s="39" t="s">
        <v>292</v>
      </c>
      <c r="C13" s="30">
        <v>859</v>
      </c>
      <c r="D13" s="30">
        <v>3953.6000000000004</v>
      </c>
      <c r="E13" s="30">
        <v>3236</v>
      </c>
      <c r="F13" s="30">
        <v>573</v>
      </c>
      <c r="G13" s="30">
        <v>0</v>
      </c>
      <c r="H13" s="30">
        <v>0</v>
      </c>
      <c r="I13" s="30">
        <v>6015</v>
      </c>
      <c r="J13" s="30">
        <v>0</v>
      </c>
      <c r="K13" s="30">
        <v>0</v>
      </c>
      <c r="L13" s="30"/>
      <c r="M13" s="30">
        <v>0</v>
      </c>
      <c r="N13" s="30">
        <v>997</v>
      </c>
      <c r="O13" s="30">
        <v>0</v>
      </c>
      <c r="P13" s="30">
        <v>863</v>
      </c>
      <c r="Q13" s="30">
        <v>0</v>
      </c>
      <c r="R13" s="30">
        <v>58.2723570957786</v>
      </c>
      <c r="S13" s="30">
        <v>8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171</v>
      </c>
      <c r="AD13" s="30">
        <v>0</v>
      </c>
      <c r="AE13" s="30">
        <v>0</v>
      </c>
      <c r="AF13" s="30">
        <v>0</v>
      </c>
      <c r="AG13" s="97">
        <f t="shared" si="0"/>
        <v>16733.872357095777</v>
      </c>
    </row>
    <row r="14" spans="1:33" ht="12.75">
      <c r="A14" s="38" t="s">
        <v>38</v>
      </c>
      <c r="B14" s="34" t="s">
        <v>162</v>
      </c>
      <c r="C14" s="30">
        <v>121</v>
      </c>
      <c r="D14" s="30">
        <v>1607</v>
      </c>
      <c r="E14" s="30">
        <v>2467</v>
      </c>
      <c r="F14" s="30">
        <v>1146</v>
      </c>
      <c r="G14" s="30">
        <v>311</v>
      </c>
      <c r="H14" s="30">
        <v>140</v>
      </c>
      <c r="I14" s="30">
        <v>405</v>
      </c>
      <c r="J14" s="30">
        <v>442</v>
      </c>
      <c r="K14" s="30">
        <v>0</v>
      </c>
      <c r="L14" s="30"/>
      <c r="M14" s="30">
        <v>392</v>
      </c>
      <c r="N14" s="30">
        <v>81</v>
      </c>
      <c r="O14" s="30">
        <v>739</v>
      </c>
      <c r="P14" s="30">
        <v>251</v>
      </c>
      <c r="Q14" s="30">
        <v>0</v>
      </c>
      <c r="R14" s="30">
        <v>0.20117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4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97">
        <f t="shared" si="0"/>
        <v>8106.20117</v>
      </c>
    </row>
    <row r="15" spans="1:33" ht="12.75">
      <c r="A15" s="33" t="s">
        <v>40</v>
      </c>
      <c r="B15" s="34" t="s">
        <v>163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97">
        <f t="shared" si="0"/>
        <v>0</v>
      </c>
    </row>
    <row r="16" spans="1:33" ht="12.75">
      <c r="A16" s="35" t="s">
        <v>110</v>
      </c>
      <c r="B16" s="34" t="s">
        <v>164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/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97">
        <f t="shared" si="0"/>
        <v>0</v>
      </c>
    </row>
    <row r="17" spans="1:33" ht="12.75">
      <c r="A17" s="35" t="s">
        <v>165</v>
      </c>
      <c r="B17" s="34" t="s">
        <v>111</v>
      </c>
      <c r="C17" s="30">
        <v>-81629</v>
      </c>
      <c r="D17" s="30">
        <v>-83232</v>
      </c>
      <c r="E17" s="30">
        <v>-91618</v>
      </c>
      <c r="F17" s="30">
        <v>-38856</v>
      </c>
      <c r="G17" s="30">
        <v>-3075</v>
      </c>
      <c r="H17" s="30">
        <v>-37195</v>
      </c>
      <c r="I17" s="30">
        <v>-56998</v>
      </c>
      <c r="J17" s="30">
        <v>-44689</v>
      </c>
      <c r="K17" s="30">
        <v>-2490</v>
      </c>
      <c r="L17" s="30">
        <v>-81160</v>
      </c>
      <c r="M17" s="30">
        <v>-17350</v>
      </c>
      <c r="N17" s="30">
        <v>-35536</v>
      </c>
      <c r="O17" s="30">
        <v>-27004</v>
      </c>
      <c r="P17" s="30">
        <v>-12417</v>
      </c>
      <c r="Q17" s="30">
        <v>-1097.947</v>
      </c>
      <c r="R17" s="30">
        <v>-407.33667</v>
      </c>
      <c r="S17" s="30">
        <v>-1222</v>
      </c>
      <c r="T17" s="30">
        <v>-3546</v>
      </c>
      <c r="U17" s="30">
        <v>-922</v>
      </c>
      <c r="V17" s="30">
        <v>-1563</v>
      </c>
      <c r="W17" s="30">
        <v>-3577</v>
      </c>
      <c r="X17" s="30">
        <v>-672</v>
      </c>
      <c r="Y17" s="30">
        <v>-192</v>
      </c>
      <c r="Z17" s="30">
        <v>-1263.84</v>
      </c>
      <c r="AA17" s="30">
        <v>-1965</v>
      </c>
      <c r="AB17" s="30">
        <v>-213</v>
      </c>
      <c r="AC17" s="30">
        <v>-1456</v>
      </c>
      <c r="AD17" s="30">
        <v>-237</v>
      </c>
      <c r="AE17" s="30">
        <v>-1</v>
      </c>
      <c r="AF17" s="30">
        <v>-370</v>
      </c>
      <c r="AG17" s="97">
        <f t="shared" si="0"/>
        <v>-631954.12367</v>
      </c>
    </row>
    <row r="18" spans="1:33" ht="12.75">
      <c r="A18" s="35" t="s">
        <v>166</v>
      </c>
      <c r="B18" s="34" t="s">
        <v>167</v>
      </c>
      <c r="C18" s="30">
        <v>2624</v>
      </c>
      <c r="D18" s="30">
        <v>30820</v>
      </c>
      <c r="E18" s="30">
        <v>33128</v>
      </c>
      <c r="F18" s="30">
        <v>17213</v>
      </c>
      <c r="G18" s="30">
        <v>1538</v>
      </c>
      <c r="H18" s="30">
        <v>24467</v>
      </c>
      <c r="I18" s="30">
        <v>5991</v>
      </c>
      <c r="J18" s="30">
        <v>2623</v>
      </c>
      <c r="K18" s="30">
        <v>32</v>
      </c>
      <c r="L18" s="30">
        <v>5460</v>
      </c>
      <c r="M18" s="30">
        <v>1926</v>
      </c>
      <c r="N18" s="30">
        <v>9086</v>
      </c>
      <c r="O18" s="30">
        <v>5692</v>
      </c>
      <c r="P18" s="30">
        <v>10689</v>
      </c>
      <c r="Q18" s="30">
        <v>0</v>
      </c>
      <c r="R18" s="30">
        <v>124.83867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75</v>
      </c>
      <c r="AG18" s="97">
        <f t="shared" si="0"/>
        <v>151488.83867</v>
      </c>
    </row>
    <row r="19" spans="1:33" ht="12.75">
      <c r="A19" s="36"/>
      <c r="B19" s="35" t="s">
        <v>168</v>
      </c>
      <c r="C19" s="30">
        <v>-79005</v>
      </c>
      <c r="D19" s="30">
        <v>-52412</v>
      </c>
      <c r="E19" s="30">
        <v>-58490</v>
      </c>
      <c r="F19" s="30">
        <v>-21643</v>
      </c>
      <c r="G19" s="30">
        <v>-1537</v>
      </c>
      <c r="H19" s="30">
        <v>-12728</v>
      </c>
      <c r="I19" s="30">
        <v>-51007</v>
      </c>
      <c r="J19" s="30">
        <v>-42066</v>
      </c>
      <c r="K19" s="30">
        <v>-2458</v>
      </c>
      <c r="L19" s="30">
        <v>-75700</v>
      </c>
      <c r="M19" s="30">
        <v>-15424</v>
      </c>
      <c r="N19" s="30">
        <v>-26450</v>
      </c>
      <c r="O19" s="30">
        <v>-21312</v>
      </c>
      <c r="P19" s="30">
        <v>-1728</v>
      </c>
      <c r="Q19" s="30">
        <v>-1097.947</v>
      </c>
      <c r="R19" s="30">
        <v>-282.49800000000005</v>
      </c>
      <c r="S19" s="30">
        <v>-1222</v>
      </c>
      <c r="T19" s="30">
        <v>-3546</v>
      </c>
      <c r="U19" s="30">
        <v>-922</v>
      </c>
      <c r="V19" s="30">
        <v>-1563</v>
      </c>
      <c r="W19" s="30">
        <v>-3577</v>
      </c>
      <c r="X19" s="30">
        <v>-672</v>
      </c>
      <c r="Y19" s="30">
        <v>-192</v>
      </c>
      <c r="Z19" s="30">
        <v>-1263.84</v>
      </c>
      <c r="AA19" s="30">
        <v>-1965</v>
      </c>
      <c r="AB19" s="30">
        <v>-213</v>
      </c>
      <c r="AC19" s="30">
        <v>-1456</v>
      </c>
      <c r="AD19" s="30">
        <v>-237</v>
      </c>
      <c r="AE19" s="30">
        <v>-1</v>
      </c>
      <c r="AF19" s="30">
        <v>-295</v>
      </c>
      <c r="AG19" s="97">
        <f t="shared" si="0"/>
        <v>-480465.28500000003</v>
      </c>
    </row>
    <row r="20" spans="1:33" ht="12.75">
      <c r="A20" s="35" t="s">
        <v>112</v>
      </c>
      <c r="B20" s="34" t="s">
        <v>169</v>
      </c>
      <c r="C20" s="30">
        <v>-8677</v>
      </c>
      <c r="D20" s="30">
        <v>22864</v>
      </c>
      <c r="E20" s="30">
        <v>1782</v>
      </c>
      <c r="F20" s="30">
        <v>-50213</v>
      </c>
      <c r="G20" s="30">
        <v>-1742</v>
      </c>
      <c r="H20" s="30">
        <v>-13413</v>
      </c>
      <c r="I20" s="30">
        <v>-1196</v>
      </c>
      <c r="J20" s="30">
        <v>-18818</v>
      </c>
      <c r="K20" s="30">
        <v>-717</v>
      </c>
      <c r="L20" s="30">
        <v>-4461</v>
      </c>
      <c r="M20" s="30">
        <v>5729</v>
      </c>
      <c r="N20" s="30">
        <v>-11335</v>
      </c>
      <c r="O20" s="30">
        <v>-4044</v>
      </c>
      <c r="P20" s="30">
        <v>-6450</v>
      </c>
      <c r="Q20" s="30">
        <v>-1145.9042000000009</v>
      </c>
      <c r="R20" s="30">
        <v>224.84898</v>
      </c>
      <c r="S20" s="30">
        <v>-118</v>
      </c>
      <c r="T20" s="30">
        <v>-234</v>
      </c>
      <c r="U20" s="30">
        <v>-1888</v>
      </c>
      <c r="V20" s="30">
        <v>-12</v>
      </c>
      <c r="W20" s="30">
        <v>81</v>
      </c>
      <c r="X20" s="30">
        <v>81</v>
      </c>
      <c r="Y20" s="30">
        <v>-2</v>
      </c>
      <c r="Z20" s="30">
        <v>119.454</v>
      </c>
      <c r="AA20" s="30">
        <v>151</v>
      </c>
      <c r="AB20" s="30">
        <v>-6</v>
      </c>
      <c r="AC20" s="30">
        <v>-89</v>
      </c>
      <c r="AD20" s="30">
        <v>63</v>
      </c>
      <c r="AE20" s="30">
        <v>0</v>
      </c>
      <c r="AF20" s="30">
        <v>-438</v>
      </c>
      <c r="AG20" s="97">
        <f t="shared" si="0"/>
        <v>-93903.60122000001</v>
      </c>
    </row>
    <row r="21" spans="1:33" ht="12.75">
      <c r="A21" s="35" t="s">
        <v>156</v>
      </c>
      <c r="B21" s="34" t="s">
        <v>170</v>
      </c>
      <c r="C21" s="30">
        <v>37900</v>
      </c>
      <c r="D21" s="30">
        <v>-20258</v>
      </c>
      <c r="E21" s="30">
        <v>-3723</v>
      </c>
      <c r="F21" s="30">
        <v>45471</v>
      </c>
      <c r="G21" s="30">
        <v>884</v>
      </c>
      <c r="H21" s="30">
        <v>15927</v>
      </c>
      <c r="I21" s="30">
        <v>-4115</v>
      </c>
      <c r="J21" s="30">
        <v>14332</v>
      </c>
      <c r="K21" s="30">
        <v>0</v>
      </c>
      <c r="L21" s="30">
        <v>3411</v>
      </c>
      <c r="M21" s="30">
        <v>-5312</v>
      </c>
      <c r="N21" s="30">
        <v>14227</v>
      </c>
      <c r="O21" s="30">
        <v>3041</v>
      </c>
      <c r="P21" s="30">
        <v>18218</v>
      </c>
      <c r="Q21" s="30">
        <v>301.39751</v>
      </c>
      <c r="R21" s="30">
        <v>-126.60582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13</v>
      </c>
      <c r="AG21" s="97">
        <f t="shared" si="0"/>
        <v>120190.79169</v>
      </c>
    </row>
    <row r="22" spans="1:33" ht="12.75">
      <c r="A22" s="36"/>
      <c r="B22" s="37" t="s">
        <v>171</v>
      </c>
      <c r="C22" s="30">
        <v>-49782</v>
      </c>
      <c r="D22" s="30">
        <v>-49806</v>
      </c>
      <c r="E22" s="30">
        <v>-60431</v>
      </c>
      <c r="F22" s="30">
        <v>-26385</v>
      </c>
      <c r="G22" s="30">
        <v>-2395</v>
      </c>
      <c r="H22" s="30">
        <v>-10214</v>
      </c>
      <c r="I22" s="30">
        <v>-56318</v>
      </c>
      <c r="J22" s="30">
        <v>-46552</v>
      </c>
      <c r="K22" s="30">
        <v>-3175</v>
      </c>
      <c r="L22" s="30">
        <v>-76750</v>
      </c>
      <c r="M22" s="30">
        <v>-15007</v>
      </c>
      <c r="N22" s="30">
        <v>-23558</v>
      </c>
      <c r="O22" s="30">
        <v>-22315</v>
      </c>
      <c r="P22" s="30">
        <v>10040</v>
      </c>
      <c r="Q22" s="30">
        <v>-1942.453690000001</v>
      </c>
      <c r="R22" s="30">
        <v>-184.25484000000003</v>
      </c>
      <c r="S22" s="30">
        <v>-1340</v>
      </c>
      <c r="T22" s="30">
        <v>-3780</v>
      </c>
      <c r="U22" s="30">
        <v>-2810</v>
      </c>
      <c r="V22" s="30">
        <v>-1575</v>
      </c>
      <c r="W22" s="30">
        <v>-3496</v>
      </c>
      <c r="X22" s="30">
        <v>-591</v>
      </c>
      <c r="Y22" s="30">
        <v>-194</v>
      </c>
      <c r="Z22" s="30">
        <v>-1144.386</v>
      </c>
      <c r="AA22" s="30">
        <v>-1814</v>
      </c>
      <c r="AB22" s="30">
        <v>-219</v>
      </c>
      <c r="AC22" s="30">
        <v>-1545</v>
      </c>
      <c r="AD22" s="30">
        <v>-174</v>
      </c>
      <c r="AE22" s="30">
        <v>-1</v>
      </c>
      <c r="AF22" s="30">
        <v>-720</v>
      </c>
      <c r="AG22" s="97">
        <f t="shared" si="0"/>
        <v>-454178.09453</v>
      </c>
    </row>
    <row r="23" spans="1:33" ht="22.5">
      <c r="A23" s="33" t="s">
        <v>49</v>
      </c>
      <c r="B23" s="34" t="s">
        <v>172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/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97">
        <f t="shared" si="0"/>
        <v>0</v>
      </c>
    </row>
    <row r="24" spans="1:33" ht="12.75">
      <c r="A24" s="35" t="s">
        <v>110</v>
      </c>
      <c r="B24" s="34" t="s">
        <v>173</v>
      </c>
      <c r="C24" s="30">
        <v>2594</v>
      </c>
      <c r="D24" s="30">
        <v>274</v>
      </c>
      <c r="E24" s="30">
        <v>322</v>
      </c>
      <c r="F24" s="30">
        <v>-12379</v>
      </c>
      <c r="G24" s="30">
        <v>-291</v>
      </c>
      <c r="H24" s="30">
        <v>420</v>
      </c>
      <c r="I24" s="30">
        <v>346</v>
      </c>
      <c r="J24" s="30">
        <v>-272</v>
      </c>
      <c r="K24" s="30">
        <v>71</v>
      </c>
      <c r="L24" s="30">
        <v>-162</v>
      </c>
      <c r="M24" s="30">
        <v>-232</v>
      </c>
      <c r="N24" s="30">
        <v>-7773</v>
      </c>
      <c r="O24" s="30">
        <v>-585</v>
      </c>
      <c r="P24" s="30">
        <v>-2884</v>
      </c>
      <c r="Q24" s="30">
        <v>-258.67664000000013</v>
      </c>
      <c r="R24" s="30">
        <v>0</v>
      </c>
      <c r="S24" s="30">
        <v>0</v>
      </c>
      <c r="T24" s="30">
        <v>0</v>
      </c>
      <c r="U24" s="30">
        <v>97</v>
      </c>
      <c r="V24" s="30">
        <v>0</v>
      </c>
      <c r="W24" s="30">
        <v>0</v>
      </c>
      <c r="X24" s="30">
        <v>0</v>
      </c>
      <c r="Y24" s="30">
        <v>-2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-195</v>
      </c>
      <c r="AG24" s="97">
        <f t="shared" si="0"/>
        <v>-20909.67664</v>
      </c>
    </row>
    <row r="25" spans="1:33" ht="12.75">
      <c r="A25" s="35" t="s">
        <v>112</v>
      </c>
      <c r="B25" s="34" t="s">
        <v>174</v>
      </c>
      <c r="C25" s="30">
        <v>238</v>
      </c>
      <c r="D25" s="30">
        <v>0</v>
      </c>
      <c r="E25" s="30">
        <v>-46</v>
      </c>
      <c r="F25" s="30">
        <v>1915</v>
      </c>
      <c r="G25" s="30">
        <v>0</v>
      </c>
      <c r="H25" s="30">
        <v>-210</v>
      </c>
      <c r="I25" s="30">
        <v>0</v>
      </c>
      <c r="J25" s="30">
        <v>1063</v>
      </c>
      <c r="K25" s="30">
        <v>0</v>
      </c>
      <c r="L25" s="30"/>
      <c r="M25" s="30">
        <v>0</v>
      </c>
      <c r="N25" s="30">
        <v>4436</v>
      </c>
      <c r="O25" s="30">
        <v>1</v>
      </c>
      <c r="P25" s="30">
        <v>2806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97">
        <f t="shared" si="0"/>
        <v>10203</v>
      </c>
    </row>
    <row r="26" spans="1:33" ht="12.75">
      <c r="A26" s="33"/>
      <c r="B26" s="37" t="s">
        <v>175</v>
      </c>
      <c r="C26" s="30">
        <v>2832</v>
      </c>
      <c r="D26" s="30">
        <v>274</v>
      </c>
      <c r="E26" s="30">
        <v>276</v>
      </c>
      <c r="F26" s="30">
        <v>-10464</v>
      </c>
      <c r="G26" s="30">
        <v>-291</v>
      </c>
      <c r="H26" s="30">
        <v>210</v>
      </c>
      <c r="I26" s="30">
        <v>346</v>
      </c>
      <c r="J26" s="30">
        <v>791</v>
      </c>
      <c r="K26" s="30">
        <v>71</v>
      </c>
      <c r="L26" s="30">
        <v>-162</v>
      </c>
      <c r="M26" s="30">
        <v>-232</v>
      </c>
      <c r="N26" s="30">
        <v>-3337</v>
      </c>
      <c r="O26" s="30">
        <v>-584</v>
      </c>
      <c r="P26" s="30">
        <v>-78</v>
      </c>
      <c r="Q26" s="30">
        <v>-258.67664000000013</v>
      </c>
      <c r="R26" s="30">
        <v>0</v>
      </c>
      <c r="S26" s="30">
        <v>0</v>
      </c>
      <c r="T26" s="30">
        <v>0</v>
      </c>
      <c r="U26" s="30">
        <v>97</v>
      </c>
      <c r="V26" s="30">
        <v>0</v>
      </c>
      <c r="W26" s="30">
        <v>0</v>
      </c>
      <c r="X26" s="30">
        <v>0</v>
      </c>
      <c r="Y26" s="30">
        <v>-2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-195</v>
      </c>
      <c r="AG26" s="97">
        <f t="shared" si="0"/>
        <v>-10706.67664</v>
      </c>
    </row>
    <row r="27" spans="1:33" ht="22.5">
      <c r="A27" s="33" t="s">
        <v>51</v>
      </c>
      <c r="B27" s="34" t="s">
        <v>244</v>
      </c>
      <c r="C27" s="30">
        <v>-324</v>
      </c>
      <c r="D27" s="30">
        <v>-641</v>
      </c>
      <c r="E27" s="30">
        <v>0</v>
      </c>
      <c r="F27" s="30">
        <v>0</v>
      </c>
      <c r="G27" s="30">
        <v>-230</v>
      </c>
      <c r="H27" s="30">
        <v>-494</v>
      </c>
      <c r="I27" s="30">
        <v>-240</v>
      </c>
      <c r="J27" s="30">
        <v>0</v>
      </c>
      <c r="K27" s="30">
        <v>-3652</v>
      </c>
      <c r="L27" s="30"/>
      <c r="M27" s="30">
        <v>-221</v>
      </c>
      <c r="N27" s="30">
        <v>-14</v>
      </c>
      <c r="O27" s="30">
        <v>-56</v>
      </c>
      <c r="P27" s="30">
        <v>-57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97">
        <f t="shared" si="0"/>
        <v>-5929</v>
      </c>
    </row>
    <row r="28" spans="1:33" ht="12.75">
      <c r="A28" s="33" t="s">
        <v>52</v>
      </c>
      <c r="B28" s="34" t="s">
        <v>176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/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97">
        <f t="shared" si="0"/>
        <v>0</v>
      </c>
    </row>
    <row r="29" spans="1:33" ht="12.75">
      <c r="A29" s="35" t="s">
        <v>110</v>
      </c>
      <c r="B29" s="34" t="s">
        <v>177</v>
      </c>
      <c r="C29" s="30">
        <v>-33276</v>
      </c>
      <c r="D29" s="30">
        <v>-24909</v>
      </c>
      <c r="E29" s="30">
        <v>-28774</v>
      </c>
      <c r="F29" s="30">
        <v>-20770</v>
      </c>
      <c r="G29" s="30">
        <v>-960</v>
      </c>
      <c r="H29" s="30">
        <v>-9893</v>
      </c>
      <c r="I29" s="30">
        <v>-38927</v>
      </c>
      <c r="J29" s="30">
        <v>-17445</v>
      </c>
      <c r="K29" s="30">
        <v>-368</v>
      </c>
      <c r="L29" s="30">
        <v>-27614</v>
      </c>
      <c r="M29" s="30">
        <v>-12094</v>
      </c>
      <c r="N29" s="30">
        <v>-14048</v>
      </c>
      <c r="O29" s="30">
        <v>-9837</v>
      </c>
      <c r="P29" s="30">
        <v>-4432</v>
      </c>
      <c r="Q29" s="30">
        <v>-1816.9137299999998</v>
      </c>
      <c r="R29" s="30">
        <v>-851.34959</v>
      </c>
      <c r="S29" s="30">
        <v>-59</v>
      </c>
      <c r="T29" s="30">
        <v>-1329</v>
      </c>
      <c r="U29" s="30">
        <v>-1912</v>
      </c>
      <c r="V29" s="30">
        <v>-262</v>
      </c>
      <c r="W29" s="30">
        <v>-513</v>
      </c>
      <c r="X29" s="30">
        <v>-388</v>
      </c>
      <c r="Y29" s="30">
        <v>-25</v>
      </c>
      <c r="Z29" s="30">
        <v>-156.589</v>
      </c>
      <c r="AA29" s="30">
        <v>-131</v>
      </c>
      <c r="AB29" s="30">
        <v>-287</v>
      </c>
      <c r="AC29" s="30">
        <v>-32</v>
      </c>
      <c r="AD29" s="30">
        <v>-204</v>
      </c>
      <c r="AE29" s="30">
        <v>0</v>
      </c>
      <c r="AF29" s="30">
        <v>-845</v>
      </c>
      <c r="AG29" s="97">
        <f t="shared" si="0"/>
        <v>-252158.85232</v>
      </c>
    </row>
    <row r="30" spans="1:33" ht="12.75">
      <c r="A30" s="35" t="s">
        <v>112</v>
      </c>
      <c r="B30" s="34" t="s">
        <v>178</v>
      </c>
      <c r="C30" s="30">
        <v>0</v>
      </c>
      <c r="D30" s="30">
        <v>0</v>
      </c>
      <c r="E30" s="30">
        <v>2103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-741</v>
      </c>
      <c r="M30" s="30">
        <v>0</v>
      </c>
      <c r="N30" s="30">
        <v>0</v>
      </c>
      <c r="O30" s="30">
        <v>-128</v>
      </c>
      <c r="P30" s="30">
        <v>0</v>
      </c>
      <c r="Q30" s="30">
        <v>0</v>
      </c>
      <c r="R30" s="30">
        <v>-21.74401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97">
        <f t="shared" si="0"/>
        <v>1212.25599</v>
      </c>
    </row>
    <row r="31" spans="1:33" ht="12.75">
      <c r="A31" s="35" t="s">
        <v>156</v>
      </c>
      <c r="B31" s="34" t="s">
        <v>179</v>
      </c>
      <c r="C31" s="30">
        <v>-25383</v>
      </c>
      <c r="D31" s="30">
        <v>-8001</v>
      </c>
      <c r="E31" s="30">
        <v>-12551</v>
      </c>
      <c r="F31" s="30">
        <v>-11898</v>
      </c>
      <c r="G31" s="30">
        <v>-563</v>
      </c>
      <c r="H31" s="30">
        <v>-8480</v>
      </c>
      <c r="I31" s="30">
        <v>-3104</v>
      </c>
      <c r="J31" s="30">
        <v>-13893</v>
      </c>
      <c r="K31" s="30">
        <v>-3850</v>
      </c>
      <c r="L31" s="30">
        <v>-6812</v>
      </c>
      <c r="M31" s="30">
        <v>-7771</v>
      </c>
      <c r="N31" s="30">
        <v>-3195</v>
      </c>
      <c r="O31" s="30">
        <v>-6094</v>
      </c>
      <c r="P31" s="30">
        <v>-980</v>
      </c>
      <c r="Q31" s="30">
        <v>-2990.1496200000006</v>
      </c>
      <c r="R31" s="30">
        <v>-526.7967</v>
      </c>
      <c r="S31" s="30">
        <v>-558</v>
      </c>
      <c r="T31" s="30">
        <v>-751</v>
      </c>
      <c r="U31" s="30">
        <v>-2207</v>
      </c>
      <c r="V31" s="30">
        <v>-419</v>
      </c>
      <c r="W31" s="30">
        <v>-855</v>
      </c>
      <c r="X31" s="30">
        <v>-154</v>
      </c>
      <c r="Y31" s="30">
        <v>-416</v>
      </c>
      <c r="Z31" s="30">
        <v>-315.913</v>
      </c>
      <c r="AA31" s="30">
        <v>-358</v>
      </c>
      <c r="AB31" s="30">
        <v>-353</v>
      </c>
      <c r="AC31" s="30">
        <v>-237</v>
      </c>
      <c r="AD31" s="30">
        <v>-119</v>
      </c>
      <c r="AE31" s="30">
        <v>-143</v>
      </c>
      <c r="AF31" s="30">
        <v>-1351</v>
      </c>
      <c r="AG31" s="97">
        <f t="shared" si="0"/>
        <v>-124328.85932</v>
      </c>
    </row>
    <row r="32" spans="1:33" ht="12.75">
      <c r="A32" s="35" t="s">
        <v>159</v>
      </c>
      <c r="B32" s="34" t="s">
        <v>180</v>
      </c>
      <c r="C32" s="30">
        <v>6468</v>
      </c>
      <c r="D32" s="30">
        <v>1232</v>
      </c>
      <c r="E32" s="30">
        <v>9135</v>
      </c>
      <c r="F32" s="30">
        <v>18993</v>
      </c>
      <c r="G32" s="30">
        <v>938</v>
      </c>
      <c r="H32" s="30">
        <v>6795</v>
      </c>
      <c r="I32" s="30">
        <v>441</v>
      </c>
      <c r="J32" s="30">
        <v>899</v>
      </c>
      <c r="K32" s="30">
        <v>227</v>
      </c>
      <c r="L32" s="30">
        <v>2</v>
      </c>
      <c r="M32" s="30">
        <v>1073</v>
      </c>
      <c r="N32" s="30">
        <v>1164</v>
      </c>
      <c r="O32" s="30">
        <v>1804</v>
      </c>
      <c r="P32" s="30">
        <v>2977</v>
      </c>
      <c r="Q32" s="30">
        <v>35.85682</v>
      </c>
      <c r="R32" s="30">
        <v>13.10769</v>
      </c>
      <c r="S32" s="30">
        <v>0</v>
      </c>
      <c r="T32" s="30">
        <v>0</v>
      </c>
      <c r="U32" s="30">
        <v>28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109</v>
      </c>
      <c r="AG32" s="97">
        <f t="shared" si="0"/>
        <v>52333.96451</v>
      </c>
    </row>
    <row r="33" spans="1:33" ht="12.75">
      <c r="A33" s="40"/>
      <c r="B33" s="37" t="s">
        <v>181</v>
      </c>
      <c r="C33" s="30">
        <v>-52191</v>
      </c>
      <c r="D33" s="30">
        <v>-31678</v>
      </c>
      <c r="E33" s="30">
        <v>-30087</v>
      </c>
      <c r="F33" s="30">
        <v>-13675</v>
      </c>
      <c r="G33" s="30">
        <v>-585</v>
      </c>
      <c r="H33" s="30">
        <v>-11578</v>
      </c>
      <c r="I33" s="30">
        <v>-41590</v>
      </c>
      <c r="J33" s="30">
        <v>-30439</v>
      </c>
      <c r="K33" s="30">
        <v>-3991</v>
      </c>
      <c r="L33" s="30">
        <v>-35165</v>
      </c>
      <c r="M33" s="30">
        <v>-18792</v>
      </c>
      <c r="N33" s="30">
        <v>-16079</v>
      </c>
      <c r="O33" s="30">
        <v>-14255</v>
      </c>
      <c r="P33" s="30">
        <v>-2435</v>
      </c>
      <c r="Q33" s="30">
        <v>-4771.20653</v>
      </c>
      <c r="R33" s="30">
        <v>-1386.78261</v>
      </c>
      <c r="S33" s="30">
        <v>-617</v>
      </c>
      <c r="T33" s="30">
        <v>-2080</v>
      </c>
      <c r="U33" s="30">
        <v>-4091</v>
      </c>
      <c r="V33" s="30">
        <v>-681</v>
      </c>
      <c r="W33" s="30">
        <v>-1368</v>
      </c>
      <c r="X33" s="30">
        <v>-542</v>
      </c>
      <c r="Y33" s="30">
        <v>-441</v>
      </c>
      <c r="Z33" s="30">
        <v>-472.502</v>
      </c>
      <c r="AA33" s="30">
        <v>-489</v>
      </c>
      <c r="AB33" s="30">
        <v>-640</v>
      </c>
      <c r="AC33" s="30">
        <v>-269</v>
      </c>
      <c r="AD33" s="30">
        <v>-323</v>
      </c>
      <c r="AE33" s="30">
        <v>-143</v>
      </c>
      <c r="AF33" s="30">
        <v>-2087</v>
      </c>
      <c r="AG33" s="97">
        <f t="shared" si="0"/>
        <v>-322941.49114</v>
      </c>
    </row>
    <row r="34" spans="1:33" ht="12.75">
      <c r="A34" s="33" t="s">
        <v>124</v>
      </c>
      <c r="B34" s="34" t="s">
        <v>182</v>
      </c>
      <c r="C34" s="30">
        <v>-11284</v>
      </c>
      <c r="D34" s="30">
        <v>-5216</v>
      </c>
      <c r="E34" s="30">
        <v>-6695</v>
      </c>
      <c r="F34" s="30">
        <v>-11027</v>
      </c>
      <c r="G34" s="30">
        <v>-78</v>
      </c>
      <c r="H34" s="30">
        <v>-2935</v>
      </c>
      <c r="I34" s="30">
        <v>-8771</v>
      </c>
      <c r="J34" s="30">
        <v>-5751</v>
      </c>
      <c r="K34" s="30">
        <v>-349</v>
      </c>
      <c r="L34" s="30">
        <v>-15467</v>
      </c>
      <c r="M34" s="30">
        <v>-2491</v>
      </c>
      <c r="N34" s="30">
        <v>-6151</v>
      </c>
      <c r="O34" s="30">
        <v>-3060</v>
      </c>
      <c r="P34" s="30">
        <v>-1906</v>
      </c>
      <c r="Q34" s="30">
        <v>-274.56523</v>
      </c>
      <c r="R34" s="30">
        <v>-147.1453</v>
      </c>
      <c r="S34" s="30">
        <v>-259</v>
      </c>
      <c r="T34" s="30">
        <v>-155</v>
      </c>
      <c r="U34" s="30">
        <v>-316</v>
      </c>
      <c r="V34" s="30">
        <v>0</v>
      </c>
      <c r="W34" s="30">
        <v>-34</v>
      </c>
      <c r="X34" s="30">
        <v>-1021</v>
      </c>
      <c r="Y34" s="30">
        <v>-14</v>
      </c>
      <c r="Z34" s="30">
        <v>-77.274</v>
      </c>
      <c r="AA34" s="30">
        <v>0</v>
      </c>
      <c r="AB34" s="30">
        <v>-2</v>
      </c>
      <c r="AC34" s="30">
        <v>-33</v>
      </c>
      <c r="AD34" s="30">
        <v>0</v>
      </c>
      <c r="AE34" s="30">
        <v>0</v>
      </c>
      <c r="AF34" s="30">
        <v>-113</v>
      </c>
      <c r="AG34" s="97">
        <f t="shared" si="0"/>
        <v>-83626.98453</v>
      </c>
    </row>
    <row r="35" spans="1:33" ht="22.5">
      <c r="A35" s="33"/>
      <c r="B35" s="34" t="s">
        <v>293</v>
      </c>
      <c r="C35" s="30">
        <v>-4554</v>
      </c>
      <c r="D35" s="30">
        <v>-2641</v>
      </c>
      <c r="E35" s="30">
        <v>-4574</v>
      </c>
      <c r="F35" s="30">
        <v>-7022</v>
      </c>
      <c r="G35" s="30">
        <v>0</v>
      </c>
      <c r="H35" s="30">
        <v>-1853</v>
      </c>
      <c r="I35" s="30">
        <v>-3656</v>
      </c>
      <c r="J35" s="30">
        <v>-4170</v>
      </c>
      <c r="K35" s="30">
        <v>-70</v>
      </c>
      <c r="L35" s="30">
        <v>-8922</v>
      </c>
      <c r="M35" s="30">
        <v>-1494</v>
      </c>
      <c r="N35" s="30">
        <v>-4273</v>
      </c>
      <c r="O35" s="30">
        <v>-2055</v>
      </c>
      <c r="P35" s="30">
        <v>-1317</v>
      </c>
      <c r="Q35" s="30">
        <v>-117.48121</v>
      </c>
      <c r="R35" s="30">
        <v>-146.88386</v>
      </c>
      <c r="S35" s="30">
        <v>-272</v>
      </c>
      <c r="T35" s="30">
        <v>-155</v>
      </c>
      <c r="U35" s="30">
        <v>-255</v>
      </c>
      <c r="V35" s="30">
        <v>0</v>
      </c>
      <c r="W35" s="30">
        <v>-34</v>
      </c>
      <c r="X35" s="30">
        <v>-1021</v>
      </c>
      <c r="Y35" s="30">
        <v>-14</v>
      </c>
      <c r="Z35" s="30">
        <v>-71.601</v>
      </c>
      <c r="AA35" s="30">
        <v>0</v>
      </c>
      <c r="AB35" s="30">
        <v>-2</v>
      </c>
      <c r="AC35" s="30">
        <v>-5</v>
      </c>
      <c r="AD35" s="30">
        <v>0</v>
      </c>
      <c r="AE35" s="30">
        <v>0</v>
      </c>
      <c r="AF35" s="30">
        <v>-18</v>
      </c>
      <c r="AG35" s="97">
        <f t="shared" si="0"/>
        <v>-48712.96607</v>
      </c>
    </row>
    <row r="36" spans="1:33" ht="12.75">
      <c r="A36" s="33" t="s">
        <v>126</v>
      </c>
      <c r="B36" s="34" t="s">
        <v>183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/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-4</v>
      </c>
      <c r="AE36" s="30">
        <v>0</v>
      </c>
      <c r="AF36" s="30">
        <v>0</v>
      </c>
      <c r="AG36" s="97">
        <f t="shared" si="0"/>
        <v>-4</v>
      </c>
    </row>
    <row r="37" spans="1:33" ht="12.75">
      <c r="A37" s="33" t="s">
        <v>184</v>
      </c>
      <c r="B37" s="34" t="s">
        <v>185</v>
      </c>
      <c r="C37" s="30">
        <v>14816</v>
      </c>
      <c r="D37" s="30">
        <v>7246.600000000006</v>
      </c>
      <c r="E37" s="30">
        <v>-1747</v>
      </c>
      <c r="F37" s="30">
        <v>7527</v>
      </c>
      <c r="G37" s="30">
        <v>521</v>
      </c>
      <c r="H37" s="30">
        <v>-1845</v>
      </c>
      <c r="I37" s="30">
        <v>5629</v>
      </c>
      <c r="J37" s="30">
        <v>565</v>
      </c>
      <c r="K37" s="30">
        <v>14319</v>
      </c>
      <c r="L37" s="30">
        <v>-1979</v>
      </c>
      <c r="M37" s="30">
        <v>7781</v>
      </c>
      <c r="N37" s="30">
        <v>11292</v>
      </c>
      <c r="O37" s="30">
        <v>-401</v>
      </c>
      <c r="P37" s="30">
        <v>17</v>
      </c>
      <c r="Q37" s="30">
        <v>-1449.5576300000032</v>
      </c>
      <c r="R37" s="30">
        <v>1163.6568870957785</v>
      </c>
      <c r="S37" s="30">
        <v>-117</v>
      </c>
      <c r="T37" s="30">
        <v>498</v>
      </c>
      <c r="U37" s="30">
        <v>-116</v>
      </c>
      <c r="V37" s="30">
        <v>-228</v>
      </c>
      <c r="W37" s="30">
        <v>763</v>
      </c>
      <c r="X37" s="30">
        <v>-141</v>
      </c>
      <c r="Y37" s="30">
        <v>-299</v>
      </c>
      <c r="Z37" s="30">
        <v>216.935</v>
      </c>
      <c r="AA37" s="30">
        <v>-253</v>
      </c>
      <c r="AB37" s="30">
        <v>-381</v>
      </c>
      <c r="AC37" s="30">
        <v>-325</v>
      </c>
      <c r="AD37" s="30">
        <v>392</v>
      </c>
      <c r="AE37" s="30">
        <v>-143</v>
      </c>
      <c r="AF37" s="30">
        <v>-1222</v>
      </c>
      <c r="AG37" s="97">
        <f t="shared" si="0"/>
        <v>62100.63425709578</v>
      </c>
    </row>
    <row r="38" spans="1:33" ht="12.75">
      <c r="A38" s="63" t="s">
        <v>186</v>
      </c>
      <c r="B38" s="64" t="s">
        <v>187</v>
      </c>
      <c r="C38" s="68"/>
      <c r="D38" s="68"/>
      <c r="E38" s="68"/>
      <c r="F38" s="68"/>
      <c r="G38" s="68"/>
      <c r="H38" s="68"/>
      <c r="I38" s="68"/>
      <c r="J38" s="68"/>
      <c r="K38" s="68"/>
      <c r="L38" s="68">
        <v>0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97">
        <f t="shared" si="0"/>
        <v>0</v>
      </c>
    </row>
    <row r="39" spans="1:33" ht="12.75">
      <c r="A39" s="33" t="s">
        <v>34</v>
      </c>
      <c r="B39" s="34" t="s">
        <v>294</v>
      </c>
      <c r="C39" s="30">
        <v>14816</v>
      </c>
      <c r="D39" s="30">
        <v>7246.600000000006</v>
      </c>
      <c r="E39" s="30">
        <v>-1747</v>
      </c>
      <c r="F39" s="30">
        <v>7527</v>
      </c>
      <c r="G39" s="30">
        <v>521</v>
      </c>
      <c r="H39" s="30">
        <v>-1845</v>
      </c>
      <c r="I39" s="30">
        <v>5629</v>
      </c>
      <c r="J39" s="30">
        <v>565</v>
      </c>
      <c r="K39" s="30">
        <v>14319</v>
      </c>
      <c r="L39" s="30">
        <v>-1979</v>
      </c>
      <c r="M39" s="30">
        <v>7781</v>
      </c>
      <c r="N39" s="30">
        <v>11292</v>
      </c>
      <c r="O39" s="30">
        <v>-401</v>
      </c>
      <c r="P39" s="30">
        <v>17</v>
      </c>
      <c r="Q39" s="30">
        <v>-1449.5576300000032</v>
      </c>
      <c r="R39" s="30">
        <v>1163.6568870957785</v>
      </c>
      <c r="S39" s="30">
        <v>-117</v>
      </c>
      <c r="T39" s="30">
        <v>498</v>
      </c>
      <c r="U39" s="30">
        <v>-116</v>
      </c>
      <c r="V39" s="30">
        <v>-228</v>
      </c>
      <c r="W39" s="30">
        <v>763</v>
      </c>
      <c r="X39" s="30">
        <v>-141</v>
      </c>
      <c r="Y39" s="30">
        <v>-299</v>
      </c>
      <c r="Z39" s="30">
        <v>216.935</v>
      </c>
      <c r="AA39" s="30">
        <v>-253</v>
      </c>
      <c r="AB39" s="30">
        <v>-381</v>
      </c>
      <c r="AC39" s="30">
        <v>-325</v>
      </c>
      <c r="AD39" s="30">
        <v>392</v>
      </c>
      <c r="AE39" s="30">
        <v>-143</v>
      </c>
      <c r="AF39" s="30">
        <v>-1222</v>
      </c>
      <c r="AG39" s="97">
        <f t="shared" si="0"/>
        <v>62100.63425709578</v>
      </c>
    </row>
    <row r="40" spans="1:33" ht="12.75">
      <c r="A40" s="33" t="s">
        <v>36</v>
      </c>
      <c r="B40" s="34" t="s">
        <v>295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206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97">
        <f t="shared" si="0"/>
        <v>206</v>
      </c>
    </row>
    <row r="41" spans="1:33" ht="12.75">
      <c r="A41" s="40" t="s">
        <v>38</v>
      </c>
      <c r="B41" s="34" t="s">
        <v>188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/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97">
        <f t="shared" si="0"/>
        <v>0</v>
      </c>
    </row>
    <row r="42" spans="1:33" ht="12.75">
      <c r="A42" s="35" t="s">
        <v>110</v>
      </c>
      <c r="B42" s="34" t="s">
        <v>189</v>
      </c>
      <c r="C42" s="30">
        <v>0</v>
      </c>
      <c r="D42" s="30">
        <v>2048</v>
      </c>
      <c r="E42" s="30">
        <v>31</v>
      </c>
      <c r="F42" s="30">
        <v>0</v>
      </c>
      <c r="G42" s="30">
        <v>0</v>
      </c>
      <c r="H42" s="30">
        <v>0</v>
      </c>
      <c r="I42" s="30">
        <v>0</v>
      </c>
      <c r="J42" s="30">
        <v>6</v>
      </c>
      <c r="K42" s="30">
        <v>1550.3</v>
      </c>
      <c r="L42" s="30"/>
      <c r="M42" s="30">
        <v>0</v>
      </c>
      <c r="N42" s="30">
        <v>568</v>
      </c>
      <c r="O42" s="30">
        <v>0</v>
      </c>
      <c r="P42" s="30">
        <v>0</v>
      </c>
      <c r="Q42" s="30">
        <v>0</v>
      </c>
      <c r="R42" s="30">
        <v>0</v>
      </c>
      <c r="S42" s="30">
        <v>48</v>
      </c>
      <c r="T42" s="30">
        <v>0</v>
      </c>
      <c r="U42" s="30">
        <v>0</v>
      </c>
      <c r="V42" s="30">
        <v>147</v>
      </c>
      <c r="W42" s="30">
        <v>220</v>
      </c>
      <c r="X42" s="30">
        <v>19</v>
      </c>
      <c r="Y42" s="30">
        <v>129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97">
        <f t="shared" si="0"/>
        <v>4766.3</v>
      </c>
    </row>
    <row r="43" spans="1:33" ht="12.75">
      <c r="A43" s="36"/>
      <c r="B43" s="34" t="s">
        <v>190</v>
      </c>
      <c r="C43" s="30">
        <v>0</v>
      </c>
      <c r="D43" s="30">
        <v>1506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1550.3</v>
      </c>
      <c r="L43" s="30"/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48</v>
      </c>
      <c r="T43" s="30">
        <v>0</v>
      </c>
      <c r="U43" s="30">
        <v>0</v>
      </c>
      <c r="V43" s="30">
        <v>147</v>
      </c>
      <c r="W43" s="30">
        <v>220</v>
      </c>
      <c r="X43" s="30">
        <v>19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97">
        <f t="shared" si="0"/>
        <v>3490.3</v>
      </c>
    </row>
    <row r="44" spans="1:33" ht="12.75">
      <c r="A44" s="36" t="s">
        <v>112</v>
      </c>
      <c r="B44" s="34" t="s">
        <v>191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/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30</v>
      </c>
      <c r="AB44" s="30">
        <v>0</v>
      </c>
      <c r="AC44" s="30">
        <v>0</v>
      </c>
      <c r="AD44" s="30">
        <v>25</v>
      </c>
      <c r="AE44" s="30">
        <v>0</v>
      </c>
      <c r="AF44" s="30">
        <v>0</v>
      </c>
      <c r="AG44" s="97">
        <f t="shared" si="0"/>
        <v>55</v>
      </c>
    </row>
    <row r="45" spans="1:33" ht="12.75">
      <c r="A45" s="36"/>
      <c r="B45" s="34" t="s">
        <v>190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/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97">
        <f t="shared" si="0"/>
        <v>0</v>
      </c>
    </row>
    <row r="46" spans="1:33" ht="12.75">
      <c r="A46" s="41" t="s">
        <v>192</v>
      </c>
      <c r="B46" s="34" t="s">
        <v>193</v>
      </c>
      <c r="C46" s="30">
        <v>273</v>
      </c>
      <c r="D46" s="30">
        <v>547</v>
      </c>
      <c r="E46" s="30">
        <v>47</v>
      </c>
      <c r="F46" s="30">
        <v>0</v>
      </c>
      <c r="G46" s="30">
        <v>0</v>
      </c>
      <c r="H46" s="30">
        <v>0</v>
      </c>
      <c r="I46" s="30">
        <v>61</v>
      </c>
      <c r="J46" s="30">
        <v>153</v>
      </c>
      <c r="K46" s="30">
        <v>11</v>
      </c>
      <c r="L46" s="30">
        <v>53</v>
      </c>
      <c r="M46" s="30">
        <v>0</v>
      </c>
      <c r="N46" s="30">
        <v>45</v>
      </c>
      <c r="O46" s="30">
        <v>5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18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31</v>
      </c>
      <c r="AC46" s="30">
        <v>0</v>
      </c>
      <c r="AD46" s="30">
        <v>0</v>
      </c>
      <c r="AE46" s="30">
        <v>0</v>
      </c>
      <c r="AF46" s="30">
        <v>0</v>
      </c>
      <c r="AG46" s="97">
        <f t="shared" si="0"/>
        <v>1244</v>
      </c>
    </row>
    <row r="47" spans="1:33" ht="12.75">
      <c r="A47" s="41" t="s">
        <v>194</v>
      </c>
      <c r="B47" s="34" t="s">
        <v>195</v>
      </c>
      <c r="C47" s="30">
        <v>586</v>
      </c>
      <c r="D47" s="30">
        <v>1960</v>
      </c>
      <c r="E47" s="30">
        <v>2595</v>
      </c>
      <c r="F47" s="30">
        <v>263</v>
      </c>
      <c r="G47" s="30">
        <v>42</v>
      </c>
      <c r="H47" s="30">
        <v>756</v>
      </c>
      <c r="I47" s="30">
        <v>8011</v>
      </c>
      <c r="J47" s="30">
        <v>284</v>
      </c>
      <c r="K47" s="30">
        <v>1576</v>
      </c>
      <c r="L47" s="30">
        <v>1461</v>
      </c>
      <c r="M47" s="30">
        <v>1372</v>
      </c>
      <c r="N47" s="30">
        <v>419</v>
      </c>
      <c r="O47" s="30">
        <v>1152</v>
      </c>
      <c r="P47" s="30">
        <v>252</v>
      </c>
      <c r="Q47" s="30">
        <v>363.96988</v>
      </c>
      <c r="R47" s="30">
        <v>149.15208</v>
      </c>
      <c r="S47" s="30">
        <v>164</v>
      </c>
      <c r="T47" s="30">
        <v>0</v>
      </c>
      <c r="U47" s="30">
        <v>86</v>
      </c>
      <c r="V47" s="30">
        <v>36</v>
      </c>
      <c r="W47" s="30">
        <v>95</v>
      </c>
      <c r="X47" s="30">
        <v>7</v>
      </c>
      <c r="Y47" s="30">
        <v>101</v>
      </c>
      <c r="Z47" s="30">
        <v>0</v>
      </c>
      <c r="AA47" s="30">
        <v>30</v>
      </c>
      <c r="AB47" s="30">
        <v>30</v>
      </c>
      <c r="AC47" s="30">
        <v>171</v>
      </c>
      <c r="AD47" s="30">
        <v>25</v>
      </c>
      <c r="AE47" s="30">
        <v>25</v>
      </c>
      <c r="AF47" s="30">
        <v>185</v>
      </c>
      <c r="AG47" s="97">
        <f t="shared" si="0"/>
        <v>22197.12196</v>
      </c>
    </row>
    <row r="48" spans="1:33" ht="12.75">
      <c r="A48" s="42"/>
      <c r="B48" s="35" t="s">
        <v>196</v>
      </c>
      <c r="C48" s="30">
        <v>859</v>
      </c>
      <c r="D48" s="30">
        <v>2507</v>
      </c>
      <c r="E48" s="30">
        <v>2642</v>
      </c>
      <c r="F48" s="30">
        <v>263</v>
      </c>
      <c r="G48" s="30">
        <v>42</v>
      </c>
      <c r="H48" s="30">
        <v>756</v>
      </c>
      <c r="I48" s="30">
        <v>8072</v>
      </c>
      <c r="J48" s="30">
        <v>437</v>
      </c>
      <c r="K48" s="30">
        <v>1587</v>
      </c>
      <c r="L48" s="30">
        <v>1514</v>
      </c>
      <c r="M48" s="30">
        <v>1372</v>
      </c>
      <c r="N48" s="30">
        <v>464</v>
      </c>
      <c r="O48" s="30">
        <v>1157</v>
      </c>
      <c r="P48" s="30">
        <v>252</v>
      </c>
      <c r="Q48" s="30">
        <v>363.96988</v>
      </c>
      <c r="R48" s="30">
        <v>149.15208</v>
      </c>
      <c r="S48" s="30">
        <v>164</v>
      </c>
      <c r="T48" s="30">
        <v>0</v>
      </c>
      <c r="U48" s="30">
        <v>104</v>
      </c>
      <c r="V48" s="30">
        <v>36</v>
      </c>
      <c r="W48" s="30">
        <v>95</v>
      </c>
      <c r="X48" s="30">
        <v>7</v>
      </c>
      <c r="Y48" s="30">
        <v>101</v>
      </c>
      <c r="Z48" s="30">
        <v>0</v>
      </c>
      <c r="AA48" s="30">
        <v>30</v>
      </c>
      <c r="AB48" s="30">
        <v>61</v>
      </c>
      <c r="AC48" s="30">
        <v>171</v>
      </c>
      <c r="AD48" s="30">
        <v>25</v>
      </c>
      <c r="AE48" s="30">
        <v>25</v>
      </c>
      <c r="AF48" s="30">
        <v>185</v>
      </c>
      <c r="AG48" s="97">
        <f t="shared" si="0"/>
        <v>23441.12196</v>
      </c>
    </row>
    <row r="49" spans="1:33" ht="12.75">
      <c r="A49" s="36" t="s">
        <v>156</v>
      </c>
      <c r="B49" s="34" t="s">
        <v>197</v>
      </c>
      <c r="C49" s="30">
        <v>5820</v>
      </c>
      <c r="D49" s="30">
        <v>335</v>
      </c>
      <c r="E49" s="30">
        <v>5487</v>
      </c>
      <c r="F49" s="30">
        <v>494</v>
      </c>
      <c r="G49" s="30">
        <v>2148</v>
      </c>
      <c r="H49" s="30">
        <v>1201</v>
      </c>
      <c r="I49" s="30">
        <v>572</v>
      </c>
      <c r="J49" s="30">
        <v>1629</v>
      </c>
      <c r="K49" s="30">
        <v>7</v>
      </c>
      <c r="L49" s="30"/>
      <c r="M49" s="30">
        <v>1823</v>
      </c>
      <c r="N49" s="30">
        <v>0</v>
      </c>
      <c r="O49" s="30">
        <v>33</v>
      </c>
      <c r="P49" s="30">
        <v>1159</v>
      </c>
      <c r="Q49" s="30">
        <v>0</v>
      </c>
      <c r="R49" s="30">
        <v>0</v>
      </c>
      <c r="S49" s="30">
        <v>0</v>
      </c>
      <c r="T49" s="30">
        <v>0</v>
      </c>
      <c r="U49" s="30">
        <v>592</v>
      </c>
      <c r="V49" s="30">
        <v>166</v>
      </c>
      <c r="W49" s="30">
        <v>389</v>
      </c>
      <c r="X49" s="30">
        <v>2</v>
      </c>
      <c r="Y49" s="30">
        <v>1628</v>
      </c>
      <c r="Z49" s="30">
        <v>17.053</v>
      </c>
      <c r="AA49" s="30">
        <v>237</v>
      </c>
      <c r="AB49" s="30">
        <v>0</v>
      </c>
      <c r="AC49" s="30">
        <v>0</v>
      </c>
      <c r="AD49" s="30">
        <v>9</v>
      </c>
      <c r="AE49" s="30">
        <v>37</v>
      </c>
      <c r="AF49" s="30">
        <v>5</v>
      </c>
      <c r="AG49" s="97">
        <f t="shared" si="0"/>
        <v>23790.053</v>
      </c>
    </row>
    <row r="50" spans="1:33" ht="12.75">
      <c r="A50" s="36" t="s">
        <v>159</v>
      </c>
      <c r="B50" s="34" t="s">
        <v>198</v>
      </c>
      <c r="C50" s="30">
        <v>0</v>
      </c>
      <c r="D50" s="30">
        <v>302</v>
      </c>
      <c r="E50" s="30">
        <v>1945</v>
      </c>
      <c r="F50" s="30">
        <v>30</v>
      </c>
      <c r="G50" s="30">
        <v>1</v>
      </c>
      <c r="H50" s="30">
        <v>4</v>
      </c>
      <c r="I50" s="30">
        <v>0</v>
      </c>
      <c r="J50" s="30">
        <v>113</v>
      </c>
      <c r="K50" s="30">
        <v>9.8</v>
      </c>
      <c r="L50" s="30">
        <v>206</v>
      </c>
      <c r="M50" s="30">
        <v>1302</v>
      </c>
      <c r="N50" s="30">
        <v>529</v>
      </c>
      <c r="O50" s="30">
        <v>12</v>
      </c>
      <c r="P50" s="30">
        <v>0</v>
      </c>
      <c r="Q50" s="30">
        <v>159.02031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15</v>
      </c>
      <c r="X50" s="30">
        <v>0</v>
      </c>
      <c r="Y50" s="30">
        <v>12</v>
      </c>
      <c r="Z50" s="30">
        <v>12.773</v>
      </c>
      <c r="AA50" s="30">
        <v>11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97">
        <f t="shared" si="0"/>
        <v>4663.59331</v>
      </c>
    </row>
    <row r="51" spans="1:33" ht="12.75">
      <c r="A51" s="43"/>
      <c r="B51" s="37" t="s">
        <v>199</v>
      </c>
      <c r="C51" s="30">
        <v>6679</v>
      </c>
      <c r="D51" s="30">
        <v>5192</v>
      </c>
      <c r="E51" s="30">
        <v>10105</v>
      </c>
      <c r="F51" s="30">
        <v>787</v>
      </c>
      <c r="G51" s="30">
        <v>2191</v>
      </c>
      <c r="H51" s="30">
        <v>1961</v>
      </c>
      <c r="I51" s="30">
        <v>8644</v>
      </c>
      <c r="J51" s="30">
        <v>2185</v>
      </c>
      <c r="K51" s="30">
        <v>3154.1000000000004</v>
      </c>
      <c r="L51" s="30">
        <v>1720</v>
      </c>
      <c r="M51" s="30">
        <v>4497</v>
      </c>
      <c r="N51" s="30">
        <v>1561</v>
      </c>
      <c r="O51" s="30">
        <v>1202</v>
      </c>
      <c r="P51" s="30">
        <v>1411</v>
      </c>
      <c r="Q51" s="30">
        <v>522.99019</v>
      </c>
      <c r="R51" s="30">
        <v>149.15208</v>
      </c>
      <c r="S51" s="30">
        <v>212</v>
      </c>
      <c r="T51" s="30">
        <v>0</v>
      </c>
      <c r="U51" s="30">
        <v>696</v>
      </c>
      <c r="V51" s="30">
        <v>349</v>
      </c>
      <c r="W51" s="30">
        <v>719</v>
      </c>
      <c r="X51" s="30">
        <v>28</v>
      </c>
      <c r="Y51" s="30">
        <v>1870</v>
      </c>
      <c r="Z51" s="30">
        <v>29.826</v>
      </c>
      <c r="AA51" s="30">
        <v>278</v>
      </c>
      <c r="AB51" s="30">
        <v>61</v>
      </c>
      <c r="AC51" s="30">
        <v>171</v>
      </c>
      <c r="AD51" s="30">
        <v>34</v>
      </c>
      <c r="AE51" s="30">
        <v>62</v>
      </c>
      <c r="AF51" s="30">
        <v>190</v>
      </c>
      <c r="AG51" s="97">
        <f t="shared" si="0"/>
        <v>56661.068269999996</v>
      </c>
    </row>
    <row r="52" spans="1:33" ht="22.5">
      <c r="A52" s="40" t="s">
        <v>40</v>
      </c>
      <c r="B52" s="34" t="s">
        <v>296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/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97">
        <f t="shared" si="0"/>
        <v>0</v>
      </c>
    </row>
    <row r="53" spans="1:33" ht="12.75">
      <c r="A53" s="33" t="s">
        <v>49</v>
      </c>
      <c r="B53" s="34" t="s">
        <v>200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/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97">
        <f t="shared" si="0"/>
        <v>0</v>
      </c>
    </row>
    <row r="54" spans="1:33" ht="12.75">
      <c r="A54" s="35" t="s">
        <v>110</v>
      </c>
      <c r="B54" s="34" t="s">
        <v>201</v>
      </c>
      <c r="C54" s="30">
        <v>0</v>
      </c>
      <c r="D54" s="30">
        <v>-18</v>
      </c>
      <c r="E54" s="30">
        <v>-135</v>
      </c>
      <c r="F54" s="30">
        <v>-37</v>
      </c>
      <c r="G54" s="30">
        <v>0</v>
      </c>
      <c r="H54" s="30">
        <v>-118</v>
      </c>
      <c r="I54" s="30">
        <v>0</v>
      </c>
      <c r="J54" s="30">
        <v>-59</v>
      </c>
      <c r="K54" s="30">
        <v>-7</v>
      </c>
      <c r="L54" s="30">
        <v>-171</v>
      </c>
      <c r="M54" s="30">
        <v>-158</v>
      </c>
      <c r="N54" s="30">
        <v>-36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-15</v>
      </c>
      <c r="X54" s="30">
        <v>0</v>
      </c>
      <c r="Y54" s="30">
        <v>-2</v>
      </c>
      <c r="Z54" s="30">
        <v>0</v>
      </c>
      <c r="AA54" s="30">
        <v>0</v>
      </c>
      <c r="AB54" s="30">
        <v>0</v>
      </c>
      <c r="AC54" s="30">
        <v>0</v>
      </c>
      <c r="AD54" s="30">
        <v>-8</v>
      </c>
      <c r="AE54" s="30">
        <v>0</v>
      </c>
      <c r="AF54" s="30">
        <v>0</v>
      </c>
      <c r="AG54" s="97">
        <f t="shared" si="0"/>
        <v>-764</v>
      </c>
    </row>
    <row r="55" spans="1:33" ht="12.75">
      <c r="A55" s="35" t="s">
        <v>112</v>
      </c>
      <c r="B55" s="34" t="s">
        <v>202</v>
      </c>
      <c r="C55" s="30">
        <v>-8443</v>
      </c>
      <c r="D55" s="30">
        <v>-184</v>
      </c>
      <c r="E55" s="30">
        <v>-5373</v>
      </c>
      <c r="F55" s="30">
        <v>-540</v>
      </c>
      <c r="G55" s="30">
        <v>-1514</v>
      </c>
      <c r="H55" s="30">
        <v>-1348</v>
      </c>
      <c r="I55" s="30">
        <v>-243</v>
      </c>
      <c r="J55" s="30">
        <v>-1254</v>
      </c>
      <c r="K55" s="30">
        <v>-213</v>
      </c>
      <c r="L55" s="30">
        <v>-57</v>
      </c>
      <c r="M55" s="30">
        <v>-2547</v>
      </c>
      <c r="N55" s="30">
        <v>-1532</v>
      </c>
      <c r="O55" s="30">
        <v>-20</v>
      </c>
      <c r="P55" s="30">
        <v>-469</v>
      </c>
      <c r="Q55" s="30">
        <v>0</v>
      </c>
      <c r="R55" s="30">
        <v>0</v>
      </c>
      <c r="S55" s="30">
        <v>-64</v>
      </c>
      <c r="T55" s="30">
        <v>0</v>
      </c>
      <c r="U55" s="30">
        <v>-834</v>
      </c>
      <c r="V55" s="30">
        <v>-617</v>
      </c>
      <c r="W55" s="30">
        <v>-858</v>
      </c>
      <c r="X55" s="30">
        <v>-5</v>
      </c>
      <c r="Y55" s="30">
        <v>-1728</v>
      </c>
      <c r="Z55" s="30">
        <v>0</v>
      </c>
      <c r="AA55" s="30">
        <v>-147</v>
      </c>
      <c r="AB55" s="30">
        <v>0</v>
      </c>
      <c r="AC55" s="30">
        <v>-80</v>
      </c>
      <c r="AD55" s="30">
        <v>-25</v>
      </c>
      <c r="AE55" s="30">
        <v>-32</v>
      </c>
      <c r="AF55" s="30">
        <v>-7</v>
      </c>
      <c r="AG55" s="97">
        <f t="shared" si="0"/>
        <v>-28134</v>
      </c>
    </row>
    <row r="56" spans="1:33" ht="12.75">
      <c r="A56" s="35" t="s">
        <v>156</v>
      </c>
      <c r="B56" s="34" t="s">
        <v>203</v>
      </c>
      <c r="C56" s="30">
        <v>0</v>
      </c>
      <c r="D56" s="30">
        <v>-48</v>
      </c>
      <c r="E56" s="30">
        <v>-1361</v>
      </c>
      <c r="F56" s="30">
        <v>-6036</v>
      </c>
      <c r="G56" s="30">
        <v>-170</v>
      </c>
      <c r="H56" s="30">
        <v>-5</v>
      </c>
      <c r="I56" s="30">
        <v>-1247</v>
      </c>
      <c r="J56" s="30">
        <v>-177</v>
      </c>
      <c r="K56" s="30">
        <v>-24</v>
      </c>
      <c r="L56" s="30"/>
      <c r="M56" s="30">
        <v>-37</v>
      </c>
      <c r="N56" s="30">
        <v>0</v>
      </c>
      <c r="O56" s="30">
        <v>-7</v>
      </c>
      <c r="P56" s="30">
        <v>0</v>
      </c>
      <c r="Q56" s="30">
        <v>-1.0493800000000002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-3</v>
      </c>
      <c r="Z56" s="30">
        <v>0</v>
      </c>
      <c r="AA56" s="30">
        <v>-10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97">
        <f t="shared" si="0"/>
        <v>-9126.04938</v>
      </c>
    </row>
    <row r="57" spans="1:33" ht="12.75">
      <c r="A57" s="35"/>
      <c r="B57" s="37" t="s">
        <v>204</v>
      </c>
      <c r="C57" s="30">
        <v>-8443</v>
      </c>
      <c r="D57" s="30">
        <v>-250</v>
      </c>
      <c r="E57" s="30">
        <v>-6869</v>
      </c>
      <c r="F57" s="30">
        <v>-6613</v>
      </c>
      <c r="G57" s="30">
        <v>-1684</v>
      </c>
      <c r="H57" s="30">
        <v>-1471</v>
      </c>
      <c r="I57" s="30">
        <v>-1490</v>
      </c>
      <c r="J57" s="30">
        <v>-1490</v>
      </c>
      <c r="K57" s="30">
        <v>-244</v>
      </c>
      <c r="L57" s="30">
        <v>-228</v>
      </c>
      <c r="M57" s="30">
        <v>-2742</v>
      </c>
      <c r="N57" s="30">
        <v>-1568</v>
      </c>
      <c r="O57" s="30">
        <v>-27</v>
      </c>
      <c r="P57" s="30">
        <v>-469</v>
      </c>
      <c r="Q57" s="30">
        <v>-1.0493800000000002</v>
      </c>
      <c r="R57" s="30">
        <v>0</v>
      </c>
      <c r="S57" s="30">
        <v>-64</v>
      </c>
      <c r="T57" s="30">
        <v>0</v>
      </c>
      <c r="U57" s="30">
        <v>-834</v>
      </c>
      <c r="V57" s="30">
        <v>-617</v>
      </c>
      <c r="W57" s="30">
        <v>-873</v>
      </c>
      <c r="X57" s="30">
        <v>-5</v>
      </c>
      <c r="Y57" s="30">
        <v>-1733</v>
      </c>
      <c r="Z57" s="30">
        <v>0</v>
      </c>
      <c r="AA57" s="30">
        <v>-157</v>
      </c>
      <c r="AB57" s="30">
        <v>0</v>
      </c>
      <c r="AC57" s="30">
        <v>-80</v>
      </c>
      <c r="AD57" s="30">
        <v>-33</v>
      </c>
      <c r="AE57" s="30">
        <v>-32</v>
      </c>
      <c r="AF57" s="30">
        <v>-7</v>
      </c>
      <c r="AG57" s="97">
        <f t="shared" si="0"/>
        <v>-38024.04938</v>
      </c>
    </row>
    <row r="58" spans="1:33" ht="22.5">
      <c r="A58" s="40" t="s">
        <v>51</v>
      </c>
      <c r="B58" s="34" t="s">
        <v>297</v>
      </c>
      <c r="C58" s="30">
        <v>-859</v>
      </c>
      <c r="D58" s="30">
        <v>-3953.6000000000004</v>
      </c>
      <c r="E58" s="30">
        <v>-3236</v>
      </c>
      <c r="F58" s="30">
        <v>-573</v>
      </c>
      <c r="G58" s="30">
        <v>0</v>
      </c>
      <c r="H58" s="30">
        <v>0</v>
      </c>
      <c r="I58" s="30">
        <v>-6015</v>
      </c>
      <c r="J58" s="30">
        <v>0</v>
      </c>
      <c r="K58" s="30">
        <v>0</v>
      </c>
      <c r="L58" s="30"/>
      <c r="M58" s="30">
        <v>0</v>
      </c>
      <c r="N58" s="30">
        <v>-997</v>
      </c>
      <c r="O58" s="30">
        <v>0</v>
      </c>
      <c r="P58" s="30">
        <v>-863</v>
      </c>
      <c r="Q58" s="30">
        <v>0</v>
      </c>
      <c r="R58" s="30">
        <v>-58.2723570957786</v>
      </c>
      <c r="S58" s="30">
        <v>-8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-171</v>
      </c>
      <c r="AD58" s="30">
        <v>0</v>
      </c>
      <c r="AE58" s="30">
        <v>0</v>
      </c>
      <c r="AF58" s="30">
        <v>0</v>
      </c>
      <c r="AG58" s="97">
        <f t="shared" si="0"/>
        <v>-16733.872357095777</v>
      </c>
    </row>
    <row r="59" spans="1:33" ht="12.75">
      <c r="A59" s="40" t="s">
        <v>52</v>
      </c>
      <c r="B59" s="34" t="s">
        <v>205</v>
      </c>
      <c r="C59" s="30">
        <v>843</v>
      </c>
      <c r="D59" s="30">
        <v>9</v>
      </c>
      <c r="E59" s="30">
        <v>367</v>
      </c>
      <c r="F59" s="30">
        <v>0</v>
      </c>
      <c r="G59" s="30">
        <v>41</v>
      </c>
      <c r="H59" s="30">
        <v>65</v>
      </c>
      <c r="I59" s="30">
        <v>0</v>
      </c>
      <c r="J59" s="30">
        <v>12</v>
      </c>
      <c r="K59" s="30">
        <v>56</v>
      </c>
      <c r="L59" s="30">
        <v>5</v>
      </c>
      <c r="M59" s="30">
        <v>951</v>
      </c>
      <c r="N59" s="30">
        <v>488</v>
      </c>
      <c r="O59" s="30">
        <v>46</v>
      </c>
      <c r="P59" s="30">
        <v>142</v>
      </c>
      <c r="Q59" s="30">
        <v>33.39069</v>
      </c>
      <c r="R59" s="30">
        <v>0</v>
      </c>
      <c r="S59" s="30">
        <v>0</v>
      </c>
      <c r="T59" s="30">
        <v>6</v>
      </c>
      <c r="U59" s="30">
        <v>1371</v>
      </c>
      <c r="V59" s="30">
        <v>0</v>
      </c>
      <c r="W59" s="30">
        <v>1</v>
      </c>
      <c r="X59" s="30">
        <v>186</v>
      </c>
      <c r="Y59" s="30">
        <v>80</v>
      </c>
      <c r="Z59" s="30">
        <v>80.042</v>
      </c>
      <c r="AA59" s="30">
        <v>7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97">
        <f t="shared" si="0"/>
        <v>4789.432690000001</v>
      </c>
    </row>
    <row r="60" spans="1:33" ht="12.75">
      <c r="A60" s="40" t="s">
        <v>124</v>
      </c>
      <c r="B60" s="34" t="s">
        <v>206</v>
      </c>
      <c r="C60" s="30">
        <v>-827</v>
      </c>
      <c r="D60" s="30">
        <v>-172</v>
      </c>
      <c r="E60" s="30">
        <v>-249</v>
      </c>
      <c r="F60" s="30">
        <v>-466</v>
      </c>
      <c r="G60" s="30">
        <v>-34</v>
      </c>
      <c r="H60" s="30">
        <v>-17</v>
      </c>
      <c r="I60" s="30">
        <v>0</v>
      </c>
      <c r="J60" s="30">
        <v>-341</v>
      </c>
      <c r="K60" s="30">
        <v>-14</v>
      </c>
      <c r="L60" s="30">
        <v>-44</v>
      </c>
      <c r="M60" s="30">
        <v>-2489</v>
      </c>
      <c r="N60" s="30">
        <v>-2466</v>
      </c>
      <c r="O60" s="30">
        <v>-84</v>
      </c>
      <c r="P60" s="30">
        <v>0</v>
      </c>
      <c r="Q60" s="30">
        <v>-2.9946800000000002</v>
      </c>
      <c r="R60" s="30">
        <v>-0.137451</v>
      </c>
      <c r="S60" s="30">
        <v>0</v>
      </c>
      <c r="T60" s="30">
        <v>-5</v>
      </c>
      <c r="U60" s="30">
        <v>-1071</v>
      </c>
      <c r="V60" s="30">
        <v>0</v>
      </c>
      <c r="W60" s="30">
        <v>0</v>
      </c>
      <c r="X60" s="30">
        <v>-204</v>
      </c>
      <c r="Y60" s="30">
        <v>-40</v>
      </c>
      <c r="Z60" s="30">
        <v>0</v>
      </c>
      <c r="AA60" s="30">
        <v>-12</v>
      </c>
      <c r="AB60" s="30">
        <v>-4</v>
      </c>
      <c r="AC60" s="30">
        <v>0</v>
      </c>
      <c r="AD60" s="30">
        <v>0</v>
      </c>
      <c r="AE60" s="30">
        <v>0</v>
      </c>
      <c r="AF60" s="30">
        <v>-4</v>
      </c>
      <c r="AG60" s="97">
        <f t="shared" si="0"/>
        <v>-8546.132130999998</v>
      </c>
    </row>
    <row r="61" spans="1:33" ht="12.75">
      <c r="A61" s="40" t="s">
        <v>126</v>
      </c>
      <c r="B61" s="34" t="s">
        <v>207</v>
      </c>
      <c r="C61" s="30">
        <v>12209</v>
      </c>
      <c r="D61" s="30">
        <v>8072.0000000000055</v>
      </c>
      <c r="E61" s="30">
        <v>-1629</v>
      </c>
      <c r="F61" s="30">
        <v>662</v>
      </c>
      <c r="G61" s="30">
        <v>1035</v>
      </c>
      <c r="H61" s="30">
        <v>-1307</v>
      </c>
      <c r="I61" s="30">
        <v>6768</v>
      </c>
      <c r="J61" s="30">
        <v>931</v>
      </c>
      <c r="K61" s="30">
        <v>17271.1</v>
      </c>
      <c r="L61" s="30">
        <v>-526</v>
      </c>
      <c r="M61" s="30">
        <v>7998</v>
      </c>
      <c r="N61" s="30">
        <v>8310</v>
      </c>
      <c r="O61" s="30">
        <v>736</v>
      </c>
      <c r="P61" s="30">
        <v>238</v>
      </c>
      <c r="Q61" s="30">
        <v>-897.2208100000033</v>
      </c>
      <c r="R61" s="30">
        <v>1254.399159</v>
      </c>
      <c r="S61" s="30">
        <v>23</v>
      </c>
      <c r="T61" s="30">
        <v>705</v>
      </c>
      <c r="U61" s="30">
        <v>46</v>
      </c>
      <c r="V61" s="30">
        <v>-496</v>
      </c>
      <c r="W61" s="30">
        <v>610</v>
      </c>
      <c r="X61" s="30">
        <v>-136</v>
      </c>
      <c r="Y61" s="30">
        <v>-122</v>
      </c>
      <c r="Z61" s="30">
        <v>326.803</v>
      </c>
      <c r="AA61" s="30">
        <v>-137</v>
      </c>
      <c r="AB61" s="30">
        <v>-324</v>
      </c>
      <c r="AC61" s="30">
        <v>-405</v>
      </c>
      <c r="AD61" s="30">
        <v>393</v>
      </c>
      <c r="AE61" s="30">
        <v>-113</v>
      </c>
      <c r="AF61" s="30">
        <v>-1043</v>
      </c>
      <c r="AG61" s="97">
        <f t="shared" si="0"/>
        <v>60453.081349</v>
      </c>
    </row>
    <row r="62" spans="1:33" ht="12.75">
      <c r="A62" s="40" t="s">
        <v>184</v>
      </c>
      <c r="B62" s="34" t="s">
        <v>208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189</v>
      </c>
      <c r="J62" s="30">
        <v>25</v>
      </c>
      <c r="K62" s="30">
        <v>0</v>
      </c>
      <c r="L62" s="30"/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97">
        <f t="shared" si="0"/>
        <v>214</v>
      </c>
    </row>
    <row r="63" spans="1:33" ht="12.75">
      <c r="A63" s="40" t="s">
        <v>209</v>
      </c>
      <c r="B63" s="34" t="s">
        <v>210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-1</v>
      </c>
      <c r="J63" s="30">
        <v>-53</v>
      </c>
      <c r="K63" s="30">
        <v>0</v>
      </c>
      <c r="L63" s="30"/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97">
        <f t="shared" si="0"/>
        <v>-54</v>
      </c>
    </row>
    <row r="64" spans="1:33" ht="12.75">
      <c r="A64" s="40" t="s">
        <v>211</v>
      </c>
      <c r="B64" s="34" t="s">
        <v>212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188</v>
      </c>
      <c r="J64" s="30">
        <v>-28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97">
        <f t="shared" si="0"/>
        <v>160</v>
      </c>
    </row>
    <row r="65" spans="1:33" ht="12.75">
      <c r="A65" s="40" t="s">
        <v>213</v>
      </c>
      <c r="B65" s="34" t="s">
        <v>214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-899</v>
      </c>
      <c r="J65" s="30">
        <v>0</v>
      </c>
      <c r="K65" s="30">
        <v>-1727</v>
      </c>
      <c r="L65" s="30"/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-107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97">
        <f t="shared" si="0"/>
        <v>-2733</v>
      </c>
    </row>
    <row r="66" spans="1:33" ht="12.75">
      <c r="A66" s="40" t="s">
        <v>215</v>
      </c>
      <c r="B66" s="34" t="s">
        <v>216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1</v>
      </c>
      <c r="J66" s="30">
        <v>0</v>
      </c>
      <c r="K66" s="30">
        <v>0</v>
      </c>
      <c r="L66" s="30"/>
      <c r="M66" s="30">
        <v>0</v>
      </c>
      <c r="N66" s="30">
        <v>0</v>
      </c>
      <c r="O66" s="30">
        <v>2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97">
        <f t="shared" si="0"/>
        <v>3</v>
      </c>
    </row>
    <row r="67" spans="1:33" ht="12.75">
      <c r="A67" s="40" t="s">
        <v>217</v>
      </c>
      <c r="B67" s="34" t="s">
        <v>218</v>
      </c>
      <c r="C67" s="30">
        <v>12209</v>
      </c>
      <c r="D67" s="30">
        <v>8072.0000000000055</v>
      </c>
      <c r="E67" s="30">
        <v>-1629</v>
      </c>
      <c r="F67" s="30">
        <v>662</v>
      </c>
      <c r="G67" s="30">
        <v>1035</v>
      </c>
      <c r="H67" s="30">
        <v>-1307</v>
      </c>
      <c r="I67" s="30">
        <v>6058</v>
      </c>
      <c r="J67" s="30">
        <v>903</v>
      </c>
      <c r="K67" s="30">
        <v>15544.099999999999</v>
      </c>
      <c r="L67" s="30">
        <v>-526</v>
      </c>
      <c r="M67" s="30">
        <v>7998</v>
      </c>
      <c r="N67" s="30">
        <v>8310</v>
      </c>
      <c r="O67" s="30">
        <v>738</v>
      </c>
      <c r="P67" s="30">
        <v>238</v>
      </c>
      <c r="Q67" s="30">
        <v>-897.2208100000033</v>
      </c>
      <c r="R67" s="30">
        <v>1147.399159</v>
      </c>
      <c r="S67" s="30">
        <v>23</v>
      </c>
      <c r="T67" s="30">
        <v>705</v>
      </c>
      <c r="U67" s="30">
        <v>46</v>
      </c>
      <c r="V67" s="30">
        <v>-496</v>
      </c>
      <c r="W67" s="30">
        <v>610</v>
      </c>
      <c r="X67" s="30">
        <v>-136</v>
      </c>
      <c r="Y67" s="30">
        <v>-122</v>
      </c>
      <c r="Z67" s="30">
        <v>326.803</v>
      </c>
      <c r="AA67" s="30">
        <v>-137</v>
      </c>
      <c r="AB67" s="30">
        <v>-324</v>
      </c>
      <c r="AC67" s="30">
        <v>-405</v>
      </c>
      <c r="AD67" s="30">
        <v>393</v>
      </c>
      <c r="AE67" s="30">
        <v>-113</v>
      </c>
      <c r="AF67" s="30">
        <v>-1043</v>
      </c>
      <c r="AG67" s="97">
        <f t="shared" si="0"/>
        <v>57883.081349</v>
      </c>
    </row>
    <row r="68" spans="1:33" ht="18.75">
      <c r="A68" s="23" t="s">
        <v>269</v>
      </c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9"/>
    </row>
  </sheetData>
  <sheetProtection/>
  <mergeCells count="2">
    <mergeCell ref="A2:AD2"/>
    <mergeCell ref="A3:B3"/>
  </mergeCells>
  <printOptions horizontalCentered="1"/>
  <pageMargins left="0.29" right="0.42" top="0.65" bottom="0.44" header="0.28" footer="0.29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41"/>
  <sheetViews>
    <sheetView tabSelected="1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5.421875" style="10" customWidth="1"/>
    <col min="2" max="2" width="62.57421875" style="10" customWidth="1"/>
    <col min="3" max="6" width="12.7109375" style="9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2" width="12.7109375" style="0" customWidth="1"/>
    <col min="13" max="13" width="14.7109375" style="0" customWidth="1"/>
    <col min="14" max="23" width="15.00390625" style="0" customWidth="1"/>
    <col min="24" max="24" width="16.28125" style="0" customWidth="1"/>
    <col min="25" max="31" width="14.57421875" style="0" customWidth="1"/>
    <col min="32" max="32" width="12.7109375" style="0" customWidth="1"/>
    <col min="33" max="33" width="10.00390625" style="0" bestFit="1" customWidth="1"/>
  </cols>
  <sheetData>
    <row r="1" ht="21.75" customHeight="1"/>
    <row r="2" spans="1:32" ht="21.75" customHeight="1">
      <c r="A2" s="116" t="s">
        <v>302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ht="21.75" customHeight="1">
      <c r="AG3" s="72" t="s">
        <v>150</v>
      </c>
    </row>
    <row r="4" spans="1:33" ht="75" customHeight="1">
      <c r="A4" s="113" t="s">
        <v>21</v>
      </c>
      <c r="B4" s="114"/>
      <c r="C4" s="56" t="s">
        <v>270</v>
      </c>
      <c r="D4" s="57" t="s">
        <v>271</v>
      </c>
      <c r="E4" s="57" t="s">
        <v>272</v>
      </c>
      <c r="F4" s="58" t="s">
        <v>273</v>
      </c>
      <c r="G4" s="57" t="s">
        <v>274</v>
      </c>
      <c r="H4" s="57" t="s">
        <v>275</v>
      </c>
      <c r="I4" s="59" t="s">
        <v>276</v>
      </c>
      <c r="J4" s="57" t="s">
        <v>253</v>
      </c>
      <c r="K4" s="57" t="s">
        <v>277</v>
      </c>
      <c r="L4" s="57" t="s">
        <v>13</v>
      </c>
      <c r="M4" s="57" t="s">
        <v>7</v>
      </c>
      <c r="N4" s="57" t="s">
        <v>262</v>
      </c>
      <c r="O4" s="57" t="s">
        <v>11</v>
      </c>
      <c r="P4" s="57" t="s">
        <v>219</v>
      </c>
      <c r="Q4" s="57" t="s">
        <v>15</v>
      </c>
      <c r="R4" s="57" t="s">
        <v>249</v>
      </c>
      <c r="S4" s="60" t="s">
        <v>278</v>
      </c>
      <c r="T4" s="60" t="s">
        <v>279</v>
      </c>
      <c r="U4" s="60" t="s">
        <v>280</v>
      </c>
      <c r="V4" s="60" t="s">
        <v>281</v>
      </c>
      <c r="W4" s="60" t="s">
        <v>282</v>
      </c>
      <c r="X4" s="60" t="s">
        <v>283</v>
      </c>
      <c r="Y4" s="60" t="s">
        <v>284</v>
      </c>
      <c r="Z4" s="60" t="s">
        <v>285</v>
      </c>
      <c r="AA4" s="60" t="s">
        <v>286</v>
      </c>
      <c r="AB4" s="61" t="s">
        <v>287</v>
      </c>
      <c r="AC4" s="61" t="s">
        <v>263</v>
      </c>
      <c r="AD4" s="61" t="s">
        <v>288</v>
      </c>
      <c r="AE4" s="69" t="s">
        <v>289</v>
      </c>
      <c r="AF4" s="69" t="s">
        <v>290</v>
      </c>
      <c r="AG4" s="70" t="s">
        <v>8</v>
      </c>
    </row>
    <row r="5" spans="1:34" ht="18.75" customHeight="1">
      <c r="A5" s="31" t="s">
        <v>22</v>
      </c>
      <c r="B5" s="44" t="s">
        <v>23</v>
      </c>
      <c r="C5" s="71">
        <v>2467</v>
      </c>
      <c r="D5" s="71">
        <v>259</v>
      </c>
      <c r="E5" s="71">
        <v>207</v>
      </c>
      <c r="F5" s="71">
        <v>46</v>
      </c>
      <c r="G5" s="71">
        <v>0</v>
      </c>
      <c r="H5" s="71">
        <v>1053</v>
      </c>
      <c r="I5" s="71">
        <v>1103</v>
      </c>
      <c r="J5" s="71">
        <v>146</v>
      </c>
      <c r="K5" s="71">
        <v>1</v>
      </c>
      <c r="L5" s="71">
        <v>40</v>
      </c>
      <c r="M5" s="71">
        <v>473</v>
      </c>
      <c r="N5" s="71">
        <v>819</v>
      </c>
      <c r="O5" s="71">
        <v>221</v>
      </c>
      <c r="P5" s="71">
        <v>25</v>
      </c>
      <c r="Q5" s="71">
        <v>342.6810700000001</v>
      </c>
      <c r="R5" s="71">
        <v>150.60426</v>
      </c>
      <c r="S5" s="71">
        <v>58</v>
      </c>
      <c r="T5" s="71">
        <v>45</v>
      </c>
      <c r="U5" s="71">
        <v>0</v>
      </c>
      <c r="V5" s="71">
        <v>32</v>
      </c>
      <c r="W5" s="71">
        <v>126</v>
      </c>
      <c r="X5" s="71">
        <v>1</v>
      </c>
      <c r="Y5" s="71">
        <v>57</v>
      </c>
      <c r="Z5" s="71">
        <v>0.038</v>
      </c>
      <c r="AA5" s="71">
        <v>96</v>
      </c>
      <c r="AB5" s="71">
        <v>44</v>
      </c>
      <c r="AC5" s="71">
        <v>0</v>
      </c>
      <c r="AD5" s="71">
        <v>1</v>
      </c>
      <c r="AE5" s="71">
        <v>168</v>
      </c>
      <c r="AF5" s="71">
        <v>496</v>
      </c>
      <c r="AG5" s="25">
        <f>SUM(C5:AF5)</f>
        <v>8477.32333</v>
      </c>
      <c r="AH5" s="4"/>
    </row>
    <row r="6" spans="1:34" ht="12.75">
      <c r="A6" s="16" t="s">
        <v>24</v>
      </c>
      <c r="B6" s="45" t="s">
        <v>25</v>
      </c>
      <c r="C6" s="71">
        <v>425</v>
      </c>
      <c r="D6" s="71">
        <v>259</v>
      </c>
      <c r="E6" s="71">
        <v>207</v>
      </c>
      <c r="F6" s="71">
        <v>46</v>
      </c>
      <c r="G6" s="71">
        <v>0</v>
      </c>
      <c r="H6" s="71">
        <v>1053</v>
      </c>
      <c r="I6" s="71">
        <v>1047</v>
      </c>
      <c r="J6" s="71">
        <v>146</v>
      </c>
      <c r="K6" s="71">
        <v>1</v>
      </c>
      <c r="L6" s="71">
        <v>40</v>
      </c>
      <c r="M6" s="71">
        <v>473</v>
      </c>
      <c r="N6" s="71">
        <v>810</v>
      </c>
      <c r="O6" s="71">
        <v>220</v>
      </c>
      <c r="P6" s="71">
        <v>25</v>
      </c>
      <c r="Q6" s="71">
        <v>249.04131000000007</v>
      </c>
      <c r="R6" s="71">
        <v>10.60426</v>
      </c>
      <c r="S6" s="71">
        <v>58</v>
      </c>
      <c r="T6" s="71">
        <v>45</v>
      </c>
      <c r="U6" s="71">
        <v>0</v>
      </c>
      <c r="V6" s="71">
        <v>24</v>
      </c>
      <c r="W6" s="71">
        <v>126</v>
      </c>
      <c r="X6" s="71">
        <v>0</v>
      </c>
      <c r="Y6" s="71">
        <v>34</v>
      </c>
      <c r="Z6" s="71">
        <v>0.038</v>
      </c>
      <c r="AA6" s="71">
        <v>96</v>
      </c>
      <c r="AB6" s="71">
        <v>2</v>
      </c>
      <c r="AC6" s="71">
        <v>0</v>
      </c>
      <c r="AD6" s="71">
        <v>1</v>
      </c>
      <c r="AE6" s="71">
        <v>0</v>
      </c>
      <c r="AF6" s="71">
        <v>484</v>
      </c>
      <c r="AG6" s="25">
        <f aca="true" t="shared" si="0" ref="AG6:AG69">SUM(C6:AF6)</f>
        <v>5881.68357</v>
      </c>
      <c r="AH6" s="4"/>
    </row>
    <row r="7" spans="1:34" ht="12.75">
      <c r="A7" s="16" t="s">
        <v>24</v>
      </c>
      <c r="B7" s="45" t="s">
        <v>26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/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25">
        <f t="shared" si="0"/>
        <v>0</v>
      </c>
      <c r="AH7" s="4"/>
    </row>
    <row r="8" spans="1:34" ht="12.75">
      <c r="A8" s="16" t="s">
        <v>24</v>
      </c>
      <c r="B8" s="45" t="s">
        <v>27</v>
      </c>
      <c r="C8" s="71">
        <v>2042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56</v>
      </c>
      <c r="J8" s="71">
        <v>0</v>
      </c>
      <c r="K8" s="71">
        <v>0</v>
      </c>
      <c r="L8" s="71"/>
      <c r="M8" s="71">
        <v>0</v>
      </c>
      <c r="N8" s="71">
        <v>9</v>
      </c>
      <c r="O8" s="71">
        <v>1</v>
      </c>
      <c r="P8" s="71">
        <v>0</v>
      </c>
      <c r="Q8" s="71">
        <v>93.63976000000001</v>
      </c>
      <c r="R8" s="71">
        <v>140</v>
      </c>
      <c r="S8" s="71">
        <v>0</v>
      </c>
      <c r="T8" s="71">
        <v>0</v>
      </c>
      <c r="U8" s="71">
        <v>0</v>
      </c>
      <c r="V8" s="71">
        <v>8</v>
      </c>
      <c r="W8" s="71">
        <v>0</v>
      </c>
      <c r="X8" s="71">
        <v>1</v>
      </c>
      <c r="Y8" s="71">
        <v>23</v>
      </c>
      <c r="Z8" s="71">
        <v>0</v>
      </c>
      <c r="AA8" s="71">
        <v>0</v>
      </c>
      <c r="AB8" s="71">
        <v>42</v>
      </c>
      <c r="AC8" s="71">
        <v>0</v>
      </c>
      <c r="AD8" s="71">
        <v>0</v>
      </c>
      <c r="AE8" s="71">
        <v>168</v>
      </c>
      <c r="AF8" s="71">
        <v>12</v>
      </c>
      <c r="AG8" s="25">
        <f t="shared" si="0"/>
        <v>2595.63976</v>
      </c>
      <c r="AH8" s="4"/>
    </row>
    <row r="9" spans="1:34" ht="18.75" customHeight="1">
      <c r="A9" s="46" t="s">
        <v>28</v>
      </c>
      <c r="B9" s="47" t="s">
        <v>29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/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25">
        <f t="shared" si="0"/>
        <v>0</v>
      </c>
      <c r="AH9" s="4"/>
    </row>
    <row r="10" spans="1:34" ht="12.75">
      <c r="A10" s="16" t="s">
        <v>30</v>
      </c>
      <c r="B10" s="45" t="s">
        <v>31</v>
      </c>
      <c r="C10" s="71">
        <v>28297</v>
      </c>
      <c r="D10" s="71">
        <v>21952</v>
      </c>
      <c r="E10" s="71">
        <v>9036</v>
      </c>
      <c r="F10" s="71">
        <v>8603</v>
      </c>
      <c r="G10" s="71">
        <v>0</v>
      </c>
      <c r="H10" s="71">
        <v>4945</v>
      </c>
      <c r="I10" s="71">
        <v>6134</v>
      </c>
      <c r="J10" s="71">
        <v>6815</v>
      </c>
      <c r="K10" s="71">
        <v>0</v>
      </c>
      <c r="L10" s="71">
        <v>48908</v>
      </c>
      <c r="M10" s="71">
        <v>2159</v>
      </c>
      <c r="N10" s="71">
        <v>5651</v>
      </c>
      <c r="O10" s="71">
        <v>226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3655</v>
      </c>
      <c r="V10" s="71">
        <v>43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2230</v>
      </c>
      <c r="AC10" s="71">
        <v>0</v>
      </c>
      <c r="AD10" s="71">
        <v>0</v>
      </c>
      <c r="AE10" s="71">
        <v>0</v>
      </c>
      <c r="AF10" s="71">
        <v>0</v>
      </c>
      <c r="AG10" s="25">
        <f t="shared" si="0"/>
        <v>148654</v>
      </c>
      <c r="AH10" s="4"/>
    </row>
    <row r="11" spans="1:34" ht="22.5">
      <c r="A11" s="16" t="s">
        <v>32</v>
      </c>
      <c r="B11" s="45" t="s">
        <v>33</v>
      </c>
      <c r="C11" s="71">
        <v>12997</v>
      </c>
      <c r="D11" s="71">
        <v>0</v>
      </c>
      <c r="E11" s="71">
        <v>17338</v>
      </c>
      <c r="F11" s="71">
        <v>0</v>
      </c>
      <c r="G11" s="71">
        <v>0</v>
      </c>
      <c r="H11" s="71">
        <v>6638</v>
      </c>
      <c r="I11" s="71">
        <v>16</v>
      </c>
      <c r="J11" s="71">
        <v>0</v>
      </c>
      <c r="K11" s="71">
        <v>0</v>
      </c>
      <c r="L11" s="71">
        <v>12275</v>
      </c>
      <c r="M11" s="71">
        <v>0</v>
      </c>
      <c r="N11" s="71">
        <v>10412</v>
      </c>
      <c r="O11" s="71">
        <v>100</v>
      </c>
      <c r="P11" s="71">
        <v>5</v>
      </c>
      <c r="Q11" s="71">
        <v>0</v>
      </c>
      <c r="R11" s="71">
        <v>0</v>
      </c>
      <c r="S11" s="71">
        <v>500</v>
      </c>
      <c r="T11" s="71">
        <v>0</v>
      </c>
      <c r="U11" s="71">
        <v>0</v>
      </c>
      <c r="V11" s="71">
        <v>0</v>
      </c>
      <c r="W11" s="71">
        <v>10166</v>
      </c>
      <c r="X11" s="71">
        <v>2533</v>
      </c>
      <c r="Y11" s="71">
        <v>0</v>
      </c>
      <c r="Z11" s="71">
        <v>0</v>
      </c>
      <c r="AA11" s="71">
        <v>0</v>
      </c>
      <c r="AB11" s="71">
        <v>50</v>
      </c>
      <c r="AC11" s="71">
        <v>196</v>
      </c>
      <c r="AD11" s="71">
        <v>0</v>
      </c>
      <c r="AE11" s="71">
        <v>245</v>
      </c>
      <c r="AF11" s="71">
        <v>0</v>
      </c>
      <c r="AG11" s="25">
        <f t="shared" si="0"/>
        <v>73471</v>
      </c>
      <c r="AH11" s="4"/>
    </row>
    <row r="12" spans="1:34" ht="12.75">
      <c r="A12" s="16" t="s">
        <v>34</v>
      </c>
      <c r="B12" s="45" t="s">
        <v>35</v>
      </c>
      <c r="C12" s="71">
        <v>12997</v>
      </c>
      <c r="D12" s="71">
        <v>0</v>
      </c>
      <c r="E12" s="71">
        <v>17245</v>
      </c>
      <c r="F12" s="71">
        <v>0</v>
      </c>
      <c r="G12" s="71">
        <v>0</v>
      </c>
      <c r="H12" s="71">
        <v>6638</v>
      </c>
      <c r="I12" s="71">
        <v>16</v>
      </c>
      <c r="J12" s="71">
        <v>0</v>
      </c>
      <c r="K12" s="71">
        <v>0</v>
      </c>
      <c r="L12" s="71">
        <v>12275</v>
      </c>
      <c r="M12" s="71">
        <v>0</v>
      </c>
      <c r="N12" s="71">
        <v>2816</v>
      </c>
      <c r="O12" s="71">
        <v>100</v>
      </c>
      <c r="P12" s="71">
        <v>5</v>
      </c>
      <c r="Q12" s="71">
        <v>0</v>
      </c>
      <c r="R12" s="71">
        <v>0</v>
      </c>
      <c r="S12" s="71">
        <v>500</v>
      </c>
      <c r="T12" s="71">
        <v>0</v>
      </c>
      <c r="U12" s="71">
        <v>0</v>
      </c>
      <c r="V12" s="71">
        <v>0</v>
      </c>
      <c r="W12" s="71">
        <v>10166</v>
      </c>
      <c r="X12" s="71">
        <v>1980</v>
      </c>
      <c r="Y12" s="71">
        <v>0</v>
      </c>
      <c r="Z12" s="71">
        <v>0</v>
      </c>
      <c r="AA12" s="71">
        <v>0</v>
      </c>
      <c r="AB12" s="71">
        <v>50</v>
      </c>
      <c r="AC12" s="71">
        <v>196</v>
      </c>
      <c r="AD12" s="71">
        <v>0</v>
      </c>
      <c r="AE12" s="71">
        <v>245</v>
      </c>
      <c r="AF12" s="71">
        <v>0</v>
      </c>
      <c r="AG12" s="25">
        <f t="shared" si="0"/>
        <v>65229</v>
      </c>
      <c r="AH12" s="4"/>
    </row>
    <row r="13" spans="1:34" ht="22.5">
      <c r="A13" s="16" t="s">
        <v>36</v>
      </c>
      <c r="B13" s="45" t="s">
        <v>37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/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25">
        <f t="shared" si="0"/>
        <v>0</v>
      </c>
      <c r="AH13" s="4"/>
    </row>
    <row r="14" spans="1:34" ht="12.75">
      <c r="A14" s="16" t="s">
        <v>38</v>
      </c>
      <c r="B14" s="45" t="s">
        <v>39</v>
      </c>
      <c r="C14" s="71">
        <v>0</v>
      </c>
      <c r="D14" s="71">
        <v>0</v>
      </c>
      <c r="E14" s="71">
        <v>93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/>
      <c r="M14" s="71">
        <v>0</v>
      </c>
      <c r="N14" s="71">
        <v>7596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553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25">
        <f t="shared" si="0"/>
        <v>8242</v>
      </c>
      <c r="AH14" s="4"/>
    </row>
    <row r="15" spans="1:34" ht="33" customHeight="1">
      <c r="A15" s="16" t="s">
        <v>40</v>
      </c>
      <c r="B15" s="45" t="s">
        <v>41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/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25">
        <f t="shared" si="0"/>
        <v>0</v>
      </c>
      <c r="AH15" s="4"/>
    </row>
    <row r="16" spans="1:34" ht="12.75">
      <c r="A16" s="16" t="s">
        <v>42</v>
      </c>
      <c r="B16" s="45" t="s">
        <v>43</v>
      </c>
      <c r="C16" s="71">
        <v>129712</v>
      </c>
      <c r="D16" s="71">
        <v>118647</v>
      </c>
      <c r="E16" s="71">
        <v>106640</v>
      </c>
      <c r="F16" s="71">
        <v>25894</v>
      </c>
      <c r="G16" s="71">
        <v>24974</v>
      </c>
      <c r="H16" s="71">
        <v>37613</v>
      </c>
      <c r="I16" s="71">
        <v>220114</v>
      </c>
      <c r="J16" s="71">
        <v>37028</v>
      </c>
      <c r="K16" s="71">
        <v>63190</v>
      </c>
      <c r="L16" s="71">
        <v>51173</v>
      </c>
      <c r="M16" s="71">
        <v>92252</v>
      </c>
      <c r="N16" s="71">
        <v>21149</v>
      </c>
      <c r="O16" s="71">
        <v>64274</v>
      </c>
      <c r="P16" s="71">
        <v>3042</v>
      </c>
      <c r="Q16" s="71">
        <v>9652.945409999998</v>
      </c>
      <c r="R16" s="71">
        <v>7585.84194</v>
      </c>
      <c r="S16" s="71">
        <v>4109</v>
      </c>
      <c r="T16" s="71">
        <v>6499</v>
      </c>
      <c r="U16" s="71">
        <v>4369</v>
      </c>
      <c r="V16" s="71">
        <v>10532</v>
      </c>
      <c r="W16" s="71">
        <v>4240</v>
      </c>
      <c r="X16" s="71">
        <v>515</v>
      </c>
      <c r="Y16" s="71">
        <v>7631</v>
      </c>
      <c r="Z16" s="71">
        <v>5096.392</v>
      </c>
      <c r="AA16" s="71">
        <v>2881</v>
      </c>
      <c r="AB16" s="71">
        <v>1389</v>
      </c>
      <c r="AC16" s="71">
        <v>4039</v>
      </c>
      <c r="AD16" s="71">
        <v>5320</v>
      </c>
      <c r="AE16" s="71">
        <v>4403</v>
      </c>
      <c r="AF16" s="71">
        <v>7310</v>
      </c>
      <c r="AG16" s="25">
        <f t="shared" si="0"/>
        <v>1081274.1793499999</v>
      </c>
      <c r="AH16" s="4"/>
    </row>
    <row r="17" spans="1:34" ht="12.75">
      <c r="A17" s="16" t="s">
        <v>34</v>
      </c>
      <c r="B17" s="45" t="s">
        <v>44</v>
      </c>
      <c r="C17" s="71">
        <v>66909</v>
      </c>
      <c r="D17" s="71">
        <v>20484</v>
      </c>
      <c r="E17" s="71">
        <v>3369</v>
      </c>
      <c r="F17" s="71">
        <v>1471</v>
      </c>
      <c r="G17" s="71">
        <v>0</v>
      </c>
      <c r="H17" s="71">
        <v>3849</v>
      </c>
      <c r="I17" s="71">
        <v>0</v>
      </c>
      <c r="J17" s="71">
        <v>21907</v>
      </c>
      <c r="K17" s="71">
        <v>0</v>
      </c>
      <c r="L17" s="71">
        <v>227</v>
      </c>
      <c r="M17" s="71">
        <v>61</v>
      </c>
      <c r="N17" s="71">
        <v>233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2253</v>
      </c>
      <c r="V17" s="71">
        <v>9221</v>
      </c>
      <c r="W17" s="71">
        <v>0</v>
      </c>
      <c r="X17" s="71">
        <v>0</v>
      </c>
      <c r="Y17" s="71">
        <v>3517</v>
      </c>
      <c r="Z17" s="71">
        <v>0</v>
      </c>
      <c r="AA17" s="71">
        <v>2085</v>
      </c>
      <c r="AB17" s="71">
        <v>0</v>
      </c>
      <c r="AC17" s="71">
        <v>0</v>
      </c>
      <c r="AD17" s="71">
        <v>117</v>
      </c>
      <c r="AE17" s="71">
        <v>6</v>
      </c>
      <c r="AF17" s="71">
        <v>0</v>
      </c>
      <c r="AG17" s="25">
        <f t="shared" si="0"/>
        <v>135709</v>
      </c>
      <c r="AH17" s="4"/>
    </row>
    <row r="18" spans="1:34" ht="12.75">
      <c r="A18" s="16" t="s">
        <v>36</v>
      </c>
      <c r="B18" s="45" t="s">
        <v>45</v>
      </c>
      <c r="C18" s="71">
        <v>19577</v>
      </c>
      <c r="D18" s="71">
        <v>93651</v>
      </c>
      <c r="E18" s="71">
        <v>91583</v>
      </c>
      <c r="F18" s="71">
        <v>8461</v>
      </c>
      <c r="G18" s="71">
        <v>20590</v>
      </c>
      <c r="H18" s="71">
        <v>28197</v>
      </c>
      <c r="I18" s="71">
        <v>148002</v>
      </c>
      <c r="J18" s="71">
        <v>7591</v>
      </c>
      <c r="K18" s="71">
        <v>61041</v>
      </c>
      <c r="L18" s="71">
        <v>9331</v>
      </c>
      <c r="M18" s="71">
        <v>68609</v>
      </c>
      <c r="N18" s="71">
        <v>15722</v>
      </c>
      <c r="O18" s="71">
        <v>53303</v>
      </c>
      <c r="P18" s="71">
        <v>0</v>
      </c>
      <c r="Q18" s="71">
        <v>9014.9983</v>
      </c>
      <c r="R18" s="71">
        <v>2477.20269</v>
      </c>
      <c r="S18" s="71">
        <v>953</v>
      </c>
      <c r="T18" s="71">
        <v>3095</v>
      </c>
      <c r="U18" s="71">
        <v>1772</v>
      </c>
      <c r="V18" s="71">
        <v>1195</v>
      </c>
      <c r="W18" s="71">
        <v>4040</v>
      </c>
      <c r="X18" s="71">
        <v>243</v>
      </c>
      <c r="Y18" s="71">
        <v>2307</v>
      </c>
      <c r="Z18" s="71">
        <v>527.036</v>
      </c>
      <c r="AA18" s="71">
        <v>730</v>
      </c>
      <c r="AB18" s="71">
        <v>689</v>
      </c>
      <c r="AC18" s="71">
        <v>2209</v>
      </c>
      <c r="AD18" s="71">
        <v>306</v>
      </c>
      <c r="AE18" s="71">
        <v>446</v>
      </c>
      <c r="AF18" s="71">
        <v>2703</v>
      </c>
      <c r="AG18" s="25">
        <f t="shared" si="0"/>
        <v>658365.2369899999</v>
      </c>
      <c r="AH18" s="4"/>
    </row>
    <row r="19" spans="1:34" ht="12.75">
      <c r="A19" s="16"/>
      <c r="B19" s="45" t="s">
        <v>46</v>
      </c>
      <c r="C19" s="71">
        <v>13207</v>
      </c>
      <c r="D19" s="71">
        <v>93651</v>
      </c>
      <c r="E19" s="71">
        <v>74797</v>
      </c>
      <c r="F19" s="71">
        <v>7724</v>
      </c>
      <c r="G19" s="71">
        <v>20162</v>
      </c>
      <c r="H19" s="71">
        <v>20594</v>
      </c>
      <c r="I19" s="71">
        <v>148002</v>
      </c>
      <c r="J19" s="71">
        <v>6490</v>
      </c>
      <c r="K19" s="71">
        <v>59067</v>
      </c>
      <c r="L19" s="71">
        <v>9331</v>
      </c>
      <c r="M19" s="71">
        <v>66647</v>
      </c>
      <c r="N19" s="71">
        <v>14267</v>
      </c>
      <c r="O19" s="71">
        <v>53303</v>
      </c>
      <c r="P19" s="71">
        <v>0</v>
      </c>
      <c r="Q19" s="71">
        <v>9014.9983</v>
      </c>
      <c r="R19" s="71">
        <v>2477.20269</v>
      </c>
      <c r="S19" s="71">
        <v>953</v>
      </c>
      <c r="T19" s="71">
        <v>3095</v>
      </c>
      <c r="U19" s="71">
        <v>1772</v>
      </c>
      <c r="V19" s="71">
        <v>1195</v>
      </c>
      <c r="W19" s="71">
        <v>4040</v>
      </c>
      <c r="X19" s="71">
        <v>243</v>
      </c>
      <c r="Y19" s="71">
        <v>1702</v>
      </c>
      <c r="Z19" s="71">
        <v>527.036</v>
      </c>
      <c r="AA19" s="71">
        <v>198</v>
      </c>
      <c r="AB19" s="71">
        <v>689</v>
      </c>
      <c r="AC19" s="71">
        <v>2209</v>
      </c>
      <c r="AD19" s="71">
        <v>306</v>
      </c>
      <c r="AE19" s="71">
        <v>446</v>
      </c>
      <c r="AF19" s="71">
        <v>2703</v>
      </c>
      <c r="AG19" s="25">
        <f t="shared" si="0"/>
        <v>618812.2369899999</v>
      </c>
      <c r="AH19" s="4"/>
    </row>
    <row r="20" spans="1:34" ht="12.75">
      <c r="A20" s="16" t="s">
        <v>38</v>
      </c>
      <c r="B20" s="45" t="s">
        <v>47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/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25">
        <f t="shared" si="0"/>
        <v>0</v>
      </c>
      <c r="AH20" s="4"/>
    </row>
    <row r="21" spans="1:34" ht="12.75">
      <c r="A21" s="16" t="s">
        <v>40</v>
      </c>
      <c r="B21" s="45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/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25">
        <f t="shared" si="0"/>
        <v>0</v>
      </c>
      <c r="AH21" s="4"/>
    </row>
    <row r="22" spans="1:34" ht="12.75">
      <c r="A22" s="16" t="s">
        <v>49</v>
      </c>
      <c r="B22" s="45" t="s">
        <v>50</v>
      </c>
      <c r="C22" s="71">
        <v>0</v>
      </c>
      <c r="D22" s="71">
        <v>0</v>
      </c>
      <c r="E22" s="71">
        <v>5559</v>
      </c>
      <c r="F22" s="71">
        <v>0</v>
      </c>
      <c r="G22" s="71">
        <v>0</v>
      </c>
      <c r="H22" s="71">
        <v>0</v>
      </c>
      <c r="I22" s="71">
        <v>10122</v>
      </c>
      <c r="J22" s="71">
        <v>0</v>
      </c>
      <c r="K22" s="71">
        <v>0</v>
      </c>
      <c r="L22" s="71"/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820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1807</v>
      </c>
      <c r="Z22" s="71">
        <v>0</v>
      </c>
      <c r="AA22" s="71">
        <v>0</v>
      </c>
      <c r="AB22" s="71">
        <v>0</v>
      </c>
      <c r="AC22" s="71">
        <v>0</v>
      </c>
      <c r="AD22" s="71">
        <v>3797</v>
      </c>
      <c r="AE22" s="71">
        <v>0</v>
      </c>
      <c r="AF22" s="71">
        <v>0</v>
      </c>
      <c r="AG22" s="25">
        <f t="shared" si="0"/>
        <v>22105</v>
      </c>
      <c r="AH22" s="4"/>
    </row>
    <row r="23" spans="1:34" ht="12.75">
      <c r="A23" s="16" t="s">
        <v>51</v>
      </c>
      <c r="B23" s="45" t="s">
        <v>298</v>
      </c>
      <c r="C23" s="71">
        <v>43226</v>
      </c>
      <c r="D23" s="71">
        <v>4071</v>
      </c>
      <c r="E23" s="71">
        <v>6129</v>
      </c>
      <c r="F23" s="71">
        <v>15962</v>
      </c>
      <c r="G23" s="71">
        <v>4384</v>
      </c>
      <c r="H23" s="71">
        <v>5567</v>
      </c>
      <c r="I23" s="71">
        <v>61990</v>
      </c>
      <c r="J23" s="71">
        <v>7530</v>
      </c>
      <c r="K23" s="71">
        <v>2149</v>
      </c>
      <c r="L23" s="71">
        <v>41615</v>
      </c>
      <c r="M23" s="71">
        <v>23582</v>
      </c>
      <c r="N23" s="71">
        <v>5194</v>
      </c>
      <c r="O23" s="71">
        <v>10971</v>
      </c>
      <c r="P23" s="71">
        <v>3042</v>
      </c>
      <c r="Q23" s="71">
        <v>637.94711</v>
      </c>
      <c r="R23" s="71">
        <v>5108.63925</v>
      </c>
      <c r="S23" s="71">
        <v>2336</v>
      </c>
      <c r="T23" s="71">
        <v>2354</v>
      </c>
      <c r="U23" s="71">
        <v>200</v>
      </c>
      <c r="V23" s="71">
        <v>116</v>
      </c>
      <c r="W23" s="71">
        <v>200</v>
      </c>
      <c r="X23" s="71">
        <v>100</v>
      </c>
      <c r="Y23" s="71">
        <v>0</v>
      </c>
      <c r="Z23" s="71">
        <v>4569.356</v>
      </c>
      <c r="AA23" s="71">
        <v>66</v>
      </c>
      <c r="AB23" s="71">
        <v>700</v>
      </c>
      <c r="AC23" s="71">
        <v>1830</v>
      </c>
      <c r="AD23" s="71">
        <v>288</v>
      </c>
      <c r="AE23" s="71">
        <v>3951</v>
      </c>
      <c r="AF23" s="71">
        <v>4607</v>
      </c>
      <c r="AG23" s="25">
        <f t="shared" si="0"/>
        <v>262475.94236</v>
      </c>
      <c r="AH23" s="4"/>
    </row>
    <row r="24" spans="1:34" ht="12.75">
      <c r="A24" s="16" t="s">
        <v>52</v>
      </c>
      <c r="B24" s="45" t="s">
        <v>27</v>
      </c>
      <c r="C24" s="71">
        <v>0</v>
      </c>
      <c r="D24" s="71">
        <v>441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/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1050</v>
      </c>
      <c r="U24" s="71">
        <v>144</v>
      </c>
      <c r="V24" s="71">
        <v>0</v>
      </c>
      <c r="W24" s="71">
        <v>0</v>
      </c>
      <c r="X24" s="71">
        <v>172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812</v>
      </c>
      <c r="AE24" s="71">
        <v>0</v>
      </c>
      <c r="AF24" s="71">
        <v>0</v>
      </c>
      <c r="AG24" s="25">
        <f t="shared" si="0"/>
        <v>2619</v>
      </c>
      <c r="AH24" s="4"/>
    </row>
    <row r="25" spans="1:34" ht="12.75">
      <c r="A25" s="16" t="s">
        <v>53</v>
      </c>
      <c r="B25" s="45" t="s">
        <v>54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/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25">
        <f t="shared" si="0"/>
        <v>0</v>
      </c>
      <c r="AH25" s="4"/>
    </row>
    <row r="26" spans="1:34" ht="12.75">
      <c r="A26" s="16"/>
      <c r="B26" s="48" t="s">
        <v>55</v>
      </c>
      <c r="C26" s="71">
        <v>171006</v>
      </c>
      <c r="D26" s="71">
        <v>140599</v>
      </c>
      <c r="E26" s="71">
        <v>133014</v>
      </c>
      <c r="F26" s="71">
        <v>34497</v>
      </c>
      <c r="G26" s="71">
        <v>24974</v>
      </c>
      <c r="H26" s="71">
        <v>49196</v>
      </c>
      <c r="I26" s="71">
        <v>226264</v>
      </c>
      <c r="J26" s="71">
        <v>43843</v>
      </c>
      <c r="K26" s="71">
        <v>63190</v>
      </c>
      <c r="L26" s="71">
        <v>112356</v>
      </c>
      <c r="M26" s="71">
        <v>94411</v>
      </c>
      <c r="N26" s="71">
        <v>37212</v>
      </c>
      <c r="O26" s="71">
        <v>64600</v>
      </c>
      <c r="P26" s="71">
        <v>3047</v>
      </c>
      <c r="Q26" s="71">
        <v>9652.945409999998</v>
      </c>
      <c r="R26" s="71">
        <v>7585.84194</v>
      </c>
      <c r="S26" s="71">
        <v>4609</v>
      </c>
      <c r="T26" s="71">
        <v>6499</v>
      </c>
      <c r="U26" s="71">
        <v>8024</v>
      </c>
      <c r="V26" s="71">
        <v>10575</v>
      </c>
      <c r="W26" s="71">
        <v>14406</v>
      </c>
      <c r="X26" s="71">
        <v>3048</v>
      </c>
      <c r="Y26" s="71">
        <v>7631</v>
      </c>
      <c r="Z26" s="71">
        <v>5096.392</v>
      </c>
      <c r="AA26" s="71">
        <v>2881</v>
      </c>
      <c r="AB26" s="71">
        <v>3669</v>
      </c>
      <c r="AC26" s="71">
        <v>4235</v>
      </c>
      <c r="AD26" s="71">
        <v>5320</v>
      </c>
      <c r="AE26" s="71">
        <v>4648</v>
      </c>
      <c r="AF26" s="71">
        <v>7310</v>
      </c>
      <c r="AG26" s="25">
        <f t="shared" si="0"/>
        <v>1303399.1793499999</v>
      </c>
      <c r="AH26" s="4"/>
    </row>
    <row r="27" spans="1:34" ht="33" customHeight="1">
      <c r="A27" s="46" t="s">
        <v>56</v>
      </c>
      <c r="B27" s="47" t="s">
        <v>57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/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25">
        <f t="shared" si="0"/>
        <v>0</v>
      </c>
      <c r="AH27" s="4"/>
    </row>
    <row r="28" spans="1:34" ht="18.75" customHeight="1">
      <c r="A28" s="46" t="s">
        <v>58</v>
      </c>
      <c r="B28" s="47" t="s">
        <v>59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/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25">
        <f t="shared" si="0"/>
        <v>0</v>
      </c>
      <c r="AH28" s="4"/>
    </row>
    <row r="29" spans="1:34" ht="12.75">
      <c r="A29" s="16" t="s">
        <v>30</v>
      </c>
      <c r="B29" s="45" t="s">
        <v>60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/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25">
        <f t="shared" si="0"/>
        <v>0</v>
      </c>
      <c r="AH29" s="4"/>
    </row>
    <row r="30" spans="1:34" ht="12.75">
      <c r="A30" s="16" t="s">
        <v>34</v>
      </c>
      <c r="B30" s="45" t="s">
        <v>61</v>
      </c>
      <c r="C30" s="71">
        <v>56490</v>
      </c>
      <c r="D30" s="71">
        <v>30323</v>
      </c>
      <c r="E30" s="71">
        <v>43044</v>
      </c>
      <c r="F30" s="71">
        <v>32695</v>
      </c>
      <c r="G30" s="71">
        <v>1497</v>
      </c>
      <c r="H30" s="71">
        <v>10503.17</v>
      </c>
      <c r="I30" s="71">
        <v>32846</v>
      </c>
      <c r="J30" s="71">
        <v>28707</v>
      </c>
      <c r="K30" s="71">
        <v>4654</v>
      </c>
      <c r="L30" s="71">
        <v>72264</v>
      </c>
      <c r="M30" s="71">
        <v>15926</v>
      </c>
      <c r="N30" s="71">
        <v>21238</v>
      </c>
      <c r="O30" s="71">
        <v>15147</v>
      </c>
      <c r="P30" s="71">
        <v>5151</v>
      </c>
      <c r="Q30" s="71">
        <v>1530.88747</v>
      </c>
      <c r="R30" s="71">
        <v>1274.703812</v>
      </c>
      <c r="S30" s="71">
        <v>1173</v>
      </c>
      <c r="T30" s="71">
        <v>3086</v>
      </c>
      <c r="U30" s="71">
        <v>6042</v>
      </c>
      <c r="V30" s="71">
        <v>992</v>
      </c>
      <c r="W30" s="71">
        <v>2448</v>
      </c>
      <c r="X30" s="71">
        <v>2754</v>
      </c>
      <c r="Y30" s="71">
        <v>92</v>
      </c>
      <c r="Z30" s="71">
        <v>1289.022</v>
      </c>
      <c r="AA30" s="71">
        <v>1522</v>
      </c>
      <c r="AB30" s="71">
        <v>2988</v>
      </c>
      <c r="AC30" s="71">
        <v>392</v>
      </c>
      <c r="AD30" s="71">
        <v>724</v>
      </c>
      <c r="AE30" s="71">
        <v>0</v>
      </c>
      <c r="AF30" s="71">
        <v>1140</v>
      </c>
      <c r="AG30" s="25">
        <f t="shared" si="0"/>
        <v>397932.78328200005</v>
      </c>
      <c r="AH30" s="4"/>
    </row>
    <row r="31" spans="1:34" ht="12.75">
      <c r="A31" s="16" t="s">
        <v>24</v>
      </c>
      <c r="B31" s="45" t="s">
        <v>62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/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256</v>
      </c>
      <c r="W31" s="71">
        <v>141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25">
        <f t="shared" si="0"/>
        <v>397</v>
      </c>
      <c r="AH31" s="4"/>
    </row>
    <row r="32" spans="1:34" ht="15" customHeight="1">
      <c r="A32" s="16" t="s">
        <v>24</v>
      </c>
      <c r="B32" s="45" t="s">
        <v>63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/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25">
        <f t="shared" si="0"/>
        <v>0</v>
      </c>
      <c r="AH32" s="4"/>
    </row>
    <row r="33" spans="1:34" ht="12.75">
      <c r="A33" s="16" t="s">
        <v>36</v>
      </c>
      <c r="B33" s="45" t="s">
        <v>64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3274</v>
      </c>
      <c r="K33" s="71">
        <v>0</v>
      </c>
      <c r="L33" s="71">
        <v>17209</v>
      </c>
      <c r="M33" s="71">
        <v>822</v>
      </c>
      <c r="N33" s="71">
        <v>1174</v>
      </c>
      <c r="O33" s="71">
        <v>60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86</v>
      </c>
      <c r="AB33" s="71">
        <v>0</v>
      </c>
      <c r="AC33" s="71">
        <v>0</v>
      </c>
      <c r="AD33" s="71">
        <v>0</v>
      </c>
      <c r="AE33" s="71">
        <v>0</v>
      </c>
      <c r="AF33" s="71">
        <v>21</v>
      </c>
      <c r="AG33" s="25">
        <f t="shared" si="0"/>
        <v>22646</v>
      </c>
      <c r="AH33" s="4"/>
    </row>
    <row r="34" spans="1:34" ht="12.75">
      <c r="A34" s="16" t="s">
        <v>24</v>
      </c>
      <c r="B34" s="45" t="s">
        <v>62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/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25">
        <f t="shared" si="0"/>
        <v>0</v>
      </c>
      <c r="AH34" s="4"/>
    </row>
    <row r="35" spans="1:34" ht="15" customHeight="1">
      <c r="A35" s="16" t="s">
        <v>24</v>
      </c>
      <c r="B35" s="45" t="s">
        <v>63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/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25">
        <f t="shared" si="0"/>
        <v>0</v>
      </c>
      <c r="AH35" s="4"/>
    </row>
    <row r="36" spans="1:34" ht="12.75">
      <c r="A36" s="16" t="s">
        <v>65</v>
      </c>
      <c r="B36" s="48" t="s">
        <v>66</v>
      </c>
      <c r="C36" s="71">
        <v>56490</v>
      </c>
      <c r="D36" s="71">
        <v>30323</v>
      </c>
      <c r="E36" s="71">
        <v>43044</v>
      </c>
      <c r="F36" s="71">
        <v>32695</v>
      </c>
      <c r="G36" s="71">
        <v>1497</v>
      </c>
      <c r="H36" s="71">
        <v>10503.17</v>
      </c>
      <c r="I36" s="71">
        <v>32846</v>
      </c>
      <c r="J36" s="71">
        <v>31981</v>
      </c>
      <c r="K36" s="71">
        <v>4654</v>
      </c>
      <c r="L36" s="71">
        <v>89473</v>
      </c>
      <c r="M36" s="71">
        <v>16748</v>
      </c>
      <c r="N36" s="71">
        <v>22412</v>
      </c>
      <c r="O36" s="71">
        <v>15207</v>
      </c>
      <c r="P36" s="71">
        <v>5151</v>
      </c>
      <c r="Q36" s="71">
        <v>1530.88747</v>
      </c>
      <c r="R36" s="71">
        <v>1274.703812</v>
      </c>
      <c r="S36" s="71">
        <v>1173</v>
      </c>
      <c r="T36" s="71">
        <v>3086</v>
      </c>
      <c r="U36" s="71">
        <v>6042</v>
      </c>
      <c r="V36" s="71">
        <v>992</v>
      </c>
      <c r="W36" s="71">
        <v>2448</v>
      </c>
      <c r="X36" s="71">
        <v>2754</v>
      </c>
      <c r="Y36" s="71">
        <v>92</v>
      </c>
      <c r="Z36" s="71">
        <v>1289.022</v>
      </c>
      <c r="AA36" s="71">
        <v>1608</v>
      </c>
      <c r="AB36" s="71">
        <v>2988</v>
      </c>
      <c r="AC36" s="71">
        <v>392</v>
      </c>
      <c r="AD36" s="71">
        <v>724</v>
      </c>
      <c r="AE36" s="71">
        <v>0</v>
      </c>
      <c r="AF36" s="71">
        <v>1161</v>
      </c>
      <c r="AG36" s="25">
        <f t="shared" si="0"/>
        <v>420578.78328200005</v>
      </c>
      <c r="AH36" s="4"/>
    </row>
    <row r="37" spans="1:34" ht="12.75">
      <c r="A37" s="16" t="s">
        <v>32</v>
      </c>
      <c r="B37" s="45" t="s">
        <v>67</v>
      </c>
      <c r="C37" s="71">
        <v>815</v>
      </c>
      <c r="D37" s="71">
        <v>3191</v>
      </c>
      <c r="E37" s="71">
        <v>6739</v>
      </c>
      <c r="F37" s="71">
        <v>135</v>
      </c>
      <c r="G37" s="71">
        <v>22</v>
      </c>
      <c r="H37" s="71">
        <v>5302</v>
      </c>
      <c r="I37" s="71">
        <v>185</v>
      </c>
      <c r="J37" s="71">
        <v>14746</v>
      </c>
      <c r="K37" s="71">
        <v>77</v>
      </c>
      <c r="L37" s="71">
        <v>59</v>
      </c>
      <c r="M37" s="71">
        <v>1447</v>
      </c>
      <c r="N37" s="71">
        <v>7249</v>
      </c>
      <c r="O37" s="71">
        <v>5318</v>
      </c>
      <c r="P37" s="71">
        <v>1189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25">
        <f t="shared" si="0"/>
        <v>46474</v>
      </c>
      <c r="AH37" s="4"/>
    </row>
    <row r="38" spans="1:34" ht="12.75">
      <c r="A38" s="16" t="s">
        <v>24</v>
      </c>
      <c r="B38" s="45" t="s">
        <v>62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/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25">
        <f t="shared" si="0"/>
        <v>0</v>
      </c>
      <c r="AH38" s="4"/>
    </row>
    <row r="39" spans="1:34" ht="15" customHeight="1">
      <c r="A39" s="16" t="s">
        <v>24</v>
      </c>
      <c r="B39" s="45" t="s">
        <v>63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/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25">
        <f t="shared" si="0"/>
        <v>0</v>
      </c>
      <c r="AH39" s="4"/>
    </row>
    <row r="40" spans="1:34" ht="12.75">
      <c r="A40" s="16" t="s">
        <v>42</v>
      </c>
      <c r="B40" s="45" t="s">
        <v>68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/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25">
        <f t="shared" si="0"/>
        <v>0</v>
      </c>
      <c r="AH40" s="4"/>
    </row>
    <row r="41" spans="1:34" ht="12.75">
      <c r="A41" s="16" t="s">
        <v>34</v>
      </c>
      <c r="B41" s="45" t="s">
        <v>69</v>
      </c>
      <c r="C41" s="71">
        <v>0</v>
      </c>
      <c r="D41" s="71">
        <v>1393</v>
      </c>
      <c r="E41" s="71">
        <v>21109</v>
      </c>
      <c r="F41" s="71">
        <v>23782</v>
      </c>
      <c r="G41" s="71">
        <v>0</v>
      </c>
      <c r="H41" s="71">
        <v>922</v>
      </c>
      <c r="I41" s="71">
        <v>6682</v>
      </c>
      <c r="J41" s="71">
        <v>5052</v>
      </c>
      <c r="K41" s="71">
        <v>0</v>
      </c>
      <c r="L41" s="71">
        <v>8353</v>
      </c>
      <c r="M41" s="71">
        <v>0</v>
      </c>
      <c r="N41" s="71">
        <v>322</v>
      </c>
      <c r="O41" s="71">
        <v>3750</v>
      </c>
      <c r="P41" s="71">
        <v>206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25">
        <f t="shared" si="0"/>
        <v>71571</v>
      </c>
      <c r="AH41" s="4"/>
    </row>
    <row r="42" spans="1:34" ht="12.75">
      <c r="A42" s="16" t="s">
        <v>24</v>
      </c>
      <c r="B42" s="45" t="s">
        <v>62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/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25">
        <f t="shared" si="0"/>
        <v>0</v>
      </c>
      <c r="AH42" s="4"/>
    </row>
    <row r="43" spans="1:34" ht="13.5" customHeight="1">
      <c r="A43" s="16" t="s">
        <v>24</v>
      </c>
      <c r="B43" s="45" t="s">
        <v>63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/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25">
        <f t="shared" si="0"/>
        <v>0</v>
      </c>
      <c r="AH43" s="4"/>
    </row>
    <row r="44" spans="1:34" ht="12.75">
      <c r="A44" s="16" t="s">
        <v>36</v>
      </c>
      <c r="B44" s="45" t="s">
        <v>70</v>
      </c>
      <c r="C44" s="71">
        <v>41240</v>
      </c>
      <c r="D44" s="71">
        <v>1674</v>
      </c>
      <c r="E44" s="71">
        <v>11349</v>
      </c>
      <c r="F44" s="71">
        <v>20755</v>
      </c>
      <c r="G44" s="71">
        <v>3253</v>
      </c>
      <c r="H44" s="71">
        <v>1596</v>
      </c>
      <c r="I44" s="71">
        <v>1883</v>
      </c>
      <c r="J44" s="71">
        <v>11702</v>
      </c>
      <c r="K44" s="71">
        <v>1563</v>
      </c>
      <c r="L44" s="71">
        <v>10863</v>
      </c>
      <c r="M44" s="71">
        <v>862</v>
      </c>
      <c r="N44" s="71">
        <v>1756</v>
      </c>
      <c r="O44" s="71">
        <v>961</v>
      </c>
      <c r="P44" s="71">
        <v>167</v>
      </c>
      <c r="Q44" s="71">
        <v>149.31806</v>
      </c>
      <c r="R44" s="71">
        <v>3.74616</v>
      </c>
      <c r="S44" s="71">
        <v>0</v>
      </c>
      <c r="T44" s="71">
        <v>348</v>
      </c>
      <c r="U44" s="71">
        <v>223</v>
      </c>
      <c r="V44" s="71">
        <v>0</v>
      </c>
      <c r="W44" s="71">
        <v>96</v>
      </c>
      <c r="X44" s="71">
        <v>739</v>
      </c>
      <c r="Y44" s="71">
        <v>328</v>
      </c>
      <c r="Z44" s="71">
        <v>10.811</v>
      </c>
      <c r="AA44" s="71">
        <v>1447</v>
      </c>
      <c r="AB44" s="71">
        <v>615</v>
      </c>
      <c r="AC44" s="71">
        <v>100</v>
      </c>
      <c r="AD44" s="71">
        <v>89</v>
      </c>
      <c r="AE44" s="71">
        <v>105</v>
      </c>
      <c r="AF44" s="71">
        <v>223</v>
      </c>
      <c r="AG44" s="25">
        <f t="shared" si="0"/>
        <v>114100.87522</v>
      </c>
      <c r="AH44" s="4"/>
    </row>
    <row r="45" spans="1:34" ht="12.75">
      <c r="A45" s="16" t="s">
        <v>24</v>
      </c>
      <c r="B45" s="45" t="s">
        <v>62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221</v>
      </c>
      <c r="I45" s="71">
        <v>0</v>
      </c>
      <c r="J45" s="71">
        <v>0</v>
      </c>
      <c r="K45" s="71">
        <v>0</v>
      </c>
      <c r="L45" s="71"/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460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25">
        <f t="shared" si="0"/>
        <v>681</v>
      </c>
      <c r="AH45" s="4"/>
    </row>
    <row r="46" spans="1:34" ht="13.5" customHeight="1">
      <c r="A46" s="16" t="s">
        <v>24</v>
      </c>
      <c r="B46" s="45" t="s">
        <v>63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/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82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25">
        <f t="shared" si="0"/>
        <v>82</v>
      </c>
      <c r="AH46" s="4"/>
    </row>
    <row r="47" spans="1:34" ht="12.75">
      <c r="A47" s="16"/>
      <c r="B47" s="48" t="s">
        <v>71</v>
      </c>
      <c r="C47" s="71">
        <v>41240</v>
      </c>
      <c r="D47" s="71">
        <v>3067</v>
      </c>
      <c r="E47" s="71">
        <v>32458</v>
      </c>
      <c r="F47" s="71">
        <v>44537</v>
      </c>
      <c r="G47" s="71">
        <v>3253</v>
      </c>
      <c r="H47" s="71">
        <v>2518</v>
      </c>
      <c r="I47" s="71">
        <v>8565</v>
      </c>
      <c r="J47" s="71">
        <v>16754</v>
      </c>
      <c r="K47" s="71">
        <v>1563</v>
      </c>
      <c r="L47" s="71">
        <v>19216</v>
      </c>
      <c r="M47" s="71">
        <v>862</v>
      </c>
      <c r="N47" s="71">
        <v>2078</v>
      </c>
      <c r="O47" s="71">
        <v>4711</v>
      </c>
      <c r="P47" s="71">
        <v>373</v>
      </c>
      <c r="Q47" s="71">
        <v>149.31806</v>
      </c>
      <c r="R47" s="71">
        <v>3.74616</v>
      </c>
      <c r="S47" s="71">
        <v>0</v>
      </c>
      <c r="T47" s="71">
        <v>348</v>
      </c>
      <c r="U47" s="71">
        <v>223</v>
      </c>
      <c r="V47" s="71">
        <v>0</v>
      </c>
      <c r="W47" s="71">
        <v>96</v>
      </c>
      <c r="X47" s="71">
        <v>739</v>
      </c>
      <c r="Y47" s="71">
        <v>328</v>
      </c>
      <c r="Z47" s="71">
        <v>10.811</v>
      </c>
      <c r="AA47" s="71">
        <v>1447</v>
      </c>
      <c r="AB47" s="71">
        <v>615</v>
      </c>
      <c r="AC47" s="71">
        <v>100</v>
      </c>
      <c r="AD47" s="71">
        <v>89</v>
      </c>
      <c r="AE47" s="71">
        <v>105</v>
      </c>
      <c r="AF47" s="71">
        <v>223</v>
      </c>
      <c r="AG47" s="25">
        <f t="shared" si="0"/>
        <v>185671.87522</v>
      </c>
      <c r="AH47" s="4"/>
    </row>
    <row r="48" spans="1:34" ht="12.75">
      <c r="A48" s="16"/>
      <c r="B48" s="48" t="s">
        <v>72</v>
      </c>
      <c r="C48" s="71">
        <v>98545</v>
      </c>
      <c r="D48" s="71">
        <v>36581</v>
      </c>
      <c r="E48" s="71">
        <v>82241</v>
      </c>
      <c r="F48" s="71">
        <v>77367</v>
      </c>
      <c r="G48" s="71">
        <v>4772</v>
      </c>
      <c r="H48" s="71">
        <v>18323.17</v>
      </c>
      <c r="I48" s="71">
        <v>41596</v>
      </c>
      <c r="J48" s="71">
        <v>63481</v>
      </c>
      <c r="K48" s="71">
        <v>6294</v>
      </c>
      <c r="L48" s="71">
        <v>108748</v>
      </c>
      <c r="M48" s="71">
        <v>19057</v>
      </c>
      <c r="N48" s="71">
        <v>31739</v>
      </c>
      <c r="O48" s="71">
        <v>25236</v>
      </c>
      <c r="P48" s="71">
        <v>6713</v>
      </c>
      <c r="Q48" s="71">
        <v>1680.20553</v>
      </c>
      <c r="R48" s="71">
        <v>1278.449972</v>
      </c>
      <c r="S48" s="71">
        <v>1173</v>
      </c>
      <c r="T48" s="71">
        <v>3434</v>
      </c>
      <c r="U48" s="71">
        <v>6265</v>
      </c>
      <c r="V48" s="71">
        <v>992</v>
      </c>
      <c r="W48" s="71">
        <v>2544</v>
      </c>
      <c r="X48" s="71">
        <v>3493</v>
      </c>
      <c r="Y48" s="71">
        <v>420</v>
      </c>
      <c r="Z48" s="71">
        <v>1299.8329999999999</v>
      </c>
      <c r="AA48" s="71">
        <v>3055</v>
      </c>
      <c r="AB48" s="71">
        <v>3603</v>
      </c>
      <c r="AC48" s="71">
        <v>492</v>
      </c>
      <c r="AD48" s="71">
        <v>813</v>
      </c>
      <c r="AE48" s="71">
        <v>105</v>
      </c>
      <c r="AF48" s="71">
        <v>1384</v>
      </c>
      <c r="AG48" s="25">
        <f t="shared" si="0"/>
        <v>652724.6585019999</v>
      </c>
      <c r="AH48" s="4"/>
    </row>
    <row r="49" spans="1:34" ht="18.75" customHeight="1">
      <c r="A49" s="46" t="s">
        <v>73</v>
      </c>
      <c r="B49" s="47" t="s">
        <v>74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/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25">
        <f t="shared" si="0"/>
        <v>0</v>
      </c>
      <c r="AH49" s="4"/>
    </row>
    <row r="50" spans="1:34" ht="12.75">
      <c r="A50" s="16" t="s">
        <v>30</v>
      </c>
      <c r="B50" s="45" t="s">
        <v>75</v>
      </c>
      <c r="C50" s="71">
        <v>7389</v>
      </c>
      <c r="D50" s="71">
        <v>3992</v>
      </c>
      <c r="E50" s="71">
        <v>17319</v>
      </c>
      <c r="F50" s="71">
        <v>1956</v>
      </c>
      <c r="G50" s="71">
        <v>823</v>
      </c>
      <c r="H50" s="71">
        <v>1071</v>
      </c>
      <c r="I50" s="71">
        <v>6818</v>
      </c>
      <c r="J50" s="71">
        <v>679</v>
      </c>
      <c r="K50" s="71">
        <v>245</v>
      </c>
      <c r="L50" s="71">
        <v>545</v>
      </c>
      <c r="M50" s="71">
        <v>9309</v>
      </c>
      <c r="N50" s="71">
        <v>5252</v>
      </c>
      <c r="O50" s="71">
        <v>5227</v>
      </c>
      <c r="P50" s="71">
        <v>214</v>
      </c>
      <c r="Q50" s="71">
        <v>162.32001</v>
      </c>
      <c r="R50" s="71">
        <v>6.43137</v>
      </c>
      <c r="S50" s="71">
        <v>11</v>
      </c>
      <c r="T50" s="71">
        <v>66</v>
      </c>
      <c r="U50" s="71">
        <v>0</v>
      </c>
      <c r="V50" s="71">
        <v>34</v>
      </c>
      <c r="W50" s="71">
        <v>28</v>
      </c>
      <c r="X50" s="71">
        <v>2989</v>
      </c>
      <c r="Y50" s="71">
        <v>1</v>
      </c>
      <c r="Z50" s="71">
        <v>0.867</v>
      </c>
      <c r="AA50" s="71">
        <v>38</v>
      </c>
      <c r="AB50" s="71">
        <v>511</v>
      </c>
      <c r="AC50" s="71">
        <v>1</v>
      </c>
      <c r="AD50" s="71">
        <v>5</v>
      </c>
      <c r="AE50" s="71">
        <v>27</v>
      </c>
      <c r="AF50" s="71">
        <v>214</v>
      </c>
      <c r="AG50" s="25">
        <f t="shared" si="0"/>
        <v>64933.61838</v>
      </c>
      <c r="AH50" s="4"/>
    </row>
    <row r="51" spans="1:34" ht="12.75">
      <c r="A51" s="16" t="s">
        <v>34</v>
      </c>
      <c r="B51" s="45" t="s">
        <v>76</v>
      </c>
      <c r="C51" s="71">
        <v>6701</v>
      </c>
      <c r="D51" s="71">
        <v>67</v>
      </c>
      <c r="E51" s="71">
        <v>761</v>
      </c>
      <c r="F51" s="71">
        <v>350</v>
      </c>
      <c r="G51" s="71">
        <v>109</v>
      </c>
      <c r="H51" s="71">
        <v>472</v>
      </c>
      <c r="I51" s="71">
        <v>1287</v>
      </c>
      <c r="J51" s="71">
        <v>132</v>
      </c>
      <c r="K51" s="71">
        <v>0</v>
      </c>
      <c r="L51" s="71">
        <v>53</v>
      </c>
      <c r="M51" s="71">
        <v>138</v>
      </c>
      <c r="N51" s="71">
        <v>386</v>
      </c>
      <c r="O51" s="71">
        <v>189</v>
      </c>
      <c r="P51" s="71">
        <v>214</v>
      </c>
      <c r="Q51" s="71">
        <v>22.278600000000004</v>
      </c>
      <c r="R51" s="71">
        <v>1.15188</v>
      </c>
      <c r="S51" s="71">
        <v>6</v>
      </c>
      <c r="T51" s="71">
        <v>66</v>
      </c>
      <c r="U51" s="71">
        <v>0</v>
      </c>
      <c r="V51" s="71">
        <v>22</v>
      </c>
      <c r="W51" s="71">
        <v>7</v>
      </c>
      <c r="X51" s="71">
        <v>9</v>
      </c>
      <c r="Y51" s="71">
        <v>0</v>
      </c>
      <c r="Z51" s="71">
        <v>0.047</v>
      </c>
      <c r="AA51" s="71">
        <v>0</v>
      </c>
      <c r="AB51" s="71">
        <v>6</v>
      </c>
      <c r="AC51" s="71">
        <v>0</v>
      </c>
      <c r="AD51" s="71">
        <v>5</v>
      </c>
      <c r="AE51" s="71">
        <v>0</v>
      </c>
      <c r="AF51" s="71">
        <v>128</v>
      </c>
      <c r="AG51" s="25">
        <f t="shared" si="0"/>
        <v>11131.47748</v>
      </c>
      <c r="AH51" s="4"/>
    </row>
    <row r="52" spans="1:34" ht="12.75">
      <c r="A52" s="16" t="s">
        <v>36</v>
      </c>
      <c r="B52" s="45" t="s">
        <v>27</v>
      </c>
      <c r="C52" s="71">
        <v>688</v>
      </c>
      <c r="D52" s="71">
        <v>3925</v>
      </c>
      <c r="E52" s="71">
        <v>16558</v>
      </c>
      <c r="F52" s="71">
        <v>1606</v>
      </c>
      <c r="G52" s="71">
        <v>714</v>
      </c>
      <c r="H52" s="71">
        <v>599</v>
      </c>
      <c r="I52" s="71">
        <v>5531</v>
      </c>
      <c r="J52" s="71">
        <v>547</v>
      </c>
      <c r="K52" s="71">
        <v>245</v>
      </c>
      <c r="L52" s="71">
        <v>492</v>
      </c>
      <c r="M52" s="71">
        <v>9171</v>
      </c>
      <c r="N52" s="71">
        <v>4866</v>
      </c>
      <c r="O52" s="71">
        <v>5038</v>
      </c>
      <c r="P52" s="71">
        <v>0</v>
      </c>
      <c r="Q52" s="71">
        <v>140.04140999999998</v>
      </c>
      <c r="R52" s="71">
        <v>5.27949</v>
      </c>
      <c r="S52" s="71">
        <v>5</v>
      </c>
      <c r="T52" s="71">
        <v>0</v>
      </c>
      <c r="U52" s="71">
        <v>0</v>
      </c>
      <c r="V52" s="71">
        <v>12</v>
      </c>
      <c r="W52" s="71">
        <v>21</v>
      </c>
      <c r="X52" s="71">
        <v>2980</v>
      </c>
      <c r="Y52" s="71">
        <v>1</v>
      </c>
      <c r="Z52" s="71">
        <v>0.82</v>
      </c>
      <c r="AA52" s="71">
        <v>38</v>
      </c>
      <c r="AB52" s="71">
        <v>505</v>
      </c>
      <c r="AC52" s="71">
        <v>1</v>
      </c>
      <c r="AD52" s="71">
        <v>0</v>
      </c>
      <c r="AE52" s="71">
        <v>27</v>
      </c>
      <c r="AF52" s="71">
        <v>86</v>
      </c>
      <c r="AG52" s="25">
        <f t="shared" si="0"/>
        <v>53802.1409</v>
      </c>
      <c r="AH52" s="4"/>
    </row>
    <row r="53" spans="1:34" ht="12.75">
      <c r="A53" s="16" t="s">
        <v>32</v>
      </c>
      <c r="B53" s="45" t="s">
        <v>77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/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25">
        <f t="shared" si="0"/>
        <v>0</v>
      </c>
      <c r="AH53" s="4"/>
    </row>
    <row r="54" spans="1:34" ht="12.75">
      <c r="A54" s="16" t="s">
        <v>34</v>
      </c>
      <c r="B54" s="45" t="s">
        <v>78</v>
      </c>
      <c r="C54" s="71">
        <v>746</v>
      </c>
      <c r="D54" s="71">
        <v>9765</v>
      </c>
      <c r="E54" s="71">
        <v>1668</v>
      </c>
      <c r="F54" s="71">
        <v>397</v>
      </c>
      <c r="G54" s="71">
        <v>3649</v>
      </c>
      <c r="H54" s="71">
        <v>14242</v>
      </c>
      <c r="I54" s="71">
        <v>8961</v>
      </c>
      <c r="J54" s="71">
        <v>659</v>
      </c>
      <c r="K54" s="71">
        <v>7043</v>
      </c>
      <c r="L54" s="71">
        <v>1855</v>
      </c>
      <c r="M54" s="71">
        <v>6523</v>
      </c>
      <c r="N54" s="71">
        <v>1479</v>
      </c>
      <c r="O54" s="71">
        <v>3472</v>
      </c>
      <c r="P54" s="71">
        <v>54</v>
      </c>
      <c r="Q54" s="71">
        <v>4736.979939999999</v>
      </c>
      <c r="R54" s="71">
        <v>329.56619</v>
      </c>
      <c r="S54" s="71">
        <v>360</v>
      </c>
      <c r="T54" s="71">
        <v>104</v>
      </c>
      <c r="U54" s="71">
        <v>9077</v>
      </c>
      <c r="V54" s="71">
        <v>204</v>
      </c>
      <c r="W54" s="71">
        <v>655</v>
      </c>
      <c r="X54" s="71">
        <v>5</v>
      </c>
      <c r="Y54" s="71">
        <v>255</v>
      </c>
      <c r="Z54" s="71">
        <v>155.559</v>
      </c>
      <c r="AA54" s="71">
        <v>34</v>
      </c>
      <c r="AB54" s="71">
        <v>60</v>
      </c>
      <c r="AC54" s="71">
        <v>38</v>
      </c>
      <c r="AD54" s="71">
        <v>25</v>
      </c>
      <c r="AE54" s="71">
        <v>8</v>
      </c>
      <c r="AF54" s="71">
        <v>1405</v>
      </c>
      <c r="AG54" s="25">
        <f t="shared" si="0"/>
        <v>77965.10513</v>
      </c>
      <c r="AH54" s="4"/>
    </row>
    <row r="55" spans="1:34" ht="12.75">
      <c r="A55" s="16" t="s">
        <v>36</v>
      </c>
      <c r="B55" s="45" t="s">
        <v>79</v>
      </c>
      <c r="C55" s="71">
        <v>4073</v>
      </c>
      <c r="D55" s="71">
        <v>13</v>
      </c>
      <c r="E55" s="71">
        <v>54</v>
      </c>
      <c r="F55" s="71">
        <v>2498</v>
      </c>
      <c r="G55" s="71">
        <v>1</v>
      </c>
      <c r="H55" s="71">
        <v>16</v>
      </c>
      <c r="I55" s="71">
        <v>25</v>
      </c>
      <c r="J55" s="71">
        <v>1991</v>
      </c>
      <c r="K55" s="71">
        <v>55</v>
      </c>
      <c r="L55" s="71">
        <v>1326</v>
      </c>
      <c r="M55" s="71">
        <v>56</v>
      </c>
      <c r="N55" s="71">
        <v>301</v>
      </c>
      <c r="O55" s="71">
        <v>24</v>
      </c>
      <c r="P55" s="71">
        <v>37</v>
      </c>
      <c r="Q55" s="71">
        <v>3.1934000000000005</v>
      </c>
      <c r="R55" s="71">
        <v>0</v>
      </c>
      <c r="S55" s="71">
        <v>241</v>
      </c>
      <c r="T55" s="71">
        <v>5</v>
      </c>
      <c r="U55" s="71">
        <v>26</v>
      </c>
      <c r="V55" s="71">
        <v>0</v>
      </c>
      <c r="W55" s="71">
        <v>1</v>
      </c>
      <c r="X55" s="71">
        <v>25</v>
      </c>
      <c r="Y55" s="71">
        <v>2</v>
      </c>
      <c r="Z55" s="71">
        <v>1.23</v>
      </c>
      <c r="AA55" s="71">
        <v>1</v>
      </c>
      <c r="AB55" s="71">
        <v>2</v>
      </c>
      <c r="AC55" s="71">
        <v>95</v>
      </c>
      <c r="AD55" s="71">
        <v>61</v>
      </c>
      <c r="AE55" s="71">
        <v>3</v>
      </c>
      <c r="AF55" s="71">
        <v>3</v>
      </c>
      <c r="AG55" s="25">
        <f t="shared" si="0"/>
        <v>10939.4234</v>
      </c>
      <c r="AH55" s="4"/>
    </row>
    <row r="56" spans="1:34" ht="12.75">
      <c r="A56" s="16" t="s">
        <v>38</v>
      </c>
      <c r="B56" s="45" t="s">
        <v>80</v>
      </c>
      <c r="C56" s="71">
        <v>0</v>
      </c>
      <c r="D56" s="71">
        <v>0</v>
      </c>
      <c r="E56" s="71">
        <v>0</v>
      </c>
      <c r="F56" s="71">
        <v>73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/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200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25">
        <f t="shared" si="0"/>
        <v>273</v>
      </c>
      <c r="AH56" s="4"/>
    </row>
    <row r="57" spans="1:34" ht="12.75">
      <c r="A57" s="16"/>
      <c r="B57" s="48" t="s">
        <v>81</v>
      </c>
      <c r="C57" s="71">
        <v>4819</v>
      </c>
      <c r="D57" s="71">
        <v>9778</v>
      </c>
      <c r="E57" s="71">
        <v>1722</v>
      </c>
      <c r="F57" s="71">
        <v>2968</v>
      </c>
      <c r="G57" s="71">
        <v>3650</v>
      </c>
      <c r="H57" s="71">
        <v>14258</v>
      </c>
      <c r="I57" s="71">
        <v>8986</v>
      </c>
      <c r="J57" s="71">
        <v>2650</v>
      </c>
      <c r="K57" s="71">
        <v>7098</v>
      </c>
      <c r="L57" s="71">
        <v>3181</v>
      </c>
      <c r="M57" s="71">
        <v>6579</v>
      </c>
      <c r="N57" s="71">
        <v>1780</v>
      </c>
      <c r="O57" s="71">
        <v>3496</v>
      </c>
      <c r="P57" s="71">
        <v>91</v>
      </c>
      <c r="Q57" s="71">
        <v>4740.173339999999</v>
      </c>
      <c r="R57" s="71">
        <v>329.56619</v>
      </c>
      <c r="S57" s="71">
        <v>601</v>
      </c>
      <c r="T57" s="71">
        <v>109</v>
      </c>
      <c r="U57" s="71">
        <v>9103</v>
      </c>
      <c r="V57" s="71">
        <v>204</v>
      </c>
      <c r="W57" s="71">
        <v>656</v>
      </c>
      <c r="X57" s="71">
        <v>30</v>
      </c>
      <c r="Y57" s="71">
        <v>257</v>
      </c>
      <c r="Z57" s="71">
        <v>356.789</v>
      </c>
      <c r="AA57" s="71">
        <v>35</v>
      </c>
      <c r="AB57" s="71">
        <v>62</v>
      </c>
      <c r="AC57" s="71">
        <v>133</v>
      </c>
      <c r="AD57" s="71">
        <v>86</v>
      </c>
      <c r="AE57" s="71">
        <v>11</v>
      </c>
      <c r="AF57" s="71">
        <v>1408</v>
      </c>
      <c r="AG57" s="25">
        <f t="shared" si="0"/>
        <v>89177.52853</v>
      </c>
      <c r="AH57" s="4"/>
    </row>
    <row r="58" spans="1:34" ht="12.75">
      <c r="A58" s="16" t="s">
        <v>42</v>
      </c>
      <c r="B58" s="45" t="s">
        <v>27</v>
      </c>
      <c r="C58" s="71">
        <v>0</v>
      </c>
      <c r="D58" s="71">
        <v>0</v>
      </c>
      <c r="E58" s="71">
        <v>0</v>
      </c>
      <c r="F58" s="71">
        <v>2128</v>
      </c>
      <c r="G58" s="71">
        <v>0</v>
      </c>
      <c r="H58" s="71">
        <v>482</v>
      </c>
      <c r="I58" s="71">
        <v>802</v>
      </c>
      <c r="J58" s="71">
        <v>227</v>
      </c>
      <c r="K58" s="71">
        <v>0</v>
      </c>
      <c r="L58" s="71">
        <v>336</v>
      </c>
      <c r="M58" s="71">
        <v>489</v>
      </c>
      <c r="N58" s="71">
        <v>298</v>
      </c>
      <c r="O58" s="71">
        <v>0</v>
      </c>
      <c r="P58" s="71">
        <v>29</v>
      </c>
      <c r="Q58" s="71">
        <v>45.40932</v>
      </c>
      <c r="R58" s="71">
        <v>0</v>
      </c>
      <c r="S58" s="71">
        <v>53</v>
      </c>
      <c r="T58" s="71">
        <v>0</v>
      </c>
      <c r="U58" s="71">
        <v>254</v>
      </c>
      <c r="V58" s="71">
        <v>35</v>
      </c>
      <c r="W58" s="71">
        <v>0</v>
      </c>
      <c r="X58" s="71">
        <v>0</v>
      </c>
      <c r="Y58" s="71">
        <v>13</v>
      </c>
      <c r="Z58" s="71">
        <v>0</v>
      </c>
      <c r="AA58" s="71">
        <v>20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25">
        <f t="shared" si="0"/>
        <v>5211.40932</v>
      </c>
      <c r="AH58" s="4"/>
    </row>
    <row r="59" spans="1:34" ht="12.75">
      <c r="A59" s="16"/>
      <c r="B59" s="48" t="s">
        <v>82</v>
      </c>
      <c r="C59" s="71">
        <v>12208</v>
      </c>
      <c r="D59" s="71">
        <v>13770</v>
      </c>
      <c r="E59" s="71">
        <v>19041</v>
      </c>
      <c r="F59" s="71">
        <v>7052</v>
      </c>
      <c r="G59" s="71">
        <v>4473</v>
      </c>
      <c r="H59" s="71">
        <v>15811</v>
      </c>
      <c r="I59" s="71">
        <v>16606</v>
      </c>
      <c r="J59" s="71">
        <v>3556</v>
      </c>
      <c r="K59" s="71">
        <v>7343</v>
      </c>
      <c r="L59" s="71">
        <v>4062</v>
      </c>
      <c r="M59" s="71">
        <v>16377</v>
      </c>
      <c r="N59" s="71">
        <v>7330</v>
      </c>
      <c r="O59" s="71">
        <v>8723</v>
      </c>
      <c r="P59" s="71">
        <v>334</v>
      </c>
      <c r="Q59" s="71">
        <v>4947.9026699999995</v>
      </c>
      <c r="R59" s="71">
        <v>335.99756</v>
      </c>
      <c r="S59" s="71">
        <v>665</v>
      </c>
      <c r="T59" s="71">
        <v>175</v>
      </c>
      <c r="U59" s="71">
        <v>9357</v>
      </c>
      <c r="V59" s="71">
        <v>273</v>
      </c>
      <c r="W59" s="71">
        <v>684</v>
      </c>
      <c r="X59" s="71">
        <v>3019</v>
      </c>
      <c r="Y59" s="71">
        <v>271</v>
      </c>
      <c r="Z59" s="71">
        <v>357.656</v>
      </c>
      <c r="AA59" s="71">
        <v>93</v>
      </c>
      <c r="AB59" s="71">
        <v>573</v>
      </c>
      <c r="AC59" s="71">
        <v>134</v>
      </c>
      <c r="AD59" s="71">
        <v>91</v>
      </c>
      <c r="AE59" s="71">
        <v>38</v>
      </c>
      <c r="AF59" s="71">
        <v>1622</v>
      </c>
      <c r="AG59" s="25">
        <f t="shared" si="0"/>
        <v>159322.55623</v>
      </c>
      <c r="AH59" s="4"/>
    </row>
    <row r="60" spans="1:34" ht="18" customHeight="1">
      <c r="A60" s="46" t="s">
        <v>83</v>
      </c>
      <c r="B60" s="47" t="s">
        <v>84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/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25">
        <f t="shared" si="0"/>
        <v>0</v>
      </c>
      <c r="AH60" s="4"/>
    </row>
    <row r="61" spans="1:34" ht="12.75">
      <c r="A61" s="16" t="s">
        <v>30</v>
      </c>
      <c r="B61" s="45" t="s">
        <v>85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/>
      <c r="M61" s="71">
        <v>0</v>
      </c>
      <c r="N61" s="71">
        <v>0</v>
      </c>
      <c r="O61" s="71">
        <v>0</v>
      </c>
      <c r="P61" s="71">
        <v>0</v>
      </c>
      <c r="Q61" s="71">
        <v>43.94901</v>
      </c>
      <c r="R61" s="71">
        <v>49.18016</v>
      </c>
      <c r="S61" s="71">
        <v>0</v>
      </c>
      <c r="T61" s="71">
        <v>0</v>
      </c>
      <c r="U61" s="71">
        <v>32</v>
      </c>
      <c r="V61" s="71">
        <v>0</v>
      </c>
      <c r="W61" s="71">
        <v>28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25">
        <f t="shared" si="0"/>
        <v>153.12917</v>
      </c>
      <c r="AH61" s="4"/>
    </row>
    <row r="62" spans="1:34" ht="12.75">
      <c r="A62" s="16" t="s">
        <v>32</v>
      </c>
      <c r="B62" s="45" t="s">
        <v>86</v>
      </c>
      <c r="C62" s="71">
        <v>0</v>
      </c>
      <c r="D62" s="71">
        <v>0</v>
      </c>
      <c r="E62" s="71">
        <v>19275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17666</v>
      </c>
      <c r="M62" s="71">
        <v>0</v>
      </c>
      <c r="N62" s="71">
        <v>0</v>
      </c>
      <c r="O62" s="71">
        <v>6136</v>
      </c>
      <c r="P62" s="71">
        <v>0</v>
      </c>
      <c r="Q62" s="71">
        <v>0</v>
      </c>
      <c r="R62" s="71">
        <v>568.67258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25">
        <f t="shared" si="0"/>
        <v>43645.67258</v>
      </c>
      <c r="AH62" s="4"/>
    </row>
    <row r="63" spans="1:34" ht="12.75">
      <c r="A63" s="16" t="s">
        <v>42</v>
      </c>
      <c r="B63" s="45" t="s">
        <v>87</v>
      </c>
      <c r="C63" s="71">
        <v>1142</v>
      </c>
      <c r="D63" s="71">
        <v>31</v>
      </c>
      <c r="E63" s="71">
        <v>1310</v>
      </c>
      <c r="F63" s="71">
        <v>0</v>
      </c>
      <c r="G63" s="71">
        <v>26</v>
      </c>
      <c r="H63" s="71">
        <v>105</v>
      </c>
      <c r="I63" s="71">
        <v>1263</v>
      </c>
      <c r="J63" s="71">
        <v>2450</v>
      </c>
      <c r="K63" s="71">
        <v>97</v>
      </c>
      <c r="L63" s="71">
        <v>504</v>
      </c>
      <c r="M63" s="71">
        <v>117</v>
      </c>
      <c r="N63" s="71">
        <v>90</v>
      </c>
      <c r="O63" s="71">
        <v>86</v>
      </c>
      <c r="P63" s="71">
        <v>0</v>
      </c>
      <c r="Q63" s="71">
        <v>128.43018</v>
      </c>
      <c r="R63" s="71">
        <v>19.66255</v>
      </c>
      <c r="S63" s="71">
        <v>0</v>
      </c>
      <c r="T63" s="71">
        <v>0</v>
      </c>
      <c r="U63" s="71">
        <v>54</v>
      </c>
      <c r="V63" s="71">
        <v>0</v>
      </c>
      <c r="W63" s="71">
        <v>1</v>
      </c>
      <c r="X63" s="71">
        <v>0</v>
      </c>
      <c r="Y63" s="71">
        <v>16</v>
      </c>
      <c r="Z63" s="71">
        <v>1.149</v>
      </c>
      <c r="AA63" s="71">
        <v>0</v>
      </c>
      <c r="AB63" s="71">
        <v>35</v>
      </c>
      <c r="AC63" s="71">
        <v>45</v>
      </c>
      <c r="AD63" s="71">
        <v>0</v>
      </c>
      <c r="AE63" s="71">
        <v>15</v>
      </c>
      <c r="AF63" s="71">
        <v>103</v>
      </c>
      <c r="AG63" s="25">
        <f t="shared" si="0"/>
        <v>7639.241730000001</v>
      </c>
      <c r="AH63" s="4"/>
    </row>
    <row r="64" spans="1:34" ht="12.75">
      <c r="A64" s="16"/>
      <c r="B64" s="48" t="s">
        <v>88</v>
      </c>
      <c r="C64" s="71">
        <v>1142</v>
      </c>
      <c r="D64" s="71">
        <v>31</v>
      </c>
      <c r="E64" s="71">
        <v>20585</v>
      </c>
      <c r="F64" s="71">
        <v>0</v>
      </c>
      <c r="G64" s="71">
        <v>26</v>
      </c>
      <c r="H64" s="71">
        <v>105</v>
      </c>
      <c r="I64" s="71">
        <v>1263</v>
      </c>
      <c r="J64" s="71">
        <v>2450</v>
      </c>
      <c r="K64" s="71">
        <v>97</v>
      </c>
      <c r="L64" s="71">
        <v>18170</v>
      </c>
      <c r="M64" s="71">
        <v>117</v>
      </c>
      <c r="N64" s="71">
        <v>90</v>
      </c>
      <c r="O64" s="71">
        <v>6222</v>
      </c>
      <c r="P64" s="71">
        <v>0</v>
      </c>
      <c r="Q64" s="71">
        <v>172.37919</v>
      </c>
      <c r="R64" s="71">
        <v>637.51529</v>
      </c>
      <c r="S64" s="71">
        <v>0</v>
      </c>
      <c r="T64" s="71">
        <v>0</v>
      </c>
      <c r="U64" s="71">
        <v>86</v>
      </c>
      <c r="V64" s="71">
        <v>0</v>
      </c>
      <c r="W64" s="71">
        <v>29</v>
      </c>
      <c r="X64" s="71">
        <v>0</v>
      </c>
      <c r="Y64" s="71">
        <v>16</v>
      </c>
      <c r="Z64" s="71">
        <v>1.149</v>
      </c>
      <c r="AA64" s="71">
        <v>0</v>
      </c>
      <c r="AB64" s="71">
        <v>35</v>
      </c>
      <c r="AC64" s="71">
        <v>45</v>
      </c>
      <c r="AD64" s="71">
        <v>0</v>
      </c>
      <c r="AE64" s="71">
        <v>15</v>
      </c>
      <c r="AF64" s="71">
        <v>103</v>
      </c>
      <c r="AG64" s="25">
        <f t="shared" si="0"/>
        <v>51438.04348</v>
      </c>
      <c r="AH64" s="4"/>
    </row>
    <row r="65" spans="1:34" s="5" customFormat="1" ht="17.25" customHeight="1">
      <c r="A65" s="46"/>
      <c r="B65" s="47" t="s">
        <v>89</v>
      </c>
      <c r="C65" s="71">
        <v>285368</v>
      </c>
      <c r="D65" s="71">
        <v>191240</v>
      </c>
      <c r="E65" s="71">
        <v>255088</v>
      </c>
      <c r="F65" s="71">
        <v>118962</v>
      </c>
      <c r="G65" s="71">
        <v>34245</v>
      </c>
      <c r="H65" s="71">
        <v>84488.17</v>
      </c>
      <c r="I65" s="71">
        <v>286832</v>
      </c>
      <c r="J65" s="71">
        <v>113476</v>
      </c>
      <c r="K65" s="71">
        <v>76925</v>
      </c>
      <c r="L65" s="71">
        <v>243376</v>
      </c>
      <c r="M65" s="71">
        <v>130435</v>
      </c>
      <c r="N65" s="71">
        <v>77190</v>
      </c>
      <c r="O65" s="71">
        <v>105002</v>
      </c>
      <c r="P65" s="71">
        <v>10119</v>
      </c>
      <c r="Q65" s="71">
        <v>16796.113869999997</v>
      </c>
      <c r="R65" s="71">
        <v>9988.409022</v>
      </c>
      <c r="S65" s="71">
        <v>6505</v>
      </c>
      <c r="T65" s="71">
        <v>10153</v>
      </c>
      <c r="U65" s="71">
        <v>23732</v>
      </c>
      <c r="V65" s="71">
        <v>11872</v>
      </c>
      <c r="W65" s="71">
        <v>17789</v>
      </c>
      <c r="X65" s="71">
        <v>9561</v>
      </c>
      <c r="Y65" s="71">
        <v>8395</v>
      </c>
      <c r="Z65" s="71">
        <v>6755.067999999999</v>
      </c>
      <c r="AA65" s="71">
        <v>6125</v>
      </c>
      <c r="AB65" s="71">
        <v>7924</v>
      </c>
      <c r="AC65" s="71">
        <v>4906</v>
      </c>
      <c r="AD65" s="71">
        <v>6225</v>
      </c>
      <c r="AE65" s="71">
        <v>4974</v>
      </c>
      <c r="AF65" s="71">
        <v>10915</v>
      </c>
      <c r="AG65" s="25">
        <f t="shared" si="0"/>
        <v>2175361.760892</v>
      </c>
      <c r="AH65" s="4"/>
    </row>
    <row r="66" spans="1:34" ht="20.25" customHeight="1">
      <c r="A66" s="46" t="s">
        <v>90</v>
      </c>
      <c r="B66" s="47" t="s">
        <v>91</v>
      </c>
      <c r="C66" s="71">
        <v>11449</v>
      </c>
      <c r="D66" s="71">
        <v>0</v>
      </c>
      <c r="E66" s="71">
        <v>0</v>
      </c>
      <c r="F66" s="71">
        <v>1173</v>
      </c>
      <c r="G66" s="71">
        <v>0</v>
      </c>
      <c r="H66" s="71">
        <v>0</v>
      </c>
      <c r="I66" s="71">
        <v>12600</v>
      </c>
      <c r="J66" s="71">
        <v>0</v>
      </c>
      <c r="K66" s="71">
        <v>0</v>
      </c>
      <c r="L66" s="71"/>
      <c r="M66" s="71">
        <v>5360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1045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25">
        <f t="shared" si="0"/>
        <v>31627</v>
      </c>
      <c r="AH66" s="4"/>
    </row>
    <row r="67" spans="1:34" s="75" customFormat="1" ht="21" customHeight="1">
      <c r="A67" s="115" t="s">
        <v>92</v>
      </c>
      <c r="B67" s="115"/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/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62">
        <f t="shared" si="0"/>
        <v>0</v>
      </c>
      <c r="AH67" s="82"/>
    </row>
    <row r="68" spans="1:34" ht="18.75" customHeight="1">
      <c r="A68" s="49" t="s">
        <v>22</v>
      </c>
      <c r="B68" s="50" t="s">
        <v>93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/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25">
        <f t="shared" si="0"/>
        <v>0</v>
      </c>
      <c r="AH68" s="4"/>
    </row>
    <row r="69" spans="1:34" ht="12.75">
      <c r="A69" s="16" t="s">
        <v>30</v>
      </c>
      <c r="B69" s="51" t="s">
        <v>94</v>
      </c>
      <c r="C69" s="71">
        <v>33019</v>
      </c>
      <c r="D69" s="71">
        <v>36217</v>
      </c>
      <c r="E69" s="71">
        <v>31475</v>
      </c>
      <c r="F69" s="71">
        <v>28580</v>
      </c>
      <c r="G69" s="71">
        <v>10000</v>
      </c>
      <c r="H69" s="71">
        <v>9440</v>
      </c>
      <c r="I69" s="71">
        <v>51587</v>
      </c>
      <c r="J69" s="71">
        <v>16470</v>
      </c>
      <c r="K69" s="71">
        <v>17458</v>
      </c>
      <c r="L69" s="71">
        <v>43300</v>
      </c>
      <c r="M69" s="71">
        <v>13826</v>
      </c>
      <c r="N69" s="71">
        <v>7507</v>
      </c>
      <c r="O69" s="71">
        <v>16571.8</v>
      </c>
      <c r="P69" s="71">
        <v>8226</v>
      </c>
      <c r="Q69" s="71">
        <v>7000.00001</v>
      </c>
      <c r="R69" s="71">
        <v>5000</v>
      </c>
      <c r="S69" s="71">
        <v>5000</v>
      </c>
      <c r="T69" s="71">
        <v>4600</v>
      </c>
      <c r="U69" s="71">
        <v>8000</v>
      </c>
      <c r="V69" s="71">
        <v>4600</v>
      </c>
      <c r="W69" s="71">
        <v>4600</v>
      </c>
      <c r="X69" s="71">
        <v>7000</v>
      </c>
      <c r="Y69" s="71">
        <v>7000</v>
      </c>
      <c r="Z69" s="71">
        <v>4600</v>
      </c>
      <c r="AA69" s="71">
        <v>4653</v>
      </c>
      <c r="AB69" s="71">
        <v>7015</v>
      </c>
      <c r="AC69" s="71">
        <v>4600</v>
      </c>
      <c r="AD69" s="71">
        <v>4600</v>
      </c>
      <c r="AE69" s="71">
        <v>5000</v>
      </c>
      <c r="AF69" s="71">
        <v>10500</v>
      </c>
      <c r="AG69" s="25">
        <f t="shared" si="0"/>
        <v>417444.80001</v>
      </c>
      <c r="AH69" s="4"/>
    </row>
    <row r="70" spans="1:34" ht="12.75">
      <c r="A70" s="52" t="s">
        <v>24</v>
      </c>
      <c r="B70" s="45" t="s">
        <v>95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/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25">
        <f aca="true" t="shared" si="1" ref="AG70:AG133">SUM(C70:AF70)</f>
        <v>0</v>
      </c>
      <c r="AH70" s="4"/>
    </row>
    <row r="71" spans="1:34" ht="12.75">
      <c r="A71" s="52" t="s">
        <v>24</v>
      </c>
      <c r="B71" s="45" t="s">
        <v>96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-542</v>
      </c>
      <c r="L71" s="71"/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25">
        <f t="shared" si="1"/>
        <v>-542</v>
      </c>
      <c r="AH71" s="4"/>
    </row>
    <row r="72" spans="1:34" ht="12.75">
      <c r="A72" s="16" t="s">
        <v>32</v>
      </c>
      <c r="B72" s="45" t="s">
        <v>97</v>
      </c>
      <c r="C72" s="71">
        <v>0</v>
      </c>
      <c r="D72" s="71">
        <v>0</v>
      </c>
      <c r="E72" s="71">
        <v>29544</v>
      </c>
      <c r="F72" s="71">
        <v>0</v>
      </c>
      <c r="G72" s="71">
        <v>0</v>
      </c>
      <c r="H72" s="71">
        <v>0</v>
      </c>
      <c r="I72" s="71">
        <v>0</v>
      </c>
      <c r="J72" s="71">
        <v>9555</v>
      </c>
      <c r="K72" s="71">
        <v>0</v>
      </c>
      <c r="L72" s="71"/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25">
        <f t="shared" si="1"/>
        <v>39099</v>
      </c>
      <c r="AH72" s="4"/>
    </row>
    <row r="73" spans="1:34" ht="12.75">
      <c r="A73" s="16" t="s">
        <v>42</v>
      </c>
      <c r="B73" s="45" t="s">
        <v>98</v>
      </c>
      <c r="C73" s="71">
        <v>-18963</v>
      </c>
      <c r="D73" s="71">
        <v>3402</v>
      </c>
      <c r="E73" s="71">
        <v>16157</v>
      </c>
      <c r="F73" s="71">
        <v>0</v>
      </c>
      <c r="G73" s="71">
        <v>0</v>
      </c>
      <c r="H73" s="71">
        <v>1908</v>
      </c>
      <c r="I73" s="71">
        <v>8119</v>
      </c>
      <c r="J73" s="71">
        <v>0</v>
      </c>
      <c r="K73" s="71">
        <v>2322</v>
      </c>
      <c r="L73" s="71"/>
      <c r="M73" s="71">
        <v>787</v>
      </c>
      <c r="N73" s="71">
        <v>3146</v>
      </c>
      <c r="O73" s="71">
        <v>4367</v>
      </c>
      <c r="P73" s="71">
        <v>0</v>
      </c>
      <c r="Q73" s="71">
        <v>232.19935999999998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27.783</v>
      </c>
      <c r="AA73" s="71">
        <v>0</v>
      </c>
      <c r="AB73" s="71">
        <v>39</v>
      </c>
      <c r="AC73" s="71">
        <v>0</v>
      </c>
      <c r="AD73" s="71">
        <v>0</v>
      </c>
      <c r="AE73" s="71">
        <v>0</v>
      </c>
      <c r="AF73" s="71">
        <v>-64</v>
      </c>
      <c r="AG73" s="25">
        <f t="shared" si="1"/>
        <v>21479.982359999998</v>
      </c>
      <c r="AH73" s="4"/>
    </row>
    <row r="74" spans="1:34" ht="12.75">
      <c r="A74" s="16" t="s">
        <v>53</v>
      </c>
      <c r="B74" s="45" t="s">
        <v>99</v>
      </c>
      <c r="C74" s="71">
        <v>46547</v>
      </c>
      <c r="D74" s="71">
        <v>6502</v>
      </c>
      <c r="E74" s="71">
        <v>0</v>
      </c>
      <c r="F74" s="71">
        <v>9395</v>
      </c>
      <c r="G74" s="71">
        <v>15074</v>
      </c>
      <c r="H74" s="71">
        <v>1173</v>
      </c>
      <c r="I74" s="71">
        <v>5159</v>
      </c>
      <c r="J74" s="71">
        <v>1309</v>
      </c>
      <c r="K74" s="71">
        <v>2027</v>
      </c>
      <c r="L74" s="71">
        <v>1102</v>
      </c>
      <c r="M74" s="71">
        <v>15392</v>
      </c>
      <c r="N74" s="71">
        <v>2009</v>
      </c>
      <c r="O74" s="71">
        <v>11893</v>
      </c>
      <c r="P74" s="71">
        <v>44</v>
      </c>
      <c r="Q74" s="71">
        <v>2969.35789</v>
      </c>
      <c r="R74" s="71">
        <v>757.09008</v>
      </c>
      <c r="S74" s="71">
        <v>257</v>
      </c>
      <c r="T74" s="71">
        <v>460</v>
      </c>
      <c r="U74" s="71">
        <v>2163</v>
      </c>
      <c r="V74" s="71">
        <v>544</v>
      </c>
      <c r="W74" s="71">
        <v>4924</v>
      </c>
      <c r="X74" s="71">
        <v>88</v>
      </c>
      <c r="Y74" s="71">
        <v>1050</v>
      </c>
      <c r="Z74" s="71">
        <v>496</v>
      </c>
      <c r="AA74" s="71">
        <v>186</v>
      </c>
      <c r="AB74" s="71">
        <v>418</v>
      </c>
      <c r="AC74" s="71">
        <v>272</v>
      </c>
      <c r="AD74" s="71">
        <v>0</v>
      </c>
      <c r="AE74" s="71">
        <v>85</v>
      </c>
      <c r="AF74" s="71">
        <v>0</v>
      </c>
      <c r="AG74" s="25">
        <f t="shared" si="1"/>
        <v>132295.44796999998</v>
      </c>
      <c r="AH74" s="4"/>
    </row>
    <row r="75" spans="1:34" ht="12.75">
      <c r="A75" s="16" t="s">
        <v>100</v>
      </c>
      <c r="B75" s="45" t="s">
        <v>101</v>
      </c>
      <c r="C75" s="71">
        <v>0</v>
      </c>
      <c r="D75" s="71">
        <v>-1998</v>
      </c>
      <c r="E75" s="71">
        <v>2551.0592400000005</v>
      </c>
      <c r="F75" s="71">
        <v>2389</v>
      </c>
      <c r="G75" s="71">
        <v>0</v>
      </c>
      <c r="H75" s="71">
        <v>967</v>
      </c>
      <c r="I75" s="71">
        <v>0</v>
      </c>
      <c r="J75" s="71">
        <v>14280</v>
      </c>
      <c r="K75" s="71">
        <v>13349</v>
      </c>
      <c r="L75" s="71">
        <v>13772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319</v>
      </c>
      <c r="V75" s="71">
        <v>1630</v>
      </c>
      <c r="W75" s="71">
        <v>0</v>
      </c>
      <c r="X75" s="71">
        <v>51</v>
      </c>
      <c r="Y75" s="71">
        <v>140</v>
      </c>
      <c r="Z75" s="71">
        <v>0</v>
      </c>
      <c r="AA75" s="71">
        <v>0</v>
      </c>
      <c r="AB75" s="71">
        <v>0</v>
      </c>
      <c r="AC75" s="71">
        <v>4</v>
      </c>
      <c r="AD75" s="71">
        <v>472</v>
      </c>
      <c r="AE75" s="71">
        <v>0</v>
      </c>
      <c r="AF75" s="71">
        <v>0</v>
      </c>
      <c r="AG75" s="25">
        <f t="shared" si="1"/>
        <v>47926.05924</v>
      </c>
      <c r="AH75" s="4"/>
    </row>
    <row r="76" spans="1:34" ht="12.75">
      <c r="A76" s="16" t="s">
        <v>102</v>
      </c>
      <c r="B76" s="45" t="s">
        <v>103</v>
      </c>
      <c r="C76" s="71">
        <v>-10879</v>
      </c>
      <c r="D76" s="71">
        <v>0</v>
      </c>
      <c r="E76" s="71">
        <v>-24590</v>
      </c>
      <c r="F76" s="71">
        <v>0</v>
      </c>
      <c r="G76" s="71">
        <v>0</v>
      </c>
      <c r="H76" s="71">
        <v>0</v>
      </c>
      <c r="I76" s="71">
        <v>0</v>
      </c>
      <c r="J76" s="71">
        <v>-16930</v>
      </c>
      <c r="K76" s="71">
        <v>0</v>
      </c>
      <c r="L76" s="71"/>
      <c r="M76" s="71">
        <v>0</v>
      </c>
      <c r="N76" s="71">
        <v>0</v>
      </c>
      <c r="O76" s="71">
        <v>-15724.16429319372</v>
      </c>
      <c r="P76" s="71">
        <v>-914</v>
      </c>
      <c r="Q76" s="71">
        <v>0</v>
      </c>
      <c r="R76" s="71">
        <v>0</v>
      </c>
      <c r="S76" s="71">
        <v>0</v>
      </c>
      <c r="T76" s="71">
        <v>0</v>
      </c>
      <c r="U76" s="71">
        <v>-1872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-126</v>
      </c>
      <c r="AC76" s="71">
        <v>-405</v>
      </c>
      <c r="AD76" s="71">
        <v>0</v>
      </c>
      <c r="AE76" s="71">
        <v>0</v>
      </c>
      <c r="AF76" s="71">
        <v>-1509</v>
      </c>
      <c r="AG76" s="25">
        <f t="shared" si="1"/>
        <v>-72949.16429319372</v>
      </c>
      <c r="AH76" s="4"/>
    </row>
    <row r="77" spans="1:34" ht="12.75">
      <c r="A77" s="16" t="s">
        <v>104</v>
      </c>
      <c r="B77" s="45" t="s">
        <v>105</v>
      </c>
      <c r="C77" s="71">
        <v>12209</v>
      </c>
      <c r="D77" s="71">
        <v>8072</v>
      </c>
      <c r="E77" s="71">
        <v>-1629</v>
      </c>
      <c r="F77" s="71">
        <v>662</v>
      </c>
      <c r="G77" s="71">
        <v>1035</v>
      </c>
      <c r="H77" s="71">
        <v>-1307</v>
      </c>
      <c r="I77" s="71">
        <v>6060</v>
      </c>
      <c r="J77" s="71">
        <v>903</v>
      </c>
      <c r="K77" s="71">
        <v>15544</v>
      </c>
      <c r="L77" s="71">
        <v>-526</v>
      </c>
      <c r="M77" s="71">
        <v>7998</v>
      </c>
      <c r="N77" s="71">
        <v>8310</v>
      </c>
      <c r="O77" s="71">
        <v>738</v>
      </c>
      <c r="P77" s="71">
        <v>238</v>
      </c>
      <c r="Q77" s="71">
        <v>-897.2208100000033</v>
      </c>
      <c r="R77" s="71">
        <v>1147.399159</v>
      </c>
      <c r="S77" s="71">
        <v>23</v>
      </c>
      <c r="T77" s="71">
        <v>705</v>
      </c>
      <c r="U77" s="71">
        <v>46</v>
      </c>
      <c r="V77" s="71">
        <v>-496</v>
      </c>
      <c r="W77" s="71">
        <v>610</v>
      </c>
      <c r="X77" s="71">
        <v>-136</v>
      </c>
      <c r="Y77" s="71">
        <v>-122</v>
      </c>
      <c r="Z77" s="71">
        <v>326.603</v>
      </c>
      <c r="AA77" s="71">
        <v>-137</v>
      </c>
      <c r="AB77" s="71">
        <v>-324</v>
      </c>
      <c r="AC77" s="71">
        <v>0</v>
      </c>
      <c r="AD77" s="71">
        <v>393</v>
      </c>
      <c r="AE77" s="71">
        <v>-113</v>
      </c>
      <c r="AF77" s="71">
        <v>-1043</v>
      </c>
      <c r="AG77" s="25">
        <f t="shared" si="1"/>
        <v>58289.781349</v>
      </c>
      <c r="AH77" s="4"/>
    </row>
    <row r="78" spans="1:34" ht="12.75">
      <c r="A78" s="52"/>
      <c r="B78" s="48" t="s">
        <v>106</v>
      </c>
      <c r="C78" s="71">
        <v>61933</v>
      </c>
      <c r="D78" s="71">
        <v>52195</v>
      </c>
      <c r="E78" s="71">
        <v>53508.05924</v>
      </c>
      <c r="F78" s="71">
        <v>41026</v>
      </c>
      <c r="G78" s="71">
        <v>26109</v>
      </c>
      <c r="H78" s="71">
        <v>12181</v>
      </c>
      <c r="I78" s="71">
        <v>70925</v>
      </c>
      <c r="J78" s="71">
        <v>25587</v>
      </c>
      <c r="K78" s="71">
        <v>50700</v>
      </c>
      <c r="L78" s="71">
        <v>57648</v>
      </c>
      <c r="M78" s="71">
        <v>38003</v>
      </c>
      <c r="N78" s="71">
        <v>20972</v>
      </c>
      <c r="O78" s="71">
        <v>17845.635706806283</v>
      </c>
      <c r="P78" s="71">
        <v>7594</v>
      </c>
      <c r="Q78" s="71">
        <v>9304.336449999997</v>
      </c>
      <c r="R78" s="71">
        <v>6904.489239</v>
      </c>
      <c r="S78" s="71">
        <v>5280</v>
      </c>
      <c r="T78" s="71">
        <v>5765</v>
      </c>
      <c r="U78" s="71">
        <v>8656</v>
      </c>
      <c r="V78" s="71">
        <v>6278</v>
      </c>
      <c r="W78" s="71">
        <v>10134</v>
      </c>
      <c r="X78" s="71">
        <v>7003</v>
      </c>
      <c r="Y78" s="71">
        <v>8068</v>
      </c>
      <c r="Z78" s="71">
        <v>5450.386</v>
      </c>
      <c r="AA78" s="71">
        <v>4702</v>
      </c>
      <c r="AB78" s="71">
        <v>7022</v>
      </c>
      <c r="AC78" s="71">
        <v>4471</v>
      </c>
      <c r="AD78" s="71">
        <v>5465</v>
      </c>
      <c r="AE78" s="71">
        <v>4972</v>
      </c>
      <c r="AF78" s="71">
        <v>7884</v>
      </c>
      <c r="AG78" s="25">
        <f t="shared" si="1"/>
        <v>643585.9066358063</v>
      </c>
      <c r="AH78" s="4"/>
    </row>
    <row r="79" spans="1:34" ht="18.75" customHeight="1">
      <c r="A79" s="46" t="s">
        <v>28</v>
      </c>
      <c r="B79" s="47" t="s">
        <v>107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8260</v>
      </c>
      <c r="I79" s="71">
        <v>0</v>
      </c>
      <c r="J79" s="71">
        <v>0</v>
      </c>
      <c r="K79" s="71">
        <v>0</v>
      </c>
      <c r="L79" s="71"/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25">
        <f t="shared" si="1"/>
        <v>8260</v>
      </c>
      <c r="AH79" s="4"/>
    </row>
    <row r="80" spans="1:34" ht="18.75" customHeight="1">
      <c r="A80" s="46" t="s">
        <v>56</v>
      </c>
      <c r="B80" s="47" t="s">
        <v>108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/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25">
        <f t="shared" si="1"/>
        <v>0</v>
      </c>
      <c r="AH80" s="4"/>
    </row>
    <row r="81" spans="1:34" ht="12.75">
      <c r="A81" s="16" t="s">
        <v>34</v>
      </c>
      <c r="B81" s="45" t="s">
        <v>109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/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25">
        <f t="shared" si="1"/>
        <v>0</v>
      </c>
      <c r="AH81" s="4"/>
    </row>
    <row r="82" spans="1:34" s="5" customFormat="1" ht="12.75">
      <c r="A82" s="53" t="s">
        <v>110</v>
      </c>
      <c r="B82" s="45" t="s">
        <v>111</v>
      </c>
      <c r="C82" s="71">
        <v>81223</v>
      </c>
      <c r="D82" s="71">
        <v>59669</v>
      </c>
      <c r="E82" s="71">
        <v>82474</v>
      </c>
      <c r="F82" s="71">
        <v>39119</v>
      </c>
      <c r="G82" s="71">
        <v>2228</v>
      </c>
      <c r="H82" s="71">
        <v>19491</v>
      </c>
      <c r="I82" s="71">
        <v>50399</v>
      </c>
      <c r="J82" s="71">
        <v>29832</v>
      </c>
      <c r="K82" s="71">
        <v>7814</v>
      </c>
      <c r="L82" s="71">
        <v>77494</v>
      </c>
      <c r="M82" s="71">
        <v>22253</v>
      </c>
      <c r="N82" s="71">
        <v>28422</v>
      </c>
      <c r="O82" s="71">
        <v>30806</v>
      </c>
      <c r="P82" s="71">
        <v>3887</v>
      </c>
      <c r="Q82" s="71">
        <v>3224.61979</v>
      </c>
      <c r="R82" s="71">
        <v>2067.15697</v>
      </c>
      <c r="S82" s="71">
        <v>903</v>
      </c>
      <c r="T82" s="71">
        <v>2874</v>
      </c>
      <c r="U82" s="71">
        <v>9487</v>
      </c>
      <c r="V82" s="71">
        <v>662</v>
      </c>
      <c r="W82" s="71">
        <v>2419</v>
      </c>
      <c r="X82" s="71">
        <v>1370</v>
      </c>
      <c r="Y82" s="71">
        <v>137</v>
      </c>
      <c r="Z82" s="71">
        <v>998.567</v>
      </c>
      <c r="AA82" s="71">
        <v>805</v>
      </c>
      <c r="AB82" s="71">
        <v>488</v>
      </c>
      <c r="AC82" s="71">
        <v>255</v>
      </c>
      <c r="AD82" s="71">
        <v>658</v>
      </c>
      <c r="AE82" s="71">
        <v>1</v>
      </c>
      <c r="AF82" s="71">
        <v>1869</v>
      </c>
      <c r="AG82" s="25">
        <f t="shared" si="1"/>
        <v>563329.3437600001</v>
      </c>
      <c r="AH82" s="4"/>
    </row>
    <row r="83" spans="1:34" s="5" customFormat="1" ht="12.75">
      <c r="A83" s="53" t="s">
        <v>112</v>
      </c>
      <c r="B83" s="45" t="s">
        <v>113</v>
      </c>
      <c r="C83" s="71">
        <v>-15417</v>
      </c>
      <c r="D83" s="71">
        <v>-11939</v>
      </c>
      <c r="E83" s="71">
        <v>-29385</v>
      </c>
      <c r="F83" s="71">
        <v>-23226</v>
      </c>
      <c r="G83" s="71">
        <v>-463</v>
      </c>
      <c r="H83" s="71">
        <v>-9962</v>
      </c>
      <c r="I83" s="71">
        <v>-795</v>
      </c>
      <c r="J83" s="71">
        <v>-10496</v>
      </c>
      <c r="K83" s="71">
        <v>-4232</v>
      </c>
      <c r="L83" s="71"/>
      <c r="M83" s="71">
        <v>-995</v>
      </c>
      <c r="N83" s="71">
        <v>-13404</v>
      </c>
      <c r="O83" s="71">
        <v>-1844</v>
      </c>
      <c r="P83" s="71">
        <v>-3887</v>
      </c>
      <c r="Q83" s="71">
        <v>-208.18898000000002</v>
      </c>
      <c r="R83" s="71">
        <v>-251.40079</v>
      </c>
      <c r="S83" s="71">
        <v>0</v>
      </c>
      <c r="T83" s="71">
        <v>0</v>
      </c>
      <c r="U83" s="71">
        <v>-52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-91</v>
      </c>
      <c r="AG83" s="25">
        <f t="shared" si="1"/>
        <v>-126647.58977</v>
      </c>
      <c r="AH83" s="4"/>
    </row>
    <row r="84" spans="1:34" s="5" customFormat="1" ht="15.75" customHeight="1">
      <c r="A84" s="52"/>
      <c r="B84" s="54" t="s">
        <v>114</v>
      </c>
      <c r="C84" s="71">
        <v>65806</v>
      </c>
      <c r="D84" s="71">
        <v>47730</v>
      </c>
      <c r="E84" s="71">
        <v>53089</v>
      </c>
      <c r="F84" s="71">
        <v>15893</v>
      </c>
      <c r="G84" s="71">
        <v>1765</v>
      </c>
      <c r="H84" s="71">
        <v>9529</v>
      </c>
      <c r="I84" s="71">
        <v>49604</v>
      </c>
      <c r="J84" s="71">
        <v>19336</v>
      </c>
      <c r="K84" s="71">
        <v>3582</v>
      </c>
      <c r="L84" s="71">
        <v>77494</v>
      </c>
      <c r="M84" s="71">
        <v>21258</v>
      </c>
      <c r="N84" s="71">
        <v>15018</v>
      </c>
      <c r="O84" s="71">
        <v>28962</v>
      </c>
      <c r="P84" s="71">
        <v>0</v>
      </c>
      <c r="Q84" s="71">
        <v>3016.4308100000003</v>
      </c>
      <c r="R84" s="71">
        <v>1815.75618</v>
      </c>
      <c r="S84" s="71">
        <v>903</v>
      </c>
      <c r="T84" s="71">
        <v>2874</v>
      </c>
      <c r="U84" s="71">
        <v>9435</v>
      </c>
      <c r="V84" s="71">
        <v>662</v>
      </c>
      <c r="W84" s="71">
        <v>2419</v>
      </c>
      <c r="X84" s="71">
        <v>1370</v>
      </c>
      <c r="Y84" s="71">
        <v>137</v>
      </c>
      <c r="Z84" s="71">
        <v>998.567</v>
      </c>
      <c r="AA84" s="71">
        <v>805</v>
      </c>
      <c r="AB84" s="71">
        <v>488</v>
      </c>
      <c r="AC84" s="71">
        <v>255</v>
      </c>
      <c r="AD84" s="71">
        <v>658</v>
      </c>
      <c r="AE84" s="71">
        <v>1</v>
      </c>
      <c r="AF84" s="71">
        <v>1778</v>
      </c>
      <c r="AG84" s="25">
        <f t="shared" si="1"/>
        <v>436681.75399</v>
      </c>
      <c r="AH84" s="4"/>
    </row>
    <row r="85" spans="1:34" s="5" customFormat="1" ht="12.75">
      <c r="A85" s="16" t="s">
        <v>36</v>
      </c>
      <c r="B85" s="45" t="s">
        <v>115</v>
      </c>
      <c r="C85" s="71">
        <v>6315</v>
      </c>
      <c r="D85" s="71">
        <v>300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262</v>
      </c>
      <c r="K85" s="71">
        <v>0</v>
      </c>
      <c r="L85" s="71">
        <v>774</v>
      </c>
      <c r="M85" s="71">
        <v>3809</v>
      </c>
      <c r="N85" s="71">
        <v>0</v>
      </c>
      <c r="O85" s="71">
        <v>2214</v>
      </c>
      <c r="P85" s="71">
        <v>0</v>
      </c>
      <c r="Q85" s="71">
        <v>31.25908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92</v>
      </c>
      <c r="X85" s="71">
        <v>0</v>
      </c>
      <c r="Y85" s="71">
        <v>0</v>
      </c>
      <c r="Z85" s="71">
        <v>150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25">
        <f t="shared" si="1"/>
        <v>13947.25908</v>
      </c>
      <c r="AH85" s="4"/>
    </row>
    <row r="86" spans="1:34" s="5" customFormat="1" ht="12.75">
      <c r="A86" s="16" t="s">
        <v>38</v>
      </c>
      <c r="B86" s="45" t="s">
        <v>116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/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25">
        <f t="shared" si="1"/>
        <v>0</v>
      </c>
      <c r="AH86" s="4"/>
    </row>
    <row r="87" spans="1:34" s="5" customFormat="1" ht="12.75">
      <c r="A87" s="53" t="s">
        <v>110</v>
      </c>
      <c r="B87" s="45" t="s">
        <v>111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/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25">
        <f t="shared" si="1"/>
        <v>0</v>
      </c>
      <c r="AH87" s="4"/>
    </row>
    <row r="88" spans="1:34" s="5" customFormat="1" ht="12.75">
      <c r="A88" s="53" t="s">
        <v>112</v>
      </c>
      <c r="B88" s="45" t="s">
        <v>113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/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25">
        <f t="shared" si="1"/>
        <v>0</v>
      </c>
      <c r="AH88" s="4"/>
    </row>
    <row r="89" spans="1:34" s="5" customFormat="1" ht="12.75">
      <c r="A89" s="46"/>
      <c r="B89" s="54" t="s">
        <v>117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25">
        <f t="shared" si="1"/>
        <v>0</v>
      </c>
      <c r="AH89" s="4"/>
    </row>
    <row r="90" spans="1:34" s="5" customFormat="1" ht="12.75">
      <c r="A90" s="16" t="s">
        <v>40</v>
      </c>
      <c r="B90" s="45" t="s">
        <v>118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/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25">
        <f t="shared" si="1"/>
        <v>0</v>
      </c>
      <c r="AH90" s="4"/>
    </row>
    <row r="91" spans="1:34" s="5" customFormat="1" ht="12.75">
      <c r="A91" s="53" t="s">
        <v>110</v>
      </c>
      <c r="B91" s="45" t="s">
        <v>111</v>
      </c>
      <c r="C91" s="71">
        <v>137798</v>
      </c>
      <c r="D91" s="71">
        <v>86379</v>
      </c>
      <c r="E91" s="71">
        <v>162340</v>
      </c>
      <c r="F91" s="71">
        <v>94422</v>
      </c>
      <c r="G91" s="71">
        <v>7739</v>
      </c>
      <c r="H91" s="71">
        <v>86368</v>
      </c>
      <c r="I91" s="71">
        <v>150046</v>
      </c>
      <c r="J91" s="71">
        <v>108391</v>
      </c>
      <c r="K91" s="71">
        <v>8583</v>
      </c>
      <c r="L91" s="71">
        <v>140390</v>
      </c>
      <c r="M91" s="71">
        <v>67778</v>
      </c>
      <c r="N91" s="71">
        <v>45860</v>
      </c>
      <c r="O91" s="71">
        <v>60392</v>
      </c>
      <c r="P91" s="71">
        <v>29477</v>
      </c>
      <c r="Q91" s="71">
        <v>2703.792</v>
      </c>
      <c r="R91" s="71">
        <v>613.25558</v>
      </c>
      <c r="S91" s="71">
        <v>238</v>
      </c>
      <c r="T91" s="71">
        <v>828</v>
      </c>
      <c r="U91" s="71">
        <v>2299</v>
      </c>
      <c r="V91" s="71">
        <v>353</v>
      </c>
      <c r="W91" s="71">
        <v>413</v>
      </c>
      <c r="X91" s="71">
        <v>235</v>
      </c>
      <c r="Y91" s="71">
        <v>75</v>
      </c>
      <c r="Z91" s="71">
        <v>119.311</v>
      </c>
      <c r="AA91" s="71">
        <v>289</v>
      </c>
      <c r="AB91" s="71">
        <v>162</v>
      </c>
      <c r="AC91" s="71">
        <v>163</v>
      </c>
      <c r="AD91" s="71">
        <v>64</v>
      </c>
      <c r="AE91" s="71">
        <v>0</v>
      </c>
      <c r="AF91" s="71">
        <v>502</v>
      </c>
      <c r="AG91" s="25">
        <f t="shared" si="1"/>
        <v>1195020.35858</v>
      </c>
      <c r="AH91" s="4"/>
    </row>
    <row r="92" spans="1:34" s="5" customFormat="1" ht="12.75">
      <c r="A92" s="53" t="s">
        <v>112</v>
      </c>
      <c r="B92" s="45" t="s">
        <v>113</v>
      </c>
      <c r="C92" s="71">
        <v>-48859</v>
      </c>
      <c r="D92" s="71">
        <v>-21340</v>
      </c>
      <c r="E92" s="71">
        <v>-83013</v>
      </c>
      <c r="F92" s="71">
        <v>-58636</v>
      </c>
      <c r="G92" s="71">
        <v>-3868</v>
      </c>
      <c r="H92" s="71">
        <v>-60301</v>
      </c>
      <c r="I92" s="71">
        <v>-15161</v>
      </c>
      <c r="J92" s="71">
        <v>-58519</v>
      </c>
      <c r="K92" s="71">
        <v>0</v>
      </c>
      <c r="L92" s="71">
        <v>-52791</v>
      </c>
      <c r="M92" s="71">
        <v>-15646</v>
      </c>
      <c r="N92" s="71">
        <v>-23857</v>
      </c>
      <c r="O92" s="71">
        <v>-23100</v>
      </c>
      <c r="P92" s="71">
        <v>-29477</v>
      </c>
      <c r="Q92" s="71">
        <v>-301.39751</v>
      </c>
      <c r="R92" s="71">
        <v>-183.70807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-14</v>
      </c>
      <c r="AG92" s="25">
        <f t="shared" si="1"/>
        <v>-495067.10558</v>
      </c>
      <c r="AH92" s="4"/>
    </row>
    <row r="93" spans="1:34" s="5" customFormat="1" ht="12.75">
      <c r="A93" s="46"/>
      <c r="B93" s="54" t="s">
        <v>119</v>
      </c>
      <c r="C93" s="71">
        <v>88939</v>
      </c>
      <c r="D93" s="71">
        <v>65039</v>
      </c>
      <c r="E93" s="71">
        <v>79327</v>
      </c>
      <c r="F93" s="71">
        <v>35786</v>
      </c>
      <c r="G93" s="71">
        <v>3871</v>
      </c>
      <c r="H93" s="71">
        <v>26067</v>
      </c>
      <c r="I93" s="71">
        <v>134885</v>
      </c>
      <c r="J93" s="71">
        <v>49872</v>
      </c>
      <c r="K93" s="71">
        <v>8583</v>
      </c>
      <c r="L93" s="71">
        <v>87599</v>
      </c>
      <c r="M93" s="71">
        <v>52132</v>
      </c>
      <c r="N93" s="71">
        <v>22003</v>
      </c>
      <c r="O93" s="71">
        <v>37292</v>
      </c>
      <c r="P93" s="71">
        <v>0</v>
      </c>
      <c r="Q93" s="71">
        <v>2402.3944899999997</v>
      </c>
      <c r="R93" s="71">
        <v>429.54751</v>
      </c>
      <c r="S93" s="71">
        <v>238</v>
      </c>
      <c r="T93" s="71">
        <v>828</v>
      </c>
      <c r="U93" s="71">
        <v>2299</v>
      </c>
      <c r="V93" s="71">
        <v>353</v>
      </c>
      <c r="W93" s="71">
        <v>413</v>
      </c>
      <c r="X93" s="71">
        <v>235</v>
      </c>
      <c r="Y93" s="71">
        <v>75</v>
      </c>
      <c r="Z93" s="71">
        <v>119.311</v>
      </c>
      <c r="AA93" s="71">
        <v>289</v>
      </c>
      <c r="AB93" s="71">
        <v>162</v>
      </c>
      <c r="AC93" s="71">
        <v>163</v>
      </c>
      <c r="AD93" s="71">
        <v>64</v>
      </c>
      <c r="AE93" s="71">
        <v>0</v>
      </c>
      <c r="AF93" s="71">
        <v>488</v>
      </c>
      <c r="AG93" s="25">
        <f t="shared" si="1"/>
        <v>699953.2529999999</v>
      </c>
      <c r="AH93" s="4"/>
    </row>
    <row r="94" spans="1:34" s="5" customFormat="1" ht="12.75">
      <c r="A94" s="16" t="s">
        <v>49</v>
      </c>
      <c r="B94" s="45" t="s">
        <v>120</v>
      </c>
      <c r="C94" s="71">
        <v>693</v>
      </c>
      <c r="D94" s="71">
        <v>1000</v>
      </c>
      <c r="E94" s="71">
        <v>9</v>
      </c>
      <c r="F94" s="71">
        <v>59</v>
      </c>
      <c r="G94" s="71">
        <v>1064</v>
      </c>
      <c r="H94" s="71">
        <v>56</v>
      </c>
      <c r="I94" s="71">
        <v>758</v>
      </c>
      <c r="J94" s="71">
        <v>116</v>
      </c>
      <c r="K94" s="71">
        <v>0</v>
      </c>
      <c r="L94" s="71">
        <v>84</v>
      </c>
      <c r="M94" s="71">
        <v>1286</v>
      </c>
      <c r="N94" s="71">
        <v>128</v>
      </c>
      <c r="O94" s="71">
        <v>47.77262</v>
      </c>
      <c r="P94" s="71">
        <v>0</v>
      </c>
      <c r="Q94" s="71">
        <v>0</v>
      </c>
      <c r="R94" s="71">
        <v>0</v>
      </c>
      <c r="S94" s="71">
        <v>4</v>
      </c>
      <c r="T94" s="71">
        <v>3</v>
      </c>
      <c r="U94" s="71">
        <v>0</v>
      </c>
      <c r="V94" s="71">
        <v>12</v>
      </c>
      <c r="W94" s="71">
        <v>208</v>
      </c>
      <c r="X94" s="71">
        <v>98</v>
      </c>
      <c r="Y94" s="71">
        <v>4</v>
      </c>
      <c r="Z94" s="71">
        <v>0</v>
      </c>
      <c r="AA94" s="71">
        <v>0</v>
      </c>
      <c r="AB94" s="71">
        <v>4</v>
      </c>
      <c r="AC94" s="71">
        <v>2</v>
      </c>
      <c r="AD94" s="71">
        <v>4</v>
      </c>
      <c r="AE94" s="71">
        <v>0</v>
      </c>
      <c r="AF94" s="71">
        <v>0</v>
      </c>
      <c r="AG94" s="25">
        <f t="shared" si="1"/>
        <v>5639.77262</v>
      </c>
      <c r="AH94" s="4"/>
    </row>
    <row r="95" spans="1:34" s="5" customFormat="1" ht="12.75">
      <c r="A95" s="16" t="s">
        <v>51</v>
      </c>
      <c r="B95" s="45" t="s">
        <v>121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/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25">
        <f t="shared" si="1"/>
        <v>0</v>
      </c>
      <c r="AH95" s="4"/>
    </row>
    <row r="96" spans="1:34" s="5" customFormat="1" ht="12.75">
      <c r="A96" s="53" t="s">
        <v>110</v>
      </c>
      <c r="B96" s="45" t="s">
        <v>111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/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25">
        <f t="shared" si="1"/>
        <v>0</v>
      </c>
      <c r="AH96" s="4"/>
    </row>
    <row r="97" spans="1:34" s="5" customFormat="1" ht="12.75">
      <c r="A97" s="53" t="s">
        <v>112</v>
      </c>
      <c r="B97" s="45" t="s">
        <v>113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/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25">
        <f t="shared" si="1"/>
        <v>0</v>
      </c>
      <c r="AH97" s="4"/>
    </row>
    <row r="98" spans="1:34" s="5" customFormat="1" ht="13.5" customHeight="1">
      <c r="A98" s="46"/>
      <c r="B98" s="54" t="s">
        <v>122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25">
        <f t="shared" si="1"/>
        <v>0</v>
      </c>
      <c r="AH98" s="4"/>
    </row>
    <row r="99" spans="1:34" s="5" customFormat="1" ht="12.75">
      <c r="A99" s="16" t="s">
        <v>52</v>
      </c>
      <c r="B99" s="45" t="s">
        <v>123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/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25">
        <f t="shared" si="1"/>
        <v>0</v>
      </c>
      <c r="AH99" s="4"/>
    </row>
    <row r="100" spans="1:34" s="5" customFormat="1" ht="12.75">
      <c r="A100" s="16" t="s">
        <v>124</v>
      </c>
      <c r="B100" s="45" t="s">
        <v>125</v>
      </c>
      <c r="C100" s="71">
        <v>1044</v>
      </c>
      <c r="D100" s="71">
        <v>1022</v>
      </c>
      <c r="E100" s="71">
        <v>0</v>
      </c>
      <c r="F100" s="71">
        <v>0</v>
      </c>
      <c r="G100" s="71">
        <v>903</v>
      </c>
      <c r="H100" s="71">
        <v>0</v>
      </c>
      <c r="I100" s="71">
        <v>538</v>
      </c>
      <c r="J100" s="71">
        <v>0</v>
      </c>
      <c r="K100" s="71">
        <v>1221</v>
      </c>
      <c r="L100" s="71"/>
      <c r="M100" s="71">
        <v>620</v>
      </c>
      <c r="N100" s="71">
        <v>0</v>
      </c>
      <c r="O100" s="71">
        <v>253</v>
      </c>
      <c r="P100" s="71">
        <v>55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25">
        <f t="shared" si="1"/>
        <v>5656</v>
      </c>
      <c r="AH100" s="4"/>
    </row>
    <row r="101" spans="1:34" s="5" customFormat="1" ht="12.75">
      <c r="A101" s="16" t="s">
        <v>126</v>
      </c>
      <c r="B101" s="45" t="s">
        <v>127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/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25">
        <f t="shared" si="1"/>
        <v>0</v>
      </c>
      <c r="AH101" s="4"/>
    </row>
    <row r="102" spans="1:34" s="5" customFormat="1" ht="12.75">
      <c r="A102" s="53" t="s">
        <v>110</v>
      </c>
      <c r="B102" s="45" t="s">
        <v>111</v>
      </c>
      <c r="C102" s="71">
        <v>13058</v>
      </c>
      <c r="D102" s="71">
        <v>1130</v>
      </c>
      <c r="E102" s="71">
        <v>11901</v>
      </c>
      <c r="F102" s="71">
        <v>12379</v>
      </c>
      <c r="G102" s="71">
        <v>0</v>
      </c>
      <c r="H102" s="71">
        <v>2841</v>
      </c>
      <c r="I102" s="71">
        <v>14398</v>
      </c>
      <c r="J102" s="71">
        <v>7807</v>
      </c>
      <c r="K102" s="71">
        <v>93</v>
      </c>
      <c r="L102" s="71">
        <v>10202</v>
      </c>
      <c r="M102" s="71">
        <v>5440</v>
      </c>
      <c r="N102" s="71">
        <v>10461</v>
      </c>
      <c r="O102" s="71">
        <v>3614</v>
      </c>
      <c r="P102" s="71">
        <v>3259</v>
      </c>
      <c r="Q102" s="71">
        <v>521.9471500000001</v>
      </c>
      <c r="R102" s="71">
        <v>0</v>
      </c>
      <c r="S102" s="71">
        <v>0</v>
      </c>
      <c r="T102" s="71">
        <v>0</v>
      </c>
      <c r="U102" s="71">
        <v>306</v>
      </c>
      <c r="V102" s="71">
        <v>0</v>
      </c>
      <c r="W102" s="71">
        <v>0</v>
      </c>
      <c r="X102" s="71">
        <v>0</v>
      </c>
      <c r="Y102" s="71">
        <v>4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232</v>
      </c>
      <c r="AG102" s="25">
        <f t="shared" si="1"/>
        <v>97646.94715</v>
      </c>
      <c r="AH102" s="4"/>
    </row>
    <row r="103" spans="1:34" s="5" customFormat="1" ht="12.75">
      <c r="A103" s="53" t="s">
        <v>112</v>
      </c>
      <c r="B103" s="45" t="s">
        <v>113</v>
      </c>
      <c r="C103" s="71">
        <v>-548</v>
      </c>
      <c r="D103" s="71">
        <v>0</v>
      </c>
      <c r="E103" s="71">
        <v>-5472</v>
      </c>
      <c r="F103" s="71">
        <v>-1915</v>
      </c>
      <c r="G103" s="71">
        <v>0</v>
      </c>
      <c r="H103" s="71">
        <v>-1421</v>
      </c>
      <c r="I103" s="71">
        <v>0</v>
      </c>
      <c r="J103" s="71">
        <v>-3924</v>
      </c>
      <c r="K103" s="71">
        <v>0</v>
      </c>
      <c r="L103" s="71"/>
      <c r="M103" s="71">
        <v>0</v>
      </c>
      <c r="N103" s="71">
        <v>-4436</v>
      </c>
      <c r="O103" s="71">
        <v>-3.90117</v>
      </c>
      <c r="P103" s="71">
        <v>-2811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25">
        <f t="shared" si="1"/>
        <v>-20530.90117</v>
      </c>
      <c r="AH103" s="4"/>
    </row>
    <row r="104" spans="1:34" s="5" customFormat="1" ht="12.75">
      <c r="A104" s="46"/>
      <c r="B104" s="54" t="s">
        <v>128</v>
      </c>
      <c r="C104" s="71">
        <v>12510</v>
      </c>
      <c r="D104" s="71">
        <v>1130</v>
      </c>
      <c r="E104" s="71">
        <v>6429</v>
      </c>
      <c r="F104" s="71">
        <v>10464</v>
      </c>
      <c r="G104" s="71">
        <v>0</v>
      </c>
      <c r="H104" s="71">
        <v>1420</v>
      </c>
      <c r="I104" s="71">
        <v>14398</v>
      </c>
      <c r="J104" s="71">
        <v>3883</v>
      </c>
      <c r="K104" s="71">
        <v>93</v>
      </c>
      <c r="L104" s="71">
        <v>10202</v>
      </c>
      <c r="M104" s="71">
        <v>5440</v>
      </c>
      <c r="N104" s="71">
        <v>6025</v>
      </c>
      <c r="O104" s="71">
        <v>3610.09883</v>
      </c>
      <c r="P104" s="71">
        <v>448</v>
      </c>
      <c r="Q104" s="71">
        <v>521.9471500000001</v>
      </c>
      <c r="R104" s="71">
        <v>0</v>
      </c>
      <c r="S104" s="71">
        <v>0</v>
      </c>
      <c r="T104" s="71">
        <v>0</v>
      </c>
      <c r="U104" s="71">
        <v>306</v>
      </c>
      <c r="V104" s="71">
        <v>0</v>
      </c>
      <c r="W104" s="71">
        <v>0</v>
      </c>
      <c r="X104" s="71">
        <v>0</v>
      </c>
      <c r="Y104" s="71">
        <v>4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232</v>
      </c>
      <c r="AG104" s="25">
        <f t="shared" si="1"/>
        <v>77116.04598000001</v>
      </c>
      <c r="AH104" s="4"/>
    </row>
    <row r="105" spans="1:34" s="5" customFormat="1" ht="12.75">
      <c r="A105" s="52"/>
      <c r="B105" s="48" t="s">
        <v>129</v>
      </c>
      <c r="C105" s="71">
        <v>175307</v>
      </c>
      <c r="D105" s="71">
        <v>116221</v>
      </c>
      <c r="E105" s="71">
        <v>138854</v>
      </c>
      <c r="F105" s="71">
        <v>62202</v>
      </c>
      <c r="G105" s="71">
        <v>7603</v>
      </c>
      <c r="H105" s="71">
        <v>37072</v>
      </c>
      <c r="I105" s="71">
        <v>200183</v>
      </c>
      <c r="J105" s="71">
        <v>73469</v>
      </c>
      <c r="K105" s="71">
        <v>13479</v>
      </c>
      <c r="L105" s="71">
        <v>176153</v>
      </c>
      <c r="M105" s="71">
        <v>84545</v>
      </c>
      <c r="N105" s="71">
        <v>43174</v>
      </c>
      <c r="O105" s="71">
        <v>72378.87145</v>
      </c>
      <c r="P105" s="71">
        <v>503</v>
      </c>
      <c r="Q105" s="71">
        <v>5972.03153</v>
      </c>
      <c r="R105" s="71">
        <v>2245.30369</v>
      </c>
      <c r="S105" s="71">
        <v>1145</v>
      </c>
      <c r="T105" s="71">
        <v>3705</v>
      </c>
      <c r="U105" s="71">
        <v>12040</v>
      </c>
      <c r="V105" s="71">
        <v>1027</v>
      </c>
      <c r="W105" s="71">
        <v>3132</v>
      </c>
      <c r="X105" s="71">
        <v>1703</v>
      </c>
      <c r="Y105" s="71">
        <v>220</v>
      </c>
      <c r="Z105" s="71">
        <v>1267.878</v>
      </c>
      <c r="AA105" s="71">
        <v>1094</v>
      </c>
      <c r="AB105" s="71">
        <v>654</v>
      </c>
      <c r="AC105" s="71">
        <v>420</v>
      </c>
      <c r="AD105" s="71">
        <v>726</v>
      </c>
      <c r="AE105" s="71">
        <v>1</v>
      </c>
      <c r="AF105" s="71">
        <v>2498</v>
      </c>
      <c r="AG105" s="25">
        <f t="shared" si="1"/>
        <v>1238994.08467</v>
      </c>
      <c r="AH105" s="4"/>
    </row>
    <row r="106" spans="1:34" s="5" customFormat="1" ht="25.5">
      <c r="A106" s="46" t="s">
        <v>58</v>
      </c>
      <c r="B106" s="47" t="s">
        <v>130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/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25">
        <f t="shared" si="1"/>
        <v>0</v>
      </c>
      <c r="AH106" s="4"/>
    </row>
    <row r="107" spans="1:34" s="5" customFormat="1" ht="12.75">
      <c r="A107" s="53" t="s">
        <v>110</v>
      </c>
      <c r="B107" s="45" t="s">
        <v>111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/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25">
        <f t="shared" si="1"/>
        <v>0</v>
      </c>
      <c r="AH107" s="4"/>
    </row>
    <row r="108" spans="1:34" s="5" customFormat="1" ht="12.75">
      <c r="A108" s="53" t="s">
        <v>112</v>
      </c>
      <c r="B108" s="45" t="s">
        <v>113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/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25">
        <f t="shared" si="1"/>
        <v>0</v>
      </c>
      <c r="AH108" s="4"/>
    </row>
    <row r="109" spans="1:34" s="5" customFormat="1" ht="12.75">
      <c r="A109" s="52"/>
      <c r="B109" s="54" t="s">
        <v>131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25">
        <f t="shared" si="1"/>
        <v>0</v>
      </c>
      <c r="AH109" s="4"/>
    </row>
    <row r="110" spans="1:34" s="5" customFormat="1" ht="18.75" customHeight="1">
      <c r="A110" s="46" t="s">
        <v>73</v>
      </c>
      <c r="B110" s="47" t="s">
        <v>132</v>
      </c>
      <c r="C110" s="71">
        <v>0</v>
      </c>
      <c r="D110" s="71">
        <v>0</v>
      </c>
      <c r="E110" s="71">
        <v>24063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/>
      <c r="M110" s="71">
        <v>0</v>
      </c>
      <c r="N110" s="71">
        <v>0</v>
      </c>
      <c r="O110" s="71">
        <v>24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25">
        <f t="shared" si="1"/>
        <v>24087</v>
      </c>
      <c r="AH110" s="4"/>
    </row>
    <row r="111" spans="1:34" s="5" customFormat="1" ht="18.75" customHeight="1">
      <c r="A111" s="46" t="s">
        <v>83</v>
      </c>
      <c r="B111" s="47" t="s">
        <v>133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/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25">
        <f t="shared" si="1"/>
        <v>0</v>
      </c>
      <c r="AH111" s="4"/>
    </row>
    <row r="112" spans="1:34" s="5" customFormat="1" ht="12.75">
      <c r="A112" s="16" t="s">
        <v>30</v>
      </c>
      <c r="B112" s="45" t="s">
        <v>134</v>
      </c>
      <c r="C112" s="71">
        <v>10676</v>
      </c>
      <c r="D112" s="71">
        <v>10251</v>
      </c>
      <c r="E112" s="71">
        <v>14862</v>
      </c>
      <c r="F112" s="71">
        <v>6714</v>
      </c>
      <c r="G112" s="71">
        <v>3</v>
      </c>
      <c r="H112" s="71">
        <v>7072</v>
      </c>
      <c r="I112" s="71">
        <v>9654</v>
      </c>
      <c r="J112" s="71">
        <v>0</v>
      </c>
      <c r="K112" s="71">
        <v>3781</v>
      </c>
      <c r="L112" s="71">
        <v>5380</v>
      </c>
      <c r="M112" s="71">
        <v>3400</v>
      </c>
      <c r="N112" s="71">
        <v>3279</v>
      </c>
      <c r="O112" s="71">
        <v>4550</v>
      </c>
      <c r="P112" s="71">
        <v>1798</v>
      </c>
      <c r="Q112" s="71">
        <v>564.2377299999999</v>
      </c>
      <c r="R112" s="71">
        <v>543.044107</v>
      </c>
      <c r="S112" s="71">
        <v>0</v>
      </c>
      <c r="T112" s="71">
        <v>0</v>
      </c>
      <c r="U112" s="71">
        <v>165</v>
      </c>
      <c r="V112" s="71">
        <v>11</v>
      </c>
      <c r="W112" s="71">
        <v>1</v>
      </c>
      <c r="X112" s="71">
        <v>0</v>
      </c>
      <c r="Y112" s="71">
        <v>0</v>
      </c>
      <c r="Z112" s="71">
        <v>0</v>
      </c>
      <c r="AA112" s="71">
        <v>106</v>
      </c>
      <c r="AB112" s="71">
        <v>113</v>
      </c>
      <c r="AC112" s="71">
        <v>0</v>
      </c>
      <c r="AD112" s="71">
        <v>0</v>
      </c>
      <c r="AE112" s="71">
        <v>0</v>
      </c>
      <c r="AF112" s="71">
        <v>329</v>
      </c>
      <c r="AG112" s="25">
        <f t="shared" si="1"/>
        <v>83252.28183699999</v>
      </c>
      <c r="AH112" s="4"/>
    </row>
    <row r="113" spans="1:34" ht="12.75">
      <c r="A113" s="16" t="s">
        <v>24</v>
      </c>
      <c r="B113" s="45" t="s">
        <v>135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/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10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25">
        <f t="shared" si="1"/>
        <v>10</v>
      </c>
      <c r="AH113" s="4"/>
    </row>
    <row r="114" spans="1:34" ht="12.75">
      <c r="A114" s="16" t="s">
        <v>24</v>
      </c>
      <c r="B114" s="45" t="s">
        <v>136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/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25">
        <f t="shared" si="1"/>
        <v>0</v>
      </c>
      <c r="AH114" s="4"/>
    </row>
    <row r="115" spans="1:34" ht="12.75">
      <c r="A115" s="16" t="s">
        <v>32</v>
      </c>
      <c r="B115" s="45" t="s">
        <v>137</v>
      </c>
      <c r="C115" s="71">
        <v>30477</v>
      </c>
      <c r="D115" s="71">
        <v>8028</v>
      </c>
      <c r="E115" s="71">
        <v>11035</v>
      </c>
      <c r="F115" s="71">
        <v>2246</v>
      </c>
      <c r="G115" s="71">
        <v>293</v>
      </c>
      <c r="H115" s="71">
        <v>0</v>
      </c>
      <c r="I115" s="71">
        <v>484</v>
      </c>
      <c r="J115" s="71">
        <v>755</v>
      </c>
      <c r="K115" s="71">
        <v>5354</v>
      </c>
      <c r="L115" s="71"/>
      <c r="M115" s="71">
        <v>1262</v>
      </c>
      <c r="N115" s="71">
        <v>7271</v>
      </c>
      <c r="O115" s="71">
        <v>7544</v>
      </c>
      <c r="P115" s="71">
        <v>0</v>
      </c>
      <c r="Q115" s="71">
        <v>200.77462</v>
      </c>
      <c r="R115" s="71">
        <v>104.47708</v>
      </c>
      <c r="S115" s="71">
        <v>0</v>
      </c>
      <c r="T115" s="71">
        <v>0</v>
      </c>
      <c r="U115" s="71">
        <v>42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105</v>
      </c>
      <c r="AG115" s="25">
        <f t="shared" si="1"/>
        <v>75201.2517</v>
      </c>
      <c r="AH115" s="4"/>
    </row>
    <row r="116" spans="1:34" ht="12.75">
      <c r="A116" s="16" t="s">
        <v>24</v>
      </c>
      <c r="B116" s="45" t="s">
        <v>135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/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0</v>
      </c>
      <c r="AG116" s="25">
        <f t="shared" si="1"/>
        <v>0</v>
      </c>
      <c r="AH116" s="4"/>
    </row>
    <row r="117" spans="1:34" ht="12.75">
      <c r="A117" s="16" t="s">
        <v>24</v>
      </c>
      <c r="B117" s="45" t="s">
        <v>136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/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25">
        <f t="shared" si="1"/>
        <v>0</v>
      </c>
      <c r="AH117" s="4"/>
    </row>
    <row r="118" spans="1:34" ht="12.75">
      <c r="A118" s="16" t="s">
        <v>42</v>
      </c>
      <c r="B118" s="45" t="s">
        <v>138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25">
        <f t="shared" si="1"/>
        <v>0</v>
      </c>
      <c r="AH118" s="4"/>
    </row>
    <row r="119" spans="1:34" ht="12.75">
      <c r="A119" s="16" t="s">
        <v>34</v>
      </c>
      <c r="B119" s="45" t="s">
        <v>139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/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25">
        <f t="shared" si="1"/>
        <v>0</v>
      </c>
      <c r="AH119" s="4"/>
    </row>
    <row r="120" spans="1:34" ht="12.75">
      <c r="A120" s="16" t="s">
        <v>24</v>
      </c>
      <c r="B120" s="45" t="s">
        <v>135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/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25">
        <f t="shared" si="1"/>
        <v>0</v>
      </c>
      <c r="AH120" s="4"/>
    </row>
    <row r="121" spans="1:34" ht="12.75">
      <c r="A121" s="16" t="s">
        <v>24</v>
      </c>
      <c r="B121" s="45" t="s">
        <v>136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/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25">
        <f t="shared" si="1"/>
        <v>0</v>
      </c>
      <c r="AH121" s="4"/>
    </row>
    <row r="122" spans="1:34" ht="12.75">
      <c r="A122" s="16" t="s">
        <v>36</v>
      </c>
      <c r="B122" s="45" t="s">
        <v>140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/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25">
        <f t="shared" si="1"/>
        <v>0</v>
      </c>
      <c r="AH122" s="4"/>
    </row>
    <row r="123" spans="1:34" ht="12.75">
      <c r="A123" s="16" t="s">
        <v>24</v>
      </c>
      <c r="B123" s="45" t="s">
        <v>135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/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25">
        <f t="shared" si="1"/>
        <v>0</v>
      </c>
      <c r="AH123" s="4"/>
    </row>
    <row r="124" spans="1:34" ht="12.75">
      <c r="A124" s="16" t="s">
        <v>24</v>
      </c>
      <c r="B124" s="45" t="s">
        <v>136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/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25">
        <f t="shared" si="1"/>
        <v>0</v>
      </c>
      <c r="AH124" s="4"/>
    </row>
    <row r="125" spans="1:34" ht="12.75">
      <c r="A125" s="16" t="s">
        <v>53</v>
      </c>
      <c r="B125" s="45" t="s">
        <v>141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317</v>
      </c>
      <c r="K125" s="71">
        <v>0</v>
      </c>
      <c r="L125" s="71"/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565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25">
        <f t="shared" si="1"/>
        <v>882</v>
      </c>
      <c r="AH125" s="4"/>
    </row>
    <row r="126" spans="1:34" ht="12.75">
      <c r="A126" s="16" t="s">
        <v>24</v>
      </c>
      <c r="B126" s="45" t="s">
        <v>135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/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25">
        <f t="shared" si="1"/>
        <v>0</v>
      </c>
      <c r="AH126" s="4"/>
    </row>
    <row r="127" spans="1:34" ht="12.75">
      <c r="A127" s="16" t="s">
        <v>24</v>
      </c>
      <c r="B127" s="45" t="s">
        <v>136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/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25">
        <f t="shared" si="1"/>
        <v>0</v>
      </c>
      <c r="AH127" s="4"/>
    </row>
    <row r="128" spans="1:34" ht="12.75">
      <c r="A128" s="16" t="s">
        <v>100</v>
      </c>
      <c r="B128" s="45" t="s">
        <v>142</v>
      </c>
      <c r="C128" s="71">
        <v>6975</v>
      </c>
      <c r="D128" s="71">
        <v>4545</v>
      </c>
      <c r="E128" s="71">
        <v>8785</v>
      </c>
      <c r="F128" s="71">
        <v>6774</v>
      </c>
      <c r="G128" s="71">
        <v>237</v>
      </c>
      <c r="H128" s="71">
        <v>19903</v>
      </c>
      <c r="I128" s="71">
        <v>5586</v>
      </c>
      <c r="J128" s="71">
        <v>13348</v>
      </c>
      <c r="K128" s="71">
        <v>3512</v>
      </c>
      <c r="L128" s="71">
        <v>4195</v>
      </c>
      <c r="M128" s="71">
        <v>3225</v>
      </c>
      <c r="N128" s="71">
        <v>2494</v>
      </c>
      <c r="O128" s="71">
        <v>2462</v>
      </c>
      <c r="P128" s="71">
        <v>224</v>
      </c>
      <c r="Q128" s="71">
        <v>754.7335400000001</v>
      </c>
      <c r="R128" s="71">
        <v>182.38640599999792</v>
      </c>
      <c r="S128" s="71">
        <v>80</v>
      </c>
      <c r="T128" s="71">
        <v>683</v>
      </c>
      <c r="U128" s="71">
        <v>2829</v>
      </c>
      <c r="V128" s="71">
        <v>4556</v>
      </c>
      <c r="W128" s="71">
        <v>4522</v>
      </c>
      <c r="X128" s="71">
        <v>191</v>
      </c>
      <c r="Y128" s="71">
        <v>107</v>
      </c>
      <c r="Z128" s="71">
        <v>36.877</v>
      </c>
      <c r="AA128" s="71">
        <v>223</v>
      </c>
      <c r="AB128" s="71">
        <v>135</v>
      </c>
      <c r="AC128" s="71">
        <v>15</v>
      </c>
      <c r="AD128" s="71">
        <v>34</v>
      </c>
      <c r="AE128" s="71">
        <v>1</v>
      </c>
      <c r="AF128" s="71">
        <v>99</v>
      </c>
      <c r="AG128" s="25">
        <f t="shared" si="1"/>
        <v>96713.996946</v>
      </c>
      <c r="AH128" s="4"/>
    </row>
    <row r="129" spans="1:34" ht="12.75">
      <c r="A129" s="16" t="s">
        <v>24</v>
      </c>
      <c r="B129" s="45" t="s">
        <v>135</v>
      </c>
      <c r="C129" s="71">
        <v>42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/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4500</v>
      </c>
      <c r="W129" s="71">
        <v>4500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25">
        <f t="shared" si="1"/>
        <v>9042</v>
      </c>
      <c r="AH129" s="4"/>
    </row>
    <row r="130" spans="1:34" ht="12.75">
      <c r="A130" s="16" t="s">
        <v>24</v>
      </c>
      <c r="B130" s="45" t="s">
        <v>136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/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25">
        <f t="shared" si="1"/>
        <v>0</v>
      </c>
      <c r="AH130" s="4"/>
    </row>
    <row r="131" spans="1:34" ht="12.75">
      <c r="A131" s="16" t="s">
        <v>24</v>
      </c>
      <c r="B131" s="45" t="s">
        <v>143</v>
      </c>
      <c r="C131" s="71">
        <v>1655</v>
      </c>
      <c r="D131" s="71">
        <v>472</v>
      </c>
      <c r="E131" s="71">
        <v>1217</v>
      </c>
      <c r="F131" s="71">
        <v>3854</v>
      </c>
      <c r="G131" s="71">
        <v>60</v>
      </c>
      <c r="H131" s="71">
        <v>3</v>
      </c>
      <c r="I131" s="71">
        <v>2942</v>
      </c>
      <c r="J131" s="71">
        <v>958</v>
      </c>
      <c r="K131" s="71">
        <v>179</v>
      </c>
      <c r="L131" s="71"/>
      <c r="M131" s="71">
        <v>293</v>
      </c>
      <c r="N131" s="71">
        <v>424</v>
      </c>
      <c r="O131" s="71">
        <v>1520</v>
      </c>
      <c r="P131" s="71">
        <v>0</v>
      </c>
      <c r="Q131" s="71">
        <v>352.86638</v>
      </c>
      <c r="R131" s="71">
        <v>4.9979</v>
      </c>
      <c r="S131" s="71">
        <v>27</v>
      </c>
      <c r="T131" s="71">
        <v>76</v>
      </c>
      <c r="U131" s="71">
        <v>16</v>
      </c>
      <c r="V131" s="71">
        <v>37</v>
      </c>
      <c r="W131" s="71">
        <v>6</v>
      </c>
      <c r="X131" s="71">
        <v>59</v>
      </c>
      <c r="Y131" s="71">
        <v>38</v>
      </c>
      <c r="Z131" s="71">
        <v>13.068</v>
      </c>
      <c r="AA131" s="71">
        <v>20</v>
      </c>
      <c r="AB131" s="71">
        <v>0</v>
      </c>
      <c r="AC131" s="71">
        <v>0</v>
      </c>
      <c r="AD131" s="71">
        <v>0</v>
      </c>
      <c r="AE131" s="71">
        <v>0</v>
      </c>
      <c r="AF131" s="71">
        <v>5</v>
      </c>
      <c r="AG131" s="25">
        <f t="shared" si="1"/>
        <v>14231.932279999999</v>
      </c>
      <c r="AH131" s="4"/>
    </row>
    <row r="132" spans="1:34" ht="12.75">
      <c r="A132" s="16" t="s">
        <v>24</v>
      </c>
      <c r="B132" s="45" t="s">
        <v>144</v>
      </c>
      <c r="C132" s="71">
        <v>861</v>
      </c>
      <c r="D132" s="71">
        <v>1646</v>
      </c>
      <c r="E132" s="71">
        <v>1705</v>
      </c>
      <c r="F132" s="71">
        <v>515</v>
      </c>
      <c r="G132" s="71">
        <v>57</v>
      </c>
      <c r="H132" s="71">
        <v>496</v>
      </c>
      <c r="I132" s="71">
        <v>856</v>
      </c>
      <c r="J132" s="71">
        <v>819</v>
      </c>
      <c r="K132" s="71">
        <v>2157</v>
      </c>
      <c r="L132" s="71"/>
      <c r="M132" s="71">
        <v>365</v>
      </c>
      <c r="N132" s="71">
        <v>493</v>
      </c>
      <c r="O132" s="71">
        <v>369</v>
      </c>
      <c r="P132" s="71">
        <v>0</v>
      </c>
      <c r="Q132" s="71">
        <v>56.40489</v>
      </c>
      <c r="R132" s="71">
        <v>0.048</v>
      </c>
      <c r="S132" s="71">
        <v>16</v>
      </c>
      <c r="T132" s="71">
        <v>19</v>
      </c>
      <c r="U132" s="71">
        <v>36</v>
      </c>
      <c r="V132" s="71">
        <v>6</v>
      </c>
      <c r="W132" s="71">
        <v>9</v>
      </c>
      <c r="X132" s="71">
        <v>12</v>
      </c>
      <c r="Y132" s="71">
        <v>5</v>
      </c>
      <c r="Z132" s="71">
        <v>0</v>
      </c>
      <c r="AA132" s="71">
        <v>5</v>
      </c>
      <c r="AB132" s="71">
        <v>0</v>
      </c>
      <c r="AC132" s="71">
        <v>0</v>
      </c>
      <c r="AD132" s="71">
        <v>14</v>
      </c>
      <c r="AE132" s="71">
        <v>0</v>
      </c>
      <c r="AF132" s="71">
        <v>24</v>
      </c>
      <c r="AG132" s="25">
        <f t="shared" si="1"/>
        <v>10541.45289</v>
      </c>
      <c r="AH132" s="4"/>
    </row>
    <row r="133" spans="1:34" ht="12.75">
      <c r="A133" s="16" t="s">
        <v>24</v>
      </c>
      <c r="B133" s="45" t="s">
        <v>145</v>
      </c>
      <c r="C133" s="71">
        <v>325</v>
      </c>
      <c r="D133" s="71">
        <v>87</v>
      </c>
      <c r="E133" s="71">
        <v>174</v>
      </c>
      <c r="F133" s="71">
        <v>197</v>
      </c>
      <c r="G133" s="71">
        <v>20</v>
      </c>
      <c r="H133" s="71">
        <v>121</v>
      </c>
      <c r="I133" s="71">
        <v>440</v>
      </c>
      <c r="J133" s="71">
        <v>340</v>
      </c>
      <c r="K133" s="71">
        <v>18</v>
      </c>
      <c r="L133" s="71"/>
      <c r="M133" s="71">
        <v>116</v>
      </c>
      <c r="N133" s="71">
        <v>104</v>
      </c>
      <c r="O133" s="71">
        <v>106</v>
      </c>
      <c r="P133" s="71">
        <v>0</v>
      </c>
      <c r="Q133" s="71">
        <v>0</v>
      </c>
      <c r="R133" s="71">
        <v>0</v>
      </c>
      <c r="S133" s="71">
        <v>8</v>
      </c>
      <c r="T133" s="71">
        <v>0</v>
      </c>
      <c r="U133" s="71">
        <v>17</v>
      </c>
      <c r="V133" s="71">
        <v>13</v>
      </c>
      <c r="W133" s="71">
        <v>0</v>
      </c>
      <c r="X133" s="71">
        <v>10</v>
      </c>
      <c r="Y133" s="71">
        <v>6</v>
      </c>
      <c r="Z133" s="71">
        <v>0</v>
      </c>
      <c r="AA133" s="71">
        <v>2</v>
      </c>
      <c r="AB133" s="71">
        <v>0</v>
      </c>
      <c r="AC133" s="71">
        <v>0</v>
      </c>
      <c r="AD133" s="71">
        <v>0</v>
      </c>
      <c r="AE133" s="71">
        <v>0</v>
      </c>
      <c r="AF133" s="71">
        <v>0</v>
      </c>
      <c r="AG133" s="25">
        <f t="shared" si="1"/>
        <v>2104</v>
      </c>
      <c r="AH133" s="4"/>
    </row>
    <row r="134" spans="1:34" ht="12.75">
      <c r="A134" s="52"/>
      <c r="B134" s="48" t="s">
        <v>88</v>
      </c>
      <c r="C134" s="71">
        <v>48128</v>
      </c>
      <c r="D134" s="71">
        <v>22824</v>
      </c>
      <c r="E134" s="71">
        <v>34682</v>
      </c>
      <c r="F134" s="71">
        <v>15734</v>
      </c>
      <c r="G134" s="71">
        <v>533</v>
      </c>
      <c r="H134" s="71">
        <v>26975</v>
      </c>
      <c r="I134" s="71">
        <v>15724</v>
      </c>
      <c r="J134" s="71">
        <v>14420</v>
      </c>
      <c r="K134" s="71">
        <v>12647</v>
      </c>
      <c r="L134" s="71">
        <v>9575</v>
      </c>
      <c r="M134" s="71">
        <v>7887</v>
      </c>
      <c r="N134" s="71">
        <v>13044</v>
      </c>
      <c r="O134" s="71">
        <v>14556</v>
      </c>
      <c r="P134" s="71">
        <v>2022</v>
      </c>
      <c r="Q134" s="71">
        <v>1519.7458900000001</v>
      </c>
      <c r="R134" s="71">
        <v>829.907592999998</v>
      </c>
      <c r="S134" s="71">
        <v>80</v>
      </c>
      <c r="T134" s="71">
        <v>683</v>
      </c>
      <c r="U134" s="71">
        <v>3036</v>
      </c>
      <c r="V134" s="71">
        <v>4567</v>
      </c>
      <c r="W134" s="71">
        <v>4523</v>
      </c>
      <c r="X134" s="71">
        <v>756</v>
      </c>
      <c r="Y134" s="71">
        <v>107</v>
      </c>
      <c r="Z134" s="71">
        <v>36.877</v>
      </c>
      <c r="AA134" s="71">
        <v>329</v>
      </c>
      <c r="AB134" s="71">
        <v>248</v>
      </c>
      <c r="AC134" s="71">
        <v>15</v>
      </c>
      <c r="AD134" s="71">
        <v>34</v>
      </c>
      <c r="AE134" s="71">
        <v>1</v>
      </c>
      <c r="AF134" s="71">
        <v>533</v>
      </c>
      <c r="AG134" s="25">
        <f aca="true" t="shared" si="2" ref="AG134:AG140">SUM(C134:AF134)</f>
        <v>256049.530483</v>
      </c>
      <c r="AH134" s="4"/>
    </row>
    <row r="135" spans="1:34" ht="18.75" customHeight="1">
      <c r="A135" s="46" t="s">
        <v>90</v>
      </c>
      <c r="B135" s="32" t="s">
        <v>146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/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25">
        <f t="shared" si="2"/>
        <v>0</v>
      </c>
      <c r="AH135" s="4"/>
    </row>
    <row r="136" spans="1:34" ht="18.75" customHeight="1">
      <c r="A136" s="16" t="s">
        <v>30</v>
      </c>
      <c r="B136" s="55" t="s">
        <v>245</v>
      </c>
      <c r="C136" s="71">
        <v>0</v>
      </c>
      <c r="D136" s="71">
        <v>0</v>
      </c>
      <c r="E136" s="71">
        <v>3172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/>
      <c r="M136" s="71">
        <v>0</v>
      </c>
      <c r="N136" s="71">
        <v>0</v>
      </c>
      <c r="O136" s="71">
        <v>197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25">
        <f t="shared" si="2"/>
        <v>3369</v>
      </c>
      <c r="AH136" s="4"/>
    </row>
    <row r="137" spans="1:34" ht="18.75" customHeight="1">
      <c r="A137" s="16" t="s">
        <v>32</v>
      </c>
      <c r="B137" s="55" t="s">
        <v>246</v>
      </c>
      <c r="C137" s="71">
        <v>0</v>
      </c>
      <c r="D137" s="71">
        <v>0</v>
      </c>
      <c r="E137" s="71">
        <v>809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99</v>
      </c>
      <c r="L137" s="71"/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8.7085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99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25">
        <f t="shared" si="2"/>
        <v>1015.7085</v>
      </c>
      <c r="AH137" s="4"/>
    </row>
    <row r="138" spans="1:34" ht="18.75" customHeight="1">
      <c r="A138" s="16"/>
      <c r="B138" s="48" t="s">
        <v>247</v>
      </c>
      <c r="C138" s="71">
        <v>0</v>
      </c>
      <c r="D138" s="71">
        <v>0</v>
      </c>
      <c r="E138" s="71">
        <v>3981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99</v>
      </c>
      <c r="L138" s="71">
        <v>0</v>
      </c>
      <c r="M138" s="71">
        <v>0</v>
      </c>
      <c r="N138" s="71">
        <v>0</v>
      </c>
      <c r="O138" s="71">
        <v>197</v>
      </c>
      <c r="P138" s="71">
        <v>0</v>
      </c>
      <c r="Q138" s="71">
        <v>0</v>
      </c>
      <c r="R138" s="71">
        <v>8.7085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99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25">
        <f t="shared" si="2"/>
        <v>4384.7085</v>
      </c>
      <c r="AH138" s="4"/>
    </row>
    <row r="139" spans="1:34" ht="18" customHeight="1">
      <c r="A139" s="40"/>
      <c r="B139" s="32" t="s">
        <v>147</v>
      </c>
      <c r="C139" s="71">
        <v>285368</v>
      </c>
      <c r="D139" s="71">
        <v>191240</v>
      </c>
      <c r="E139" s="71">
        <v>255088.05924</v>
      </c>
      <c r="F139" s="71">
        <v>118962</v>
      </c>
      <c r="G139" s="71">
        <v>34245</v>
      </c>
      <c r="H139" s="71">
        <v>84488</v>
      </c>
      <c r="I139" s="71">
        <v>286832</v>
      </c>
      <c r="J139" s="71">
        <v>113476</v>
      </c>
      <c r="K139" s="71">
        <v>76925</v>
      </c>
      <c r="L139" s="71">
        <v>243376</v>
      </c>
      <c r="M139" s="71">
        <v>130435</v>
      </c>
      <c r="N139" s="71">
        <v>77190</v>
      </c>
      <c r="O139" s="71">
        <v>105001.50715680628</v>
      </c>
      <c r="P139" s="71">
        <v>10119</v>
      </c>
      <c r="Q139" s="71">
        <v>16796.113869999997</v>
      </c>
      <c r="R139" s="71">
        <v>9988.409022</v>
      </c>
      <c r="S139" s="71">
        <v>6505</v>
      </c>
      <c r="T139" s="71">
        <v>10153</v>
      </c>
      <c r="U139" s="71">
        <v>23732</v>
      </c>
      <c r="V139" s="71">
        <v>11872</v>
      </c>
      <c r="W139" s="71">
        <v>17789</v>
      </c>
      <c r="X139" s="71">
        <v>9561</v>
      </c>
      <c r="Y139" s="71">
        <v>8395</v>
      </c>
      <c r="Z139" s="71">
        <v>6755.1410000000005</v>
      </c>
      <c r="AA139" s="71">
        <v>6125</v>
      </c>
      <c r="AB139" s="71">
        <v>7924</v>
      </c>
      <c r="AC139" s="71">
        <v>4906</v>
      </c>
      <c r="AD139" s="71">
        <v>6225</v>
      </c>
      <c r="AE139" s="71">
        <v>4974</v>
      </c>
      <c r="AF139" s="71">
        <v>10915</v>
      </c>
      <c r="AG139" s="25">
        <f t="shared" si="2"/>
        <v>2175361.230288806</v>
      </c>
      <c r="AH139" s="4"/>
    </row>
    <row r="140" spans="1:34" ht="18" customHeight="1">
      <c r="A140" s="25" t="s">
        <v>148</v>
      </c>
      <c r="B140" s="32" t="s">
        <v>149</v>
      </c>
      <c r="C140" s="71">
        <v>11449</v>
      </c>
      <c r="D140" s="71">
        <v>0</v>
      </c>
      <c r="E140" s="71">
        <v>0</v>
      </c>
      <c r="F140" s="71">
        <v>1173</v>
      </c>
      <c r="G140" s="71">
        <v>0</v>
      </c>
      <c r="H140" s="71">
        <v>0</v>
      </c>
      <c r="I140" s="71">
        <v>12600</v>
      </c>
      <c r="J140" s="71">
        <v>0</v>
      </c>
      <c r="K140" s="71">
        <v>0</v>
      </c>
      <c r="L140" s="71">
        <v>0</v>
      </c>
      <c r="M140" s="71">
        <v>5360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1045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71">
        <v>0</v>
      </c>
      <c r="AG140" s="25">
        <f t="shared" si="2"/>
        <v>31627</v>
      </c>
      <c r="AH140" s="4"/>
    </row>
    <row r="141" spans="1:33" ht="18.75">
      <c r="A141" s="23" t="s">
        <v>269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/>
    </row>
  </sheetData>
  <sheetProtection/>
  <mergeCells count="3">
    <mergeCell ref="A4:B4"/>
    <mergeCell ref="A67:B67"/>
    <mergeCell ref="A2:AF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2014-11-24T13:49:59Z</cp:lastPrinted>
  <dcterms:created xsi:type="dcterms:W3CDTF">2010-05-14T13:39:33Z</dcterms:created>
  <dcterms:modified xsi:type="dcterms:W3CDTF">2015-11-05T08:49:42Z</dcterms:modified>
  <cp:category/>
  <cp:version/>
  <cp:contentType/>
  <cp:contentStatus/>
</cp:coreProperties>
</file>