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'Payments'!$A$1:$V$33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<sst xmlns="http://schemas.openxmlformats.org/spreadsheetml/2006/main" count="206" uniqueCount="103">
  <si>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</si>
  <si>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</si>
  <si>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</si>
  <si>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</si>
  <si>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</si>
  <si>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</si>
  <si>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</si>
  <si>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</si>
  <si>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</si>
  <si>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</si>
  <si>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</si>
  <si>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</si>
  <si>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</si>
  <si>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</si>
  <si>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</si>
  <si>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</si>
  <si>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</si>
  <si>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</si>
  <si>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</si>
  <si>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</si>
  <si>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</si>
  <si>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</si>
  <si>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</si>
  <si>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</si>
  <si>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</si>
  <si>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</si>
  <si>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</si>
  <si>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</si>
  <si>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</si>
  <si>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</si>
  <si>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</si>
  <si>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</si>
  <si>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</si>
  <si>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</si>
  <si>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</si>
  <si>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</si>
  <si>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</si>
  <si>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</si>
  <si>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</si>
  <si>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</si>
  <si>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</si>
  <si>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</si>
  <si>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</si>
  <si>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</si>
  <si>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</si>
  <si>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</si>
  <si>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</si>
  <si>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</si>
  <si>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</si>
  <si>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</si>
  <si>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</si>
  <si>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</si>
  <si>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</si>
  <si>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</si>
  <si>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</si>
  <si>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</si>
  <si>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</si>
  <si>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</si>
  <si>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</si>
  <si>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</si>
  <si>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</si>
  <si>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</si>
  <si>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</si>
  <si>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</si>
  <si>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</si>
  <si>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</si>
  <si>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</si>
  <si>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</si>
  <si>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</si>
  <si>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</si>
  <si>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</si>
  <si>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</si>
  <si>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</si>
  <si>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</si>
  <si>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</si>
  <si>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</si>
  <si>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</si>
  <si>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</si>
  <si>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</si>
  <si>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</si>
  <si>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</si>
  <si>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</si>
  <si>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"ГРАВЕ България Общо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</si>
  <si>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</si>
  <si>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</si>
  <si>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</si>
  <si>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</si>
  <si>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</si>
  <si>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</si>
  <si>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</si>
  <si>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</si>
  <si>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</si>
  <si>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</si>
  <si>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</si>
  <si>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</si>
  <si>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</si>
  <si>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</si>
  <si>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</si>
  <si>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</si>
  <si>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r>
      <t>БРУТЕН ПРЕМИЕН ПРИХОД ПО ОБЩО ЗАСТРАХОВАНЕ КЪМ 28.02.2011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</si>
  <si>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28.02.2011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</si>
  <si>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28.02.2011 ГОДИНА</t>
    </r>
    <r>
      <rPr>
        <b/>
        <vertAlign val="superscript"/>
        <sz val="13"/>
        <rFont val="Times New Roman"/>
        <family val="1"/>
      </rPr>
      <t>1</t>
    </r>
  </si>
  <si>
    <t>"ОББ - Чартис ЗД"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</si>
</sst>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9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7" fillId="0" borderId="2" xfId="25" applyNumberFormat="1" applyFont="1" applyFill="1" applyBorder="1" applyAlignment="1" applyProtection="1">
      <alignment horizontal="center" vertical="center" wrapText="1"/>
      <protection/>
    </xf>
    <xf numFmtId="0" fontId="27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3" fontId="17" fillId="0" borderId="0" xfId="0" applyNumberFormat="1" applyFont="1" applyBorder="1" applyAlignment="1">
      <alignment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БРУТНИЯ ПРЕМИЕН ПРИХОД ПО ВИДОВЕ ЗАСТРАХОВКИ КЪМ 28.02.2011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05"/>
          <c:y val="0.5195"/>
          <c:w val="0.356"/>
          <c:h val="0.36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ОБЕЗЩЕТЕНИЯ ПО ВИДОВЕ ЗАСТРАХОВКИ КЪМ 28.02.2011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46875"/>
          <c:w val="0.43275"/>
          <c:h val="0.47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Payments!$D$36:$M$36</c:f>
              <c:strCache/>
            </c:strRef>
          </c:cat>
          <c:val>
            <c:numRef>
              <c:f>Payments!$D$37:$M$37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12</xdr:col>
      <xdr:colOff>333375</xdr:colOff>
      <xdr:row>70</xdr:row>
      <xdr:rowOff>0</xdr:rowOff>
    </xdr:to>
    <xdr:graphicFrame>
      <xdr:nvGraphicFramePr>
        <xdr:cNvPr id="1" name="Chart 2"/>
        <xdr:cNvGraphicFramePr/>
      </xdr:nvGraphicFramePr>
      <xdr:xfrm>
        <a:off x="114300" y="9248775"/>
        <a:ext cx="124872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76200</xdr:rowOff>
    </xdr:from>
    <xdr:to>
      <xdr:col>13</xdr:col>
      <xdr:colOff>228600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47625" y="9677400"/>
        <a:ext cx="1333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67"/>
      <c r="X2" s="67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6" t="s">
        <v>83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8" t="s">
        <v>67</v>
      </c>
      <c r="D4" s="49" t="s">
        <v>68</v>
      </c>
      <c r="E4" s="48" t="s">
        <v>72</v>
      </c>
      <c r="F4" s="43" t="s">
        <v>66</v>
      </c>
      <c r="G4" s="44" t="s">
        <v>76</v>
      </c>
      <c r="H4" s="47" t="s">
        <v>65</v>
      </c>
      <c r="I4" s="44" t="s">
        <v>69</v>
      </c>
      <c r="J4" s="44" t="s">
        <v>73</v>
      </c>
      <c r="K4" s="43" t="s">
        <v>71</v>
      </c>
      <c r="L4" s="44" t="s">
        <v>77</v>
      </c>
      <c r="M4" s="43" t="s">
        <v>79</v>
      </c>
      <c r="N4" s="48" t="s">
        <v>75</v>
      </c>
      <c r="O4" s="44" t="s">
        <v>78</v>
      </c>
      <c r="P4" s="43" t="s">
        <v>80</v>
      </c>
      <c r="Q4" s="43" t="s">
        <v>102</v>
      </c>
      <c r="R4" s="43" t="s">
        <v>70</v>
      </c>
      <c r="S4" s="44" t="s">
        <v>81</v>
      </c>
      <c r="T4" s="43" t="s">
        <v>74</v>
      </c>
      <c r="U4" s="44" t="s">
        <v>82</v>
      </c>
      <c r="V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730133.83</v>
      </c>
      <c r="D5" s="62">
        <v>104492.89</v>
      </c>
      <c r="E5" s="62">
        <v>300924.5</v>
      </c>
      <c r="F5" s="62">
        <v>565577.33</v>
      </c>
      <c r="G5" s="62">
        <v>135586</v>
      </c>
      <c r="H5" s="62">
        <v>390125.1549342001</v>
      </c>
      <c r="I5" s="62">
        <v>154041.53</v>
      </c>
      <c r="J5" s="62">
        <v>102360.37</v>
      </c>
      <c r="K5" s="62">
        <v>30368.51</v>
      </c>
      <c r="L5" s="62">
        <v>603837.85</v>
      </c>
      <c r="M5" s="62">
        <v>50958.33</v>
      </c>
      <c r="N5" s="62">
        <v>150860.04</v>
      </c>
      <c r="O5" s="62">
        <v>135042</v>
      </c>
      <c r="P5" s="62">
        <v>30600.43</v>
      </c>
      <c r="Q5" s="62">
        <v>168892</v>
      </c>
      <c r="R5" s="62">
        <v>0</v>
      </c>
      <c r="S5" s="62">
        <v>-94.5</v>
      </c>
      <c r="T5" s="62">
        <v>18876.57</v>
      </c>
      <c r="U5" s="62">
        <v>0</v>
      </c>
      <c r="V5" s="62">
        <v>3672582.8349341997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218447.17</v>
      </c>
      <c r="D6" s="62">
        <v>47578.88</v>
      </c>
      <c r="E6" s="62">
        <v>39798.31</v>
      </c>
      <c r="F6" s="62">
        <v>172660.68</v>
      </c>
      <c r="G6" s="62">
        <v>95140</v>
      </c>
      <c r="H6" s="62">
        <v>32934.95</v>
      </c>
      <c r="I6" s="62">
        <v>121440.28</v>
      </c>
      <c r="J6" s="62">
        <v>30894.52</v>
      </c>
      <c r="K6" s="62">
        <v>4025.21</v>
      </c>
      <c r="L6" s="62">
        <v>28826.21000000011</v>
      </c>
      <c r="M6" s="62">
        <v>13679.29</v>
      </c>
      <c r="N6" s="62">
        <v>21037.19</v>
      </c>
      <c r="O6" s="62">
        <v>22574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849036.69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0.01</v>
      </c>
      <c r="F7" s="62">
        <v>0</v>
      </c>
      <c r="G7" s="62">
        <v>0</v>
      </c>
      <c r="H7" s="62">
        <v>0</v>
      </c>
      <c r="I7" s="62">
        <v>0</v>
      </c>
      <c r="J7" s="62">
        <v>4068.77</v>
      </c>
      <c r="K7" s="62">
        <v>0</v>
      </c>
      <c r="L7" s="62">
        <v>0</v>
      </c>
      <c r="M7" s="62">
        <v>0</v>
      </c>
      <c r="N7" s="62"/>
      <c r="O7" s="62">
        <v>166</v>
      </c>
      <c r="P7" s="62">
        <v>2022.13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6256.91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9369042.579999998</v>
      </c>
      <c r="D8" s="62">
        <v>11414761.57</v>
      </c>
      <c r="E8" s="62">
        <v>9531953.61</v>
      </c>
      <c r="F8" s="62">
        <v>7990223.680000001</v>
      </c>
      <c r="G8" s="62">
        <v>3057661</v>
      </c>
      <c r="H8" s="62">
        <v>10919101.5117954</v>
      </c>
      <c r="I8" s="62">
        <v>1216733.26</v>
      </c>
      <c r="J8" s="62">
        <v>3170412.6</v>
      </c>
      <c r="K8" s="62">
        <v>4164035.84</v>
      </c>
      <c r="L8" s="62">
        <v>1981934.3015616</v>
      </c>
      <c r="M8" s="62">
        <v>1749478.41</v>
      </c>
      <c r="N8" s="62">
        <v>1558543.3</v>
      </c>
      <c r="O8" s="62">
        <v>890397</v>
      </c>
      <c r="P8" s="62">
        <v>829216.49</v>
      </c>
      <c r="Q8" s="62">
        <v>0</v>
      </c>
      <c r="R8" s="62">
        <v>0</v>
      </c>
      <c r="S8" s="62">
        <v>0</v>
      </c>
      <c r="T8" s="62">
        <v>162040.99</v>
      </c>
      <c r="U8" s="62">
        <v>0</v>
      </c>
      <c r="V8" s="62">
        <v>68005536.143357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0</v>
      </c>
      <c r="D9" s="62">
        <v>0</v>
      </c>
      <c r="E9" s="62">
        <v>78648.68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/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78648.68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1814433.02</v>
      </c>
      <c r="D10" s="62">
        <v>0</v>
      </c>
      <c r="E10" s="62">
        <v>0</v>
      </c>
      <c r="F10" s="62">
        <v>137692.46</v>
      </c>
      <c r="G10" s="62">
        <v>0</v>
      </c>
      <c r="H10" s="62">
        <v>22654.13</v>
      </c>
      <c r="I10" s="62">
        <v>0</v>
      </c>
      <c r="J10" s="62">
        <v>0</v>
      </c>
      <c r="K10" s="62">
        <v>14563.04</v>
      </c>
      <c r="L10" s="62">
        <v>0</v>
      </c>
      <c r="M10" s="62">
        <v>0</v>
      </c>
      <c r="N10" s="62"/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1989342.65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1231263.94</v>
      </c>
      <c r="D11" s="62">
        <v>0</v>
      </c>
      <c r="E11" s="62">
        <v>77186.42</v>
      </c>
      <c r="F11" s="62">
        <v>663293.07</v>
      </c>
      <c r="G11" s="62">
        <v>0</v>
      </c>
      <c r="H11" s="62">
        <v>34272.67292</v>
      </c>
      <c r="I11" s="62">
        <v>0</v>
      </c>
      <c r="J11" s="62">
        <v>8702.64</v>
      </c>
      <c r="K11" s="62">
        <v>18848.5</v>
      </c>
      <c r="L11" s="62">
        <v>105484.39328</v>
      </c>
      <c r="M11" s="62">
        <v>810</v>
      </c>
      <c r="N11" s="62"/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2139861.6361999996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892167.15</v>
      </c>
      <c r="D12" s="62">
        <v>52626.31</v>
      </c>
      <c r="E12" s="62">
        <v>455315.95</v>
      </c>
      <c r="F12" s="62">
        <v>329508.25</v>
      </c>
      <c r="G12" s="62">
        <v>3576</v>
      </c>
      <c r="H12" s="62">
        <v>82934.71322834</v>
      </c>
      <c r="I12" s="62">
        <v>2023.42</v>
      </c>
      <c r="J12" s="62">
        <v>200191.11</v>
      </c>
      <c r="K12" s="62">
        <v>104240.53</v>
      </c>
      <c r="L12" s="62">
        <v>228477.4</v>
      </c>
      <c r="M12" s="62">
        <v>60380.09</v>
      </c>
      <c r="N12" s="62">
        <v>140432.75</v>
      </c>
      <c r="O12" s="62">
        <v>3574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2555447.6732283393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3694411.75</v>
      </c>
      <c r="D13" s="62">
        <v>4495.85</v>
      </c>
      <c r="E13" s="62">
        <v>2373899.35</v>
      </c>
      <c r="F13" s="62">
        <v>5325907.7</v>
      </c>
      <c r="G13" s="62">
        <v>157058</v>
      </c>
      <c r="H13" s="62">
        <v>1394441.944002366</v>
      </c>
      <c r="I13" s="62">
        <v>69915.5832</v>
      </c>
      <c r="J13" s="62">
        <v>480458.2836694451</v>
      </c>
      <c r="K13" s="62">
        <v>24303.03</v>
      </c>
      <c r="L13" s="62">
        <v>3104349.2187864995</v>
      </c>
      <c r="M13" s="62">
        <v>1510393.88</v>
      </c>
      <c r="N13" s="62">
        <v>179233.27</v>
      </c>
      <c r="O13" s="62">
        <v>558277</v>
      </c>
      <c r="P13" s="62">
        <v>338289.24</v>
      </c>
      <c r="Q13" s="62">
        <v>1029688</v>
      </c>
      <c r="R13" s="62">
        <v>0</v>
      </c>
      <c r="S13" s="62">
        <v>607239.74</v>
      </c>
      <c r="T13" s="62">
        <v>74871.91</v>
      </c>
      <c r="U13" s="62">
        <v>17850.732349808808</v>
      </c>
      <c r="V13" s="62">
        <v>20945084.482008114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98</v>
      </c>
      <c r="C14" s="62">
        <v>1506547.81</v>
      </c>
      <c r="D14" s="62">
        <v>366153.11</v>
      </c>
      <c r="E14" s="62">
        <v>325164.92</v>
      </c>
      <c r="F14" s="62">
        <v>1991119.78</v>
      </c>
      <c r="G14" s="62">
        <v>102151</v>
      </c>
      <c r="H14" s="62">
        <v>51311.859449999996</v>
      </c>
      <c r="I14" s="62">
        <v>76265.7168</v>
      </c>
      <c r="J14" s="62">
        <v>169726.0463305549</v>
      </c>
      <c r="K14" s="62">
        <v>1583549.82</v>
      </c>
      <c r="L14" s="62">
        <v>78251.42</v>
      </c>
      <c r="M14" s="62">
        <v>1503503.94</v>
      </c>
      <c r="N14" s="62">
        <v>286534.96</v>
      </c>
      <c r="O14" s="62">
        <v>231112</v>
      </c>
      <c r="P14" s="62">
        <v>60361.41</v>
      </c>
      <c r="Q14" s="62">
        <v>0</v>
      </c>
      <c r="R14" s="62">
        <v>0</v>
      </c>
      <c r="S14" s="62">
        <v>0</v>
      </c>
      <c r="T14" s="62">
        <v>9364.01</v>
      </c>
      <c r="U14" s="62">
        <v>14387.188730488388</v>
      </c>
      <c r="V14" s="62">
        <v>8355504.9913110435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16566919.209999997</v>
      </c>
      <c r="D15" s="62">
        <v>15940980.94</v>
      </c>
      <c r="E15" s="62">
        <v>8541874.66</v>
      </c>
      <c r="F15" s="62">
        <v>3173693.61</v>
      </c>
      <c r="G15" s="62">
        <v>18513412</v>
      </c>
      <c r="H15" s="62">
        <v>8079581.3015982</v>
      </c>
      <c r="I15" s="62">
        <v>15884879.100000007</v>
      </c>
      <c r="J15" s="62">
        <v>5530461.34</v>
      </c>
      <c r="K15" s="62">
        <v>2595306.47</v>
      </c>
      <c r="L15" s="62">
        <v>2268917.54</v>
      </c>
      <c r="M15" s="62">
        <v>3207206.15</v>
      </c>
      <c r="N15" s="62">
        <v>3870932.48</v>
      </c>
      <c r="O15" s="62">
        <v>1734808</v>
      </c>
      <c r="P15" s="62">
        <v>775028.64</v>
      </c>
      <c r="Q15" s="62">
        <v>0</v>
      </c>
      <c r="R15" s="62">
        <v>0</v>
      </c>
      <c r="S15" s="62">
        <v>-3886.28</v>
      </c>
      <c r="T15" s="62">
        <v>107985.39</v>
      </c>
      <c r="U15" s="62">
        <v>0</v>
      </c>
      <c r="V15" s="62">
        <v>106788100.55159824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4">
        <v>16567223.349999998</v>
      </c>
      <c r="D16" s="64">
        <v>15903245.05</v>
      </c>
      <c r="E16" s="64">
        <v>8541527.26</v>
      </c>
      <c r="F16" s="64">
        <v>3121358.99</v>
      </c>
      <c r="G16" s="64">
        <v>18512282</v>
      </c>
      <c r="H16" s="64">
        <v>7951358.76</v>
      </c>
      <c r="I16" s="64">
        <v>15862219.940000007</v>
      </c>
      <c r="J16" s="64">
        <v>5527597.34</v>
      </c>
      <c r="K16" s="64">
        <v>2483634.83</v>
      </c>
      <c r="L16" s="64">
        <v>2267997.54</v>
      </c>
      <c r="M16" s="64">
        <v>3155754.26</v>
      </c>
      <c r="N16" s="64">
        <v>3758860.68</v>
      </c>
      <c r="O16" s="64">
        <v>1656224</v>
      </c>
      <c r="P16" s="64">
        <v>589053.41</v>
      </c>
      <c r="Q16" s="64">
        <v>0</v>
      </c>
      <c r="R16" s="64">
        <v>0</v>
      </c>
      <c r="S16" s="64">
        <v>-3886.28</v>
      </c>
      <c r="T16" s="64">
        <v>107985.39</v>
      </c>
      <c r="U16" s="64">
        <v>0</v>
      </c>
      <c r="V16" s="64">
        <v>106002436.52000003</v>
      </c>
      <c r="Y16" s="42"/>
      <c r="Z16" s="6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4">
        <v>-304.14</v>
      </c>
      <c r="D17" s="64">
        <v>0</v>
      </c>
      <c r="E17" s="64">
        <v>87</v>
      </c>
      <c r="F17" s="64">
        <v>0</v>
      </c>
      <c r="G17" s="64">
        <v>0</v>
      </c>
      <c r="H17" s="64">
        <v>29651.730069999998</v>
      </c>
      <c r="I17" s="64">
        <v>0</v>
      </c>
      <c r="J17" s="64">
        <v>0</v>
      </c>
      <c r="K17" s="64">
        <v>0</v>
      </c>
      <c r="L17" s="64">
        <v>0</v>
      </c>
      <c r="M17" s="64">
        <v>8951.85</v>
      </c>
      <c r="N17" s="64">
        <v>739.04</v>
      </c>
      <c r="O17" s="64">
        <v>1189</v>
      </c>
      <c r="P17" s="64">
        <v>6462.71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46777.19007</v>
      </c>
      <c r="Y17" s="42"/>
      <c r="Z17" s="6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4">
        <v>0</v>
      </c>
      <c r="D18" s="64">
        <v>30383.6</v>
      </c>
      <c r="E18" s="64">
        <v>260.4</v>
      </c>
      <c r="F18" s="64">
        <v>0</v>
      </c>
      <c r="G18" s="64">
        <v>1130</v>
      </c>
      <c r="H18" s="64">
        <v>43635.26</v>
      </c>
      <c r="I18" s="64">
        <v>0</v>
      </c>
      <c r="J18" s="64">
        <v>2864</v>
      </c>
      <c r="K18" s="64">
        <v>0</v>
      </c>
      <c r="L18" s="64">
        <v>920</v>
      </c>
      <c r="M18" s="64">
        <v>1455</v>
      </c>
      <c r="N18" s="64"/>
      <c r="O18" s="64">
        <v>77395</v>
      </c>
      <c r="P18" s="64">
        <v>179262.52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337305.78</v>
      </c>
      <c r="Y18" s="42"/>
      <c r="Z18" s="6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4">
        <v>0</v>
      </c>
      <c r="D19" s="64">
        <v>7352.29</v>
      </c>
      <c r="E19" s="64">
        <v>0</v>
      </c>
      <c r="F19" s="64">
        <v>52334.62</v>
      </c>
      <c r="G19" s="64">
        <v>0</v>
      </c>
      <c r="H19" s="64">
        <v>54935.5515282</v>
      </c>
      <c r="I19" s="64">
        <v>22659.16</v>
      </c>
      <c r="J19" s="64">
        <v>0</v>
      </c>
      <c r="K19" s="64">
        <v>111671.64</v>
      </c>
      <c r="L19" s="64">
        <v>0</v>
      </c>
      <c r="M19" s="64">
        <v>41045.04</v>
      </c>
      <c r="N19" s="64">
        <v>111332.76</v>
      </c>
      <c r="O19" s="64">
        <v>0</v>
      </c>
      <c r="P19" s="64">
        <v>250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401581.0615282</v>
      </c>
      <c r="Y19" s="42"/>
      <c r="Z19" s="6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0</v>
      </c>
      <c r="D20" s="62">
        <v>0</v>
      </c>
      <c r="E20" s="62">
        <v>0</v>
      </c>
      <c r="F20" s="62">
        <v>192505.93</v>
      </c>
      <c r="G20" s="62">
        <v>0</v>
      </c>
      <c r="H20" s="62">
        <v>9603.1253</v>
      </c>
      <c r="I20" s="62">
        <v>0</v>
      </c>
      <c r="J20" s="62">
        <v>0</v>
      </c>
      <c r="K20" s="62">
        <v>5351.36</v>
      </c>
      <c r="L20" s="62">
        <v>0</v>
      </c>
      <c r="M20" s="62">
        <v>0</v>
      </c>
      <c r="N20" s="62"/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207460.4153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310879.21</v>
      </c>
      <c r="D21" s="62">
        <v>0</v>
      </c>
      <c r="E21" s="62">
        <v>0</v>
      </c>
      <c r="F21" s="62">
        <v>475833.09</v>
      </c>
      <c r="G21" s="62">
        <v>0</v>
      </c>
      <c r="H21" s="62">
        <v>1512.69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/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788224.99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2121684.43</v>
      </c>
      <c r="D22" s="62">
        <v>69314.29</v>
      </c>
      <c r="E22" s="62">
        <v>461997.33</v>
      </c>
      <c r="F22" s="62">
        <v>963079.87</v>
      </c>
      <c r="G22" s="62">
        <v>76516</v>
      </c>
      <c r="H22" s="62">
        <v>314907.49255480006</v>
      </c>
      <c r="I22" s="62">
        <v>17779.08</v>
      </c>
      <c r="J22" s="62">
        <v>264047.54</v>
      </c>
      <c r="K22" s="62">
        <v>165437.09</v>
      </c>
      <c r="L22" s="62">
        <v>158166.27</v>
      </c>
      <c r="M22" s="62">
        <v>146009.67</v>
      </c>
      <c r="N22" s="62">
        <v>366106.13</v>
      </c>
      <c r="O22" s="62">
        <v>103121</v>
      </c>
      <c r="P22" s="62">
        <v>15720.38</v>
      </c>
      <c r="Q22" s="62">
        <v>0</v>
      </c>
      <c r="R22" s="62">
        <v>0</v>
      </c>
      <c r="S22" s="62">
        <v>0</v>
      </c>
      <c r="T22" s="62">
        <v>36064.18</v>
      </c>
      <c r="U22" s="62">
        <v>2448.238919702806</v>
      </c>
      <c r="V22" s="62">
        <v>5282398.991474502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146986.99</v>
      </c>
      <c r="F23" s="62">
        <v>0</v>
      </c>
      <c r="G23" s="62">
        <v>0</v>
      </c>
      <c r="H23" s="62">
        <v>102791.4521569</v>
      </c>
      <c r="I23" s="62">
        <v>0</v>
      </c>
      <c r="J23" s="62">
        <v>0</v>
      </c>
      <c r="K23" s="62">
        <v>13973.39</v>
      </c>
      <c r="L23" s="62">
        <v>0</v>
      </c>
      <c r="M23" s="62">
        <v>0</v>
      </c>
      <c r="N23" s="62"/>
      <c r="O23" s="62">
        <v>0</v>
      </c>
      <c r="P23" s="62">
        <v>0</v>
      </c>
      <c r="Q23" s="62">
        <v>0</v>
      </c>
      <c r="R23" s="62">
        <v>874835.33</v>
      </c>
      <c r="S23" s="62">
        <v>0</v>
      </c>
      <c r="T23" s="62">
        <v>0</v>
      </c>
      <c r="U23" s="62">
        <v>0</v>
      </c>
      <c r="V23" s="62">
        <v>1138587.1621569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0</v>
      </c>
      <c r="F24" s="62">
        <v>57068.08</v>
      </c>
      <c r="G24" s="62">
        <v>36278</v>
      </c>
      <c r="H24" s="62">
        <v>17606.1347722</v>
      </c>
      <c r="I24" s="62">
        <v>0</v>
      </c>
      <c r="J24" s="62">
        <v>270</v>
      </c>
      <c r="K24" s="62">
        <v>0</v>
      </c>
      <c r="L24" s="62">
        <v>0</v>
      </c>
      <c r="M24" s="62">
        <v>0</v>
      </c>
      <c r="N24" s="62"/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111222.21477220001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14905.86</v>
      </c>
      <c r="D25" s="62">
        <v>65557.45</v>
      </c>
      <c r="E25" s="62">
        <v>4023.11</v>
      </c>
      <c r="F25" s="62">
        <v>130404.28</v>
      </c>
      <c r="G25" s="62">
        <v>0</v>
      </c>
      <c r="H25" s="62">
        <v>119601.37</v>
      </c>
      <c r="I25" s="62">
        <v>0</v>
      </c>
      <c r="J25" s="62">
        <v>15709.11</v>
      </c>
      <c r="K25" s="62">
        <v>0</v>
      </c>
      <c r="L25" s="62">
        <v>82998.76</v>
      </c>
      <c r="M25" s="62">
        <v>0</v>
      </c>
      <c r="N25" s="62"/>
      <c r="O25" s="62">
        <v>30353</v>
      </c>
      <c r="P25" s="62">
        <v>19253.26</v>
      </c>
      <c r="Q25" s="62">
        <v>138923</v>
      </c>
      <c r="R25" s="62">
        <v>0</v>
      </c>
      <c r="S25" s="62">
        <v>29164.75</v>
      </c>
      <c r="T25" s="62">
        <v>0</v>
      </c>
      <c r="U25" s="62">
        <v>0</v>
      </c>
      <c r="V25" s="62">
        <v>650893.95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343.35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/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343.35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67871.46</v>
      </c>
      <c r="D27" s="62">
        <v>45207.76</v>
      </c>
      <c r="E27" s="62">
        <v>254298.09</v>
      </c>
      <c r="F27" s="62">
        <v>361099.13</v>
      </c>
      <c r="G27" s="62">
        <v>33136</v>
      </c>
      <c r="H27" s="62">
        <v>386241.8175149859</v>
      </c>
      <c r="I27" s="62">
        <v>6031.02</v>
      </c>
      <c r="J27" s="62">
        <v>187611.41</v>
      </c>
      <c r="K27" s="62">
        <v>7110.79</v>
      </c>
      <c r="L27" s="62">
        <v>24889.625652</v>
      </c>
      <c r="M27" s="62">
        <v>107133.05</v>
      </c>
      <c r="N27" s="62">
        <v>45904.58</v>
      </c>
      <c r="O27" s="62">
        <v>13845</v>
      </c>
      <c r="P27" s="62">
        <v>36400.05</v>
      </c>
      <c r="Q27" s="62">
        <v>0</v>
      </c>
      <c r="R27" s="62">
        <v>0</v>
      </c>
      <c r="S27" s="62">
        <v>18980.52</v>
      </c>
      <c r="T27" s="62">
        <v>0</v>
      </c>
      <c r="U27" s="62">
        <v>0</v>
      </c>
      <c r="V27" s="62">
        <v>1595760.303166986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72" t="s">
        <v>16</v>
      </c>
      <c r="B28" s="73"/>
      <c r="C28" s="62">
        <v>38320260.249999985</v>
      </c>
      <c r="D28" s="62">
        <v>28063590.16999999</v>
      </c>
      <c r="E28" s="62">
        <v>22552273.61999999</v>
      </c>
      <c r="F28" s="62">
        <v>22357349.610000003</v>
      </c>
      <c r="G28" s="62">
        <v>22115374</v>
      </c>
      <c r="H28" s="62">
        <v>21926687.370227396</v>
      </c>
      <c r="I28" s="62">
        <v>17427668.710000005</v>
      </c>
      <c r="J28" s="62">
        <v>10134019.219999999</v>
      </c>
      <c r="K28" s="62">
        <v>8727088.37</v>
      </c>
      <c r="L28" s="62">
        <v>8637306.779280096</v>
      </c>
      <c r="M28" s="62">
        <v>8335873.5200000005</v>
      </c>
      <c r="N28" s="62">
        <v>6598547.510000001</v>
      </c>
      <c r="O28" s="62">
        <v>3700695</v>
      </c>
      <c r="P28" s="62">
        <v>2106892.03</v>
      </c>
      <c r="Q28" s="62">
        <v>1337503</v>
      </c>
      <c r="R28" s="62">
        <v>874835.33</v>
      </c>
      <c r="S28" s="62">
        <v>651404.23</v>
      </c>
      <c r="T28" s="62">
        <v>409203.05</v>
      </c>
      <c r="U28" s="62">
        <v>34686.16</v>
      </c>
      <c r="V28" s="62">
        <v>224311257.9295075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70" t="s">
        <v>22</v>
      </c>
      <c r="B29" s="71"/>
      <c r="C29" s="63">
        <v>0.17083520730842044</v>
      </c>
      <c r="D29" s="63">
        <v>0.12511003874276927</v>
      </c>
      <c r="E29" s="63">
        <v>0.10054008803734368</v>
      </c>
      <c r="F29" s="63">
        <v>0.09967109906283023</v>
      </c>
      <c r="G29" s="63">
        <v>0.09859234977385764</v>
      </c>
      <c r="H29" s="63">
        <v>0.09775116760799461</v>
      </c>
      <c r="I29" s="63">
        <v>0.07769413301349706</v>
      </c>
      <c r="J29" s="63">
        <v>0.04517837987063822</v>
      </c>
      <c r="K29" s="63">
        <v>0.038906154111723594</v>
      </c>
      <c r="L29" s="63">
        <v>0.03850589961023924</v>
      </c>
      <c r="M29" s="63">
        <v>0.03716208271017609</v>
      </c>
      <c r="N29" s="63">
        <v>0.029416925262278515</v>
      </c>
      <c r="O29" s="63">
        <v>0.01649803507037078</v>
      </c>
      <c r="P29" s="63">
        <v>0.009392716395278366</v>
      </c>
      <c r="Q29" s="63">
        <v>0.0059627100857342005</v>
      </c>
      <c r="R29" s="63">
        <v>0.003900095510475571</v>
      </c>
      <c r="S29" s="63">
        <v>0.0029040193346190034</v>
      </c>
      <c r="T29" s="63">
        <v>0.0018242644340597338</v>
      </c>
      <c r="U29" s="63">
        <v>0.0001546340576936203</v>
      </c>
      <c r="V29" s="63">
        <v>1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41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5.75" customHeight="1">
      <c r="B37" s="10"/>
      <c r="C37" s="50" t="s">
        <v>84</v>
      </c>
      <c r="D37" s="51" t="s">
        <v>85</v>
      </c>
      <c r="E37" s="50" t="s">
        <v>86</v>
      </c>
      <c r="F37" s="50" t="s">
        <v>87</v>
      </c>
      <c r="G37" s="50" t="s">
        <v>88</v>
      </c>
      <c r="H37" s="50" t="s">
        <v>89</v>
      </c>
      <c r="I37" s="50" t="s">
        <v>90</v>
      </c>
      <c r="J37" s="50" t="s">
        <v>91</v>
      </c>
      <c r="K37" s="50" t="s">
        <v>92</v>
      </c>
      <c r="L37" s="52" t="s">
        <v>93</v>
      </c>
      <c r="O37" s="61"/>
      <c r="P37" s="6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53">
        <f>(V5+V7)/V28</f>
        <v>0.016400602354476206</v>
      </c>
      <c r="D38" s="53">
        <f>(V8+V15)/V28</f>
        <v>0.7792459384712925</v>
      </c>
      <c r="E38" s="53">
        <f>V9/V28</f>
        <v>0.0003506229724087958</v>
      </c>
      <c r="F38" s="53">
        <f>(V10+V20)/V28</f>
        <v>0.00979354797248015</v>
      </c>
      <c r="G38" s="54">
        <f>(V11+V21)/V28</f>
        <v>0.013053676633208423</v>
      </c>
      <c r="H38" s="54">
        <f>V12/V28</f>
        <v>0.011392418271005459</v>
      </c>
      <c r="I38" s="54">
        <f>(V13+V14)/V28</f>
        <v>0.13062469420294195</v>
      </c>
      <c r="J38" s="54">
        <f>V22/V28</f>
        <v>0.023549415398198867</v>
      </c>
      <c r="K38" s="54">
        <f>(V23+V24+V25+V26)/V28</f>
        <v>0.008475039079521041</v>
      </c>
      <c r="L38" s="54">
        <f>V27/V28</f>
        <v>0.007114044644466631</v>
      </c>
      <c r="O38" s="54"/>
      <c r="P38" s="5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7"/>
  <sheetViews>
    <sheetView view="pageBreakPreview" zoomScale="85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3" width="12.8515625" style="10" customWidth="1"/>
    <col min="24" max="24" width="11.8515625" style="10" customWidth="1"/>
    <col min="25" max="57" width="10.7109375" style="10" customWidth="1"/>
    <col min="58" max="16384" width="9.140625" style="10" customWidth="1"/>
  </cols>
  <sheetData>
    <row r="1" ht="23.25" customHeight="1"/>
    <row r="2" spans="1:23" ht="23.25" customHeight="1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2:22" ht="23.25" customHeight="1">
      <c r="B3" s="12"/>
      <c r="C3" s="12"/>
      <c r="D3" s="12"/>
      <c r="G3" s="12"/>
      <c r="M3" s="12"/>
      <c r="O3" s="12"/>
      <c r="P3" s="12"/>
      <c r="Q3" s="12"/>
      <c r="R3" s="12"/>
      <c r="S3" s="12"/>
      <c r="U3" s="12"/>
      <c r="V3" s="46" t="s">
        <v>83</v>
      </c>
    </row>
    <row r="4" spans="1:22" ht="103.5" customHeight="1">
      <c r="A4" s="33" t="s">
        <v>18</v>
      </c>
      <c r="B4" s="33" t="s">
        <v>21</v>
      </c>
      <c r="C4" s="43" t="s">
        <v>67</v>
      </c>
      <c r="D4" s="44" t="s">
        <v>68</v>
      </c>
      <c r="E4" s="43" t="s">
        <v>72</v>
      </c>
      <c r="F4" s="43" t="s">
        <v>66</v>
      </c>
      <c r="G4" s="44" t="s">
        <v>76</v>
      </c>
      <c r="H4" s="43" t="s">
        <v>94</v>
      </c>
      <c r="I4" s="44" t="s">
        <v>69</v>
      </c>
      <c r="J4" s="44" t="s">
        <v>73</v>
      </c>
      <c r="K4" s="43" t="s">
        <v>71</v>
      </c>
      <c r="L4" s="44" t="s">
        <v>77</v>
      </c>
      <c r="M4" s="43" t="s">
        <v>79</v>
      </c>
      <c r="N4" s="43" t="s">
        <v>75</v>
      </c>
      <c r="O4" s="44" t="s">
        <v>78</v>
      </c>
      <c r="P4" s="43" t="s">
        <v>80</v>
      </c>
      <c r="Q4" s="43" t="s">
        <v>102</v>
      </c>
      <c r="R4" s="43" t="s">
        <v>70</v>
      </c>
      <c r="S4" s="44" t="s">
        <v>81</v>
      </c>
      <c r="T4" s="43" t="s">
        <v>74</v>
      </c>
      <c r="U4" s="44" t="s">
        <v>82</v>
      </c>
      <c r="V4" s="45" t="s">
        <v>20</v>
      </c>
    </row>
    <row r="5" spans="1:22" ht="18" customHeight="1">
      <c r="A5" s="36" t="s">
        <v>1</v>
      </c>
      <c r="B5" s="41" t="s">
        <v>59</v>
      </c>
      <c r="C5" s="55">
        <v>299920.50999999995</v>
      </c>
      <c r="D5" s="55">
        <v>12253.78</v>
      </c>
      <c r="E5" s="55">
        <v>7820</v>
      </c>
      <c r="F5" s="55">
        <v>60755.15</v>
      </c>
      <c r="G5" s="55">
        <v>4177</v>
      </c>
      <c r="H5" s="55">
        <v>150969.74000000002</v>
      </c>
      <c r="I5" s="55">
        <v>490.64</v>
      </c>
      <c r="J5" s="55">
        <v>65510.94</v>
      </c>
      <c r="K5" s="55">
        <v>98882</v>
      </c>
      <c r="L5" s="55">
        <v>31104.31</v>
      </c>
      <c r="M5" s="55">
        <v>450</v>
      </c>
      <c r="N5" s="55">
        <v>9714.62</v>
      </c>
      <c r="O5" s="55">
        <v>35962</v>
      </c>
      <c r="P5" s="55">
        <v>7988.5</v>
      </c>
      <c r="Q5" s="55">
        <v>14296</v>
      </c>
      <c r="R5" s="55">
        <v>0</v>
      </c>
      <c r="S5" s="55">
        <v>0</v>
      </c>
      <c r="T5" s="55">
        <v>69606.2</v>
      </c>
      <c r="U5" s="55">
        <v>0</v>
      </c>
      <c r="V5" s="55">
        <f>SUM(C5:U5)</f>
        <v>869901.39</v>
      </c>
    </row>
    <row r="6" spans="1:22" ht="40.5" customHeight="1">
      <c r="A6" s="37" t="s">
        <v>23</v>
      </c>
      <c r="B6" s="41" t="s">
        <v>64</v>
      </c>
      <c r="C6" s="55">
        <v>4000</v>
      </c>
      <c r="D6" s="55">
        <v>0</v>
      </c>
      <c r="E6" s="55">
        <v>6200</v>
      </c>
      <c r="F6" s="55">
        <v>600</v>
      </c>
      <c r="G6" s="55">
        <v>0</v>
      </c>
      <c r="H6" s="55">
        <v>0</v>
      </c>
      <c r="I6" s="55">
        <v>2300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f aca="true" t="shared" si="0" ref="V6:V28">SUM(C6:U6)</f>
        <v>13100</v>
      </c>
    </row>
    <row r="7" spans="1:22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120</v>
      </c>
      <c r="K7" s="55">
        <v>0</v>
      </c>
      <c r="L7" s="55">
        <v>0</v>
      </c>
      <c r="M7" s="55">
        <v>0</v>
      </c>
      <c r="N7" s="55">
        <v>0</v>
      </c>
      <c r="O7" s="55">
        <v>1975</v>
      </c>
      <c r="P7" s="55">
        <v>2445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f t="shared" si="0"/>
        <v>4540</v>
      </c>
    </row>
    <row r="8" spans="1:22" ht="27" customHeight="1">
      <c r="A8" s="36" t="s">
        <v>3</v>
      </c>
      <c r="B8" s="41" t="s">
        <v>43</v>
      </c>
      <c r="C8" s="55">
        <v>8423288.519999998</v>
      </c>
      <c r="D8" s="55">
        <v>10373450.809999999</v>
      </c>
      <c r="E8" s="55">
        <v>6836690.39</v>
      </c>
      <c r="F8" s="55">
        <v>6280643.759999999</v>
      </c>
      <c r="G8" s="55">
        <v>2726317</v>
      </c>
      <c r="H8" s="55">
        <v>8233566.04</v>
      </c>
      <c r="I8" s="55">
        <v>1616092.5</v>
      </c>
      <c r="J8" s="55">
        <v>2778618.54</v>
      </c>
      <c r="K8" s="55">
        <v>3940972.95</v>
      </c>
      <c r="L8" s="55">
        <v>1310420.56</v>
      </c>
      <c r="M8" s="55">
        <v>1148954.66</v>
      </c>
      <c r="N8" s="55">
        <v>945780.08</v>
      </c>
      <c r="O8" s="55">
        <v>488761</v>
      </c>
      <c r="P8" s="55">
        <v>862242.7800000005</v>
      </c>
      <c r="Q8" s="55">
        <v>0</v>
      </c>
      <c r="R8" s="55">
        <v>0</v>
      </c>
      <c r="S8" s="55">
        <v>0</v>
      </c>
      <c r="T8" s="55">
        <v>89061.11</v>
      </c>
      <c r="U8" s="55">
        <v>0</v>
      </c>
      <c r="V8" s="55">
        <f t="shared" si="0"/>
        <v>56054860.699999996</v>
      </c>
    </row>
    <row r="9" spans="1:22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f t="shared" si="0"/>
        <v>0</v>
      </c>
    </row>
    <row r="10" spans="1:22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662512.38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f t="shared" si="0"/>
        <v>662512.38</v>
      </c>
    </row>
    <row r="11" spans="1:22" ht="18" customHeight="1">
      <c r="A11" s="36" t="s">
        <v>24</v>
      </c>
      <c r="B11" s="41" t="s">
        <v>46</v>
      </c>
      <c r="C11" s="55">
        <v>64525.55</v>
      </c>
      <c r="D11" s="55">
        <v>0</v>
      </c>
      <c r="E11" s="55">
        <v>207808.2</v>
      </c>
      <c r="F11" s="55">
        <v>293670.5</v>
      </c>
      <c r="G11" s="55">
        <v>0</v>
      </c>
      <c r="H11" s="55">
        <v>63490.14000000001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f t="shared" si="0"/>
        <v>629494.39</v>
      </c>
    </row>
    <row r="12" spans="1:22" ht="18" customHeight="1">
      <c r="A12" s="36" t="s">
        <v>25</v>
      </c>
      <c r="B12" s="41" t="s">
        <v>47</v>
      </c>
      <c r="C12" s="55">
        <v>150264.93</v>
      </c>
      <c r="D12" s="55">
        <v>1427.3500000000001</v>
      </c>
      <c r="E12" s="55">
        <v>266662.6</v>
      </c>
      <c r="F12" s="55">
        <v>7018.96</v>
      </c>
      <c r="G12" s="55">
        <v>1748</v>
      </c>
      <c r="H12" s="55">
        <v>47163.53</v>
      </c>
      <c r="I12" s="55">
        <v>0</v>
      </c>
      <c r="J12" s="55">
        <v>-572.54</v>
      </c>
      <c r="K12" s="55">
        <v>31.49</v>
      </c>
      <c r="L12" s="55">
        <v>0</v>
      </c>
      <c r="M12" s="55">
        <v>2713.18</v>
      </c>
      <c r="N12" s="55">
        <v>0</v>
      </c>
      <c r="O12" s="55">
        <v>3169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f t="shared" si="0"/>
        <v>479626.5</v>
      </c>
    </row>
    <row r="13" spans="1:22" ht="18" customHeight="1">
      <c r="A13" s="36" t="s">
        <v>26</v>
      </c>
      <c r="B13" s="41" t="s">
        <v>48</v>
      </c>
      <c r="C13" s="55">
        <v>1104102.35</v>
      </c>
      <c r="D13" s="55">
        <v>0</v>
      </c>
      <c r="E13" s="55">
        <v>1424105.8099999998</v>
      </c>
      <c r="F13" s="55">
        <v>545788.71</v>
      </c>
      <c r="G13" s="55">
        <v>99507</v>
      </c>
      <c r="H13" s="55">
        <v>176214.92000000004</v>
      </c>
      <c r="I13" s="55">
        <v>19686.376</v>
      </c>
      <c r="J13" s="55">
        <v>76477.39248988807</v>
      </c>
      <c r="K13" s="55">
        <v>42138</v>
      </c>
      <c r="L13" s="55">
        <v>102458.36</v>
      </c>
      <c r="M13" s="55">
        <v>107567.6</v>
      </c>
      <c r="N13" s="55">
        <v>120600.71</v>
      </c>
      <c r="O13" s="55">
        <v>47328</v>
      </c>
      <c r="P13" s="55">
        <v>69554.09000000001</v>
      </c>
      <c r="Q13" s="55">
        <v>11181</v>
      </c>
      <c r="R13" s="55">
        <v>0</v>
      </c>
      <c r="S13" s="55">
        <v>56922.969999999994</v>
      </c>
      <c r="T13" s="55">
        <v>140414.94</v>
      </c>
      <c r="U13" s="55">
        <v>203.07</v>
      </c>
      <c r="V13" s="55">
        <f t="shared" si="0"/>
        <v>4144251.298489888</v>
      </c>
    </row>
    <row r="14" spans="1:22" ht="18" customHeight="1">
      <c r="A14" s="36" t="s">
        <v>27</v>
      </c>
      <c r="B14" s="41" t="s">
        <v>98</v>
      </c>
      <c r="C14" s="55">
        <v>183541.14</v>
      </c>
      <c r="D14" s="55">
        <v>39662.07000000001</v>
      </c>
      <c r="E14" s="55">
        <v>136747.72</v>
      </c>
      <c r="F14" s="55">
        <v>59522.11</v>
      </c>
      <c r="G14" s="55">
        <v>26667</v>
      </c>
      <c r="H14" s="55">
        <v>4446.4</v>
      </c>
      <c r="I14" s="55">
        <v>290469.07399999996</v>
      </c>
      <c r="J14" s="55">
        <v>22786.257510111944</v>
      </c>
      <c r="K14" s="55">
        <v>276247.69</v>
      </c>
      <c r="L14" s="55">
        <v>39373</v>
      </c>
      <c r="M14" s="55">
        <v>102394.6</v>
      </c>
      <c r="N14" s="55">
        <v>29596.32</v>
      </c>
      <c r="O14" s="55">
        <v>1987</v>
      </c>
      <c r="P14" s="55">
        <v>8834.41</v>
      </c>
      <c r="Q14" s="55">
        <v>0</v>
      </c>
      <c r="R14" s="55">
        <v>0</v>
      </c>
      <c r="S14" s="55">
        <v>0</v>
      </c>
      <c r="T14" s="55">
        <v>0</v>
      </c>
      <c r="U14" s="55">
        <v>1172.21</v>
      </c>
      <c r="V14" s="55">
        <f t="shared" si="0"/>
        <v>1223447.0015101118</v>
      </c>
    </row>
    <row r="15" spans="1:22" ht="27.75" customHeight="1">
      <c r="A15" s="36" t="s">
        <v>28</v>
      </c>
      <c r="B15" s="41" t="s">
        <v>49</v>
      </c>
      <c r="C15" s="55">
        <v>7032703.12</v>
      </c>
      <c r="D15" s="55">
        <v>1033567.1</v>
      </c>
      <c r="E15" s="55">
        <v>5451024.490000001</v>
      </c>
      <c r="F15" s="55">
        <v>1905423.24</v>
      </c>
      <c r="G15" s="55">
        <v>5900183</v>
      </c>
      <c r="H15" s="55">
        <v>2743314.36</v>
      </c>
      <c r="I15" s="55">
        <v>5852634.959999999</v>
      </c>
      <c r="J15" s="55">
        <v>2441966.42</v>
      </c>
      <c r="K15" s="55">
        <v>2635814.47</v>
      </c>
      <c r="L15" s="55">
        <v>909867.15</v>
      </c>
      <c r="M15" s="55">
        <v>912549.41</v>
      </c>
      <c r="N15" s="55">
        <v>389012.82</v>
      </c>
      <c r="O15" s="55">
        <v>493886</v>
      </c>
      <c r="P15" s="55">
        <v>714279.4799999995</v>
      </c>
      <c r="Q15" s="55">
        <v>0</v>
      </c>
      <c r="R15" s="55">
        <v>0</v>
      </c>
      <c r="S15" s="55">
        <v>48939.1659458</v>
      </c>
      <c r="T15" s="55">
        <v>2071.32</v>
      </c>
      <c r="U15" s="55">
        <v>0</v>
      </c>
      <c r="V15" s="55">
        <f t="shared" si="0"/>
        <v>38467236.505945794</v>
      </c>
    </row>
    <row r="16" spans="1:22" s="15" customFormat="1" ht="18" customHeight="1">
      <c r="A16" s="38" t="s">
        <v>29</v>
      </c>
      <c r="B16" s="41" t="s">
        <v>50</v>
      </c>
      <c r="C16" s="56">
        <v>6709681.47</v>
      </c>
      <c r="D16" s="56">
        <v>1032559.4199999999</v>
      </c>
      <c r="E16" s="56">
        <v>5237731.410000001</v>
      </c>
      <c r="F16" s="56">
        <v>1885286.79</v>
      </c>
      <c r="G16" s="56">
        <v>5900183</v>
      </c>
      <c r="H16" s="56">
        <v>2575107.0999999996</v>
      </c>
      <c r="I16" s="56">
        <v>5845519.109999999</v>
      </c>
      <c r="J16" s="56">
        <v>2438236.7049901998</v>
      </c>
      <c r="K16" s="56">
        <v>2564000.47</v>
      </c>
      <c r="L16" s="56">
        <v>909867.15</v>
      </c>
      <c r="M16" s="56">
        <v>832086.29</v>
      </c>
      <c r="N16" s="56">
        <v>381582.81</v>
      </c>
      <c r="O16" s="56">
        <v>493886</v>
      </c>
      <c r="P16" s="56">
        <v>713131.8799999995</v>
      </c>
      <c r="Q16" s="56">
        <v>0</v>
      </c>
      <c r="R16" s="56">
        <v>0</v>
      </c>
      <c r="S16" s="56">
        <v>48939.1659458</v>
      </c>
      <c r="T16" s="56">
        <v>2071.32</v>
      </c>
      <c r="U16" s="56">
        <v>0</v>
      </c>
      <c r="V16" s="56">
        <f t="shared" si="0"/>
        <v>37569870.090936</v>
      </c>
    </row>
    <row r="17" spans="1:22" s="15" customFormat="1" ht="18" customHeight="1">
      <c r="A17" s="38" t="s">
        <v>30</v>
      </c>
      <c r="B17" s="41" t="s">
        <v>61</v>
      </c>
      <c r="C17" s="56">
        <v>323021.65</v>
      </c>
      <c r="D17" s="56">
        <v>0</v>
      </c>
      <c r="E17" s="56">
        <v>213013.73000000004</v>
      </c>
      <c r="F17" s="56">
        <v>0</v>
      </c>
      <c r="G17" s="56">
        <v>0</v>
      </c>
      <c r="H17" s="56">
        <v>14508.89</v>
      </c>
      <c r="I17" s="56">
        <v>0</v>
      </c>
      <c r="J17" s="56">
        <v>1378.69</v>
      </c>
      <c r="K17" s="56">
        <v>64194.1</v>
      </c>
      <c r="L17" s="56">
        <v>0</v>
      </c>
      <c r="M17" s="56">
        <v>78146.21</v>
      </c>
      <c r="N17" s="56">
        <v>0</v>
      </c>
      <c r="O17" s="56">
        <v>0</v>
      </c>
      <c r="P17" s="56">
        <v>1147.6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f t="shared" si="0"/>
        <v>695410.87</v>
      </c>
    </row>
    <row r="18" spans="1:24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279.35</v>
      </c>
      <c r="F18" s="56">
        <v>0</v>
      </c>
      <c r="G18" s="56">
        <v>0</v>
      </c>
      <c r="H18" s="56">
        <v>145000</v>
      </c>
      <c r="I18" s="56">
        <v>0</v>
      </c>
      <c r="J18" s="56">
        <v>2351.0250097999997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f t="shared" si="0"/>
        <v>147630.37500980002</v>
      </c>
      <c r="X18" s="42"/>
    </row>
    <row r="19" spans="1:22" s="15" customFormat="1" ht="18" customHeight="1">
      <c r="A19" s="38" t="s">
        <v>32</v>
      </c>
      <c r="B19" s="41" t="s">
        <v>63</v>
      </c>
      <c r="C19" s="56">
        <v>0</v>
      </c>
      <c r="D19" s="56">
        <v>1007.68</v>
      </c>
      <c r="E19" s="56">
        <v>0</v>
      </c>
      <c r="F19" s="56">
        <v>20136.45</v>
      </c>
      <c r="G19" s="56">
        <v>0</v>
      </c>
      <c r="H19" s="56">
        <v>8698.37</v>
      </c>
      <c r="I19" s="56">
        <v>7115.85</v>
      </c>
      <c r="J19" s="56">
        <v>0</v>
      </c>
      <c r="K19" s="56">
        <v>7619.9</v>
      </c>
      <c r="L19" s="56">
        <v>0</v>
      </c>
      <c r="M19" s="56">
        <v>2316.91</v>
      </c>
      <c r="N19" s="56">
        <v>7430.01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f t="shared" si="0"/>
        <v>54325.170000000006</v>
      </c>
    </row>
    <row r="20" spans="1:22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56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6">
        <v>0</v>
      </c>
      <c r="P20" s="55">
        <v>0</v>
      </c>
      <c r="Q20" s="55">
        <v>0</v>
      </c>
      <c r="R20" s="55">
        <v>0</v>
      </c>
      <c r="S20" s="56">
        <v>0</v>
      </c>
      <c r="T20" s="56">
        <v>0</v>
      </c>
      <c r="U20" s="55">
        <v>0</v>
      </c>
      <c r="V20" s="55">
        <f t="shared" si="0"/>
        <v>0</v>
      </c>
    </row>
    <row r="21" spans="1:22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6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6">
        <v>0</v>
      </c>
      <c r="P21" s="55">
        <v>0</v>
      </c>
      <c r="Q21" s="55">
        <v>0</v>
      </c>
      <c r="R21" s="55">
        <v>0</v>
      </c>
      <c r="S21" s="56">
        <v>0</v>
      </c>
      <c r="T21" s="56">
        <v>0</v>
      </c>
      <c r="U21" s="55">
        <v>0</v>
      </c>
      <c r="V21" s="55">
        <f t="shared" si="0"/>
        <v>0</v>
      </c>
    </row>
    <row r="22" spans="1:22" ht="18" customHeight="1">
      <c r="A22" s="36" t="s">
        <v>35</v>
      </c>
      <c r="B22" s="41" t="s">
        <v>53</v>
      </c>
      <c r="C22" s="55">
        <v>548309.4</v>
      </c>
      <c r="D22" s="55">
        <v>1000</v>
      </c>
      <c r="E22" s="55">
        <v>36546.77</v>
      </c>
      <c r="F22" s="55">
        <v>103918.72</v>
      </c>
      <c r="G22" s="55">
        <v>16667</v>
      </c>
      <c r="H22" s="55">
        <v>1747.5</v>
      </c>
      <c r="I22" s="55">
        <v>386</v>
      </c>
      <c r="J22" s="55">
        <v>30429.76</v>
      </c>
      <c r="K22" s="55">
        <v>19384.7</v>
      </c>
      <c r="L22" s="55">
        <v>45157.51</v>
      </c>
      <c r="M22" s="55">
        <v>1703</v>
      </c>
      <c r="N22" s="55">
        <v>1455.99</v>
      </c>
      <c r="O22" s="55">
        <v>12734</v>
      </c>
      <c r="P22" s="55">
        <v>425</v>
      </c>
      <c r="Q22" s="55">
        <v>0</v>
      </c>
      <c r="R22" s="55">
        <v>0</v>
      </c>
      <c r="S22" s="56">
        <v>0</v>
      </c>
      <c r="T22" s="55">
        <v>10805.49</v>
      </c>
      <c r="U22" s="55">
        <v>0</v>
      </c>
      <c r="V22" s="55">
        <f t="shared" si="0"/>
        <v>830670.84</v>
      </c>
    </row>
    <row r="23" spans="1:22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249366.72999999998</v>
      </c>
      <c r="F23" s="55">
        <v>0</v>
      </c>
      <c r="G23" s="55">
        <v>0</v>
      </c>
      <c r="H23" s="55">
        <v>1224756.41</v>
      </c>
      <c r="I23" s="55">
        <v>0</v>
      </c>
      <c r="J23" s="55">
        <v>-19314.34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6">
        <v>102899.16</v>
      </c>
      <c r="S23" s="56">
        <v>0</v>
      </c>
      <c r="T23" s="56">
        <v>0</v>
      </c>
      <c r="U23" s="55">
        <v>0</v>
      </c>
      <c r="V23" s="55">
        <f t="shared" si="0"/>
        <v>1557707.9599999997</v>
      </c>
    </row>
    <row r="24" spans="1:22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9109.49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>
        <v>0</v>
      </c>
      <c r="S24" s="56">
        <v>0</v>
      </c>
      <c r="T24" s="56">
        <v>0</v>
      </c>
      <c r="U24" s="55">
        <v>0</v>
      </c>
      <c r="V24" s="55">
        <f t="shared" si="0"/>
        <v>9109.49</v>
      </c>
    </row>
    <row r="25" spans="1:22" ht="18" customHeight="1">
      <c r="A25" s="36" t="s">
        <v>38</v>
      </c>
      <c r="B25" s="41" t="s">
        <v>56</v>
      </c>
      <c r="C25" s="55">
        <v>0</v>
      </c>
      <c r="D25" s="55">
        <v>819769.55</v>
      </c>
      <c r="E25" s="55">
        <v>194970.37</v>
      </c>
      <c r="F25" s="55">
        <v>66342.25</v>
      </c>
      <c r="G25" s="55">
        <v>0</v>
      </c>
      <c r="H25" s="55">
        <v>0</v>
      </c>
      <c r="I25" s="55">
        <v>0</v>
      </c>
      <c r="J25" s="55">
        <v>11395</v>
      </c>
      <c r="K25" s="55">
        <v>0</v>
      </c>
      <c r="L25" s="55">
        <v>117100.16</v>
      </c>
      <c r="M25" s="55">
        <v>0</v>
      </c>
      <c r="N25" s="55">
        <v>0</v>
      </c>
      <c r="O25" s="55">
        <v>0</v>
      </c>
      <c r="P25" s="55">
        <v>91467.85999999999</v>
      </c>
      <c r="Q25" s="55">
        <v>7714</v>
      </c>
      <c r="R25" s="56">
        <v>0</v>
      </c>
      <c r="S25" s="56">
        <v>0</v>
      </c>
      <c r="T25" s="56">
        <v>0</v>
      </c>
      <c r="U25" s="55">
        <v>0</v>
      </c>
      <c r="V25" s="55">
        <f t="shared" si="0"/>
        <v>1308759.19</v>
      </c>
    </row>
    <row r="26" spans="1:22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6">
        <v>0</v>
      </c>
      <c r="S26" s="56">
        <v>0</v>
      </c>
      <c r="T26" s="56">
        <v>0</v>
      </c>
      <c r="U26" s="55">
        <v>0</v>
      </c>
      <c r="V26" s="55">
        <f t="shared" si="0"/>
        <v>0</v>
      </c>
    </row>
    <row r="27" spans="1:22" ht="18" customHeight="1">
      <c r="A27" s="36" t="s">
        <v>40</v>
      </c>
      <c r="B27" s="40" t="s">
        <v>58</v>
      </c>
      <c r="C27" s="55">
        <v>28567.72</v>
      </c>
      <c r="D27" s="55">
        <v>5285.74</v>
      </c>
      <c r="E27" s="55">
        <v>36769.14</v>
      </c>
      <c r="F27" s="55">
        <v>115354.71</v>
      </c>
      <c r="G27" s="55">
        <v>15061</v>
      </c>
      <c r="H27" s="55">
        <v>59723.979999999996</v>
      </c>
      <c r="I27" s="55">
        <v>0</v>
      </c>
      <c r="J27" s="55">
        <v>13011.11</v>
      </c>
      <c r="K27" s="55">
        <v>264.43</v>
      </c>
      <c r="L27" s="55">
        <v>7479.45</v>
      </c>
      <c r="M27" s="55">
        <v>11260.44</v>
      </c>
      <c r="N27" s="55">
        <v>87930.34</v>
      </c>
      <c r="O27" s="55">
        <v>99</v>
      </c>
      <c r="P27" s="55">
        <v>4801.28</v>
      </c>
      <c r="Q27" s="55">
        <v>0</v>
      </c>
      <c r="R27" s="55">
        <v>0</v>
      </c>
      <c r="S27" s="56">
        <v>10544.2315794</v>
      </c>
      <c r="T27" s="56">
        <v>0</v>
      </c>
      <c r="U27" s="55">
        <v>0</v>
      </c>
      <c r="V27" s="55">
        <f t="shared" si="0"/>
        <v>396152.5715794</v>
      </c>
    </row>
    <row r="28" spans="1:22" ht="18" customHeight="1">
      <c r="A28" s="75" t="s">
        <v>16</v>
      </c>
      <c r="B28" s="75"/>
      <c r="C28" s="55">
        <f>SUM(C5:C27)-C6-C16-C17-C18-C19</f>
        <v>17835223.239999995</v>
      </c>
      <c r="D28" s="55">
        <f aca="true" t="shared" si="1" ref="D28:U28">SUM(D5:D27)-D6-D16-D17-D18-D19</f>
        <v>12286416.399999999</v>
      </c>
      <c r="E28" s="55">
        <f t="shared" si="1"/>
        <v>14848512.220000004</v>
      </c>
      <c r="F28" s="55">
        <f t="shared" si="1"/>
        <v>9447547.600000001</v>
      </c>
      <c r="G28" s="55">
        <f t="shared" si="1"/>
        <v>8790327</v>
      </c>
      <c r="H28" s="55">
        <f t="shared" si="1"/>
        <v>13367905.4</v>
      </c>
      <c r="I28" s="55">
        <f t="shared" si="1"/>
        <v>7779759.549999999</v>
      </c>
      <c r="J28" s="55">
        <f t="shared" si="1"/>
        <v>5420428.54</v>
      </c>
      <c r="K28" s="55">
        <f t="shared" si="1"/>
        <v>7013735.73</v>
      </c>
      <c r="L28" s="55">
        <f t="shared" si="1"/>
        <v>2562960.5000000005</v>
      </c>
      <c r="M28" s="55">
        <f t="shared" si="1"/>
        <v>2287592.89</v>
      </c>
      <c r="N28" s="55">
        <f t="shared" si="1"/>
        <v>1584090.8800000001</v>
      </c>
      <c r="O28" s="55">
        <f t="shared" si="1"/>
        <v>1085901</v>
      </c>
      <c r="P28" s="55">
        <f t="shared" si="1"/>
        <v>1762038.4</v>
      </c>
      <c r="Q28" s="55">
        <f t="shared" si="1"/>
        <v>33191</v>
      </c>
      <c r="R28" s="55">
        <f t="shared" si="1"/>
        <v>102899.16</v>
      </c>
      <c r="S28" s="55">
        <f t="shared" si="1"/>
        <v>116406.36752519998</v>
      </c>
      <c r="T28" s="55">
        <f t="shared" si="1"/>
        <v>311959.06</v>
      </c>
      <c r="U28" s="55">
        <f t="shared" si="1"/>
        <v>1375.28</v>
      </c>
      <c r="V28" s="55">
        <f t="shared" si="0"/>
        <v>106638270.21752521</v>
      </c>
    </row>
    <row r="29" spans="1:22" ht="18" customHeight="1">
      <c r="A29" s="68"/>
      <c r="B29" s="68"/>
      <c r="C29" s="69">
        <f>C28/1000</f>
        <v>17835.223239999996</v>
      </c>
      <c r="D29" s="69">
        <f aca="true" t="shared" si="2" ref="D29:V29">D28/1000</f>
        <v>12286.416399999998</v>
      </c>
      <c r="E29" s="69">
        <f t="shared" si="2"/>
        <v>14848.512220000004</v>
      </c>
      <c r="F29" s="69">
        <f t="shared" si="2"/>
        <v>9447.547600000002</v>
      </c>
      <c r="G29" s="69">
        <f t="shared" si="2"/>
        <v>8790.327</v>
      </c>
      <c r="H29" s="69">
        <f t="shared" si="2"/>
        <v>13367.9054</v>
      </c>
      <c r="I29" s="69">
        <f t="shared" si="2"/>
        <v>7779.759549999999</v>
      </c>
      <c r="J29" s="69">
        <f t="shared" si="2"/>
        <v>5420.42854</v>
      </c>
      <c r="K29" s="69">
        <f t="shared" si="2"/>
        <v>7013.73573</v>
      </c>
      <c r="L29" s="69">
        <f t="shared" si="2"/>
        <v>2562.9605000000006</v>
      </c>
      <c r="M29" s="69">
        <f t="shared" si="2"/>
        <v>2287.5928900000004</v>
      </c>
      <c r="N29" s="69">
        <f t="shared" si="2"/>
        <v>1584.0908800000002</v>
      </c>
      <c r="O29" s="69">
        <f t="shared" si="2"/>
        <v>1085.901</v>
      </c>
      <c r="P29" s="69">
        <f t="shared" si="2"/>
        <v>1762.0384</v>
      </c>
      <c r="Q29" s="69">
        <f t="shared" si="2"/>
        <v>33.191</v>
      </c>
      <c r="R29" s="69">
        <f t="shared" si="2"/>
        <v>102.89916000000001</v>
      </c>
      <c r="S29" s="69">
        <f t="shared" si="2"/>
        <v>116.40636752519998</v>
      </c>
      <c r="T29" s="69">
        <f t="shared" si="2"/>
        <v>311.95906</v>
      </c>
      <c r="U29" s="69">
        <f t="shared" si="2"/>
        <v>1.37528</v>
      </c>
      <c r="V29" s="69">
        <f t="shared" si="2"/>
        <v>106638.27021752522</v>
      </c>
    </row>
    <row r="30" spans="1:22" ht="18" customHeight="1">
      <c r="A30" s="6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2" ht="15.75">
      <c r="A32" s="31" t="s">
        <v>41</v>
      </c>
    </row>
    <row r="33" ht="15.75">
      <c r="A33" s="32" t="s">
        <v>42</v>
      </c>
    </row>
    <row r="36" spans="4:16" ht="18" customHeight="1">
      <c r="D36" s="50" t="s">
        <v>84</v>
      </c>
      <c r="E36" s="51" t="s">
        <v>85</v>
      </c>
      <c r="F36" s="50" t="s">
        <v>86</v>
      </c>
      <c r="G36" s="50" t="s">
        <v>87</v>
      </c>
      <c r="H36" s="50" t="s">
        <v>88</v>
      </c>
      <c r="I36" s="50" t="s">
        <v>89</v>
      </c>
      <c r="J36" s="50" t="s">
        <v>90</v>
      </c>
      <c r="K36" s="50" t="s">
        <v>91</v>
      </c>
      <c r="L36" s="50" t="s">
        <v>92</v>
      </c>
      <c r="M36" s="52" t="s">
        <v>93</v>
      </c>
      <c r="N36" s="61"/>
      <c r="O36" s="61"/>
      <c r="P36" s="61"/>
    </row>
    <row r="37" spans="4:16" ht="12.75">
      <c r="D37" s="53">
        <f>(V5+V7)/V28</f>
        <v>0.008200071027186373</v>
      </c>
      <c r="E37" s="53">
        <f>(V8+V15)/V28</f>
        <v>0.8863806306416604</v>
      </c>
      <c r="F37" s="53">
        <f>V9/V28</f>
        <v>0</v>
      </c>
      <c r="G37" s="53">
        <f>(V10+V20)/V28</f>
        <v>0.0062127074890522835</v>
      </c>
      <c r="H37" s="53">
        <f>(V11+V21)/V28</f>
        <v>0.005903081405164684</v>
      </c>
      <c r="I37" s="54">
        <f>V12/V28</f>
        <v>0.004497695799281419</v>
      </c>
      <c r="J37" s="54">
        <f>(V13+V14)/V28</f>
        <v>0.05033557173283797</v>
      </c>
      <c r="K37" s="54">
        <f>V22/V28</f>
        <v>0.007789612850110591</v>
      </c>
      <c r="L37" s="54">
        <f>(V23+V24+V25+V26)/V28</f>
        <v>0.026965709722544053</v>
      </c>
      <c r="M37" s="54">
        <f>V27/V28</f>
        <v>0.003714919332162003</v>
      </c>
      <c r="N37" s="54"/>
      <c r="O37" s="54"/>
      <c r="P37" s="54"/>
    </row>
  </sheetData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6"/>
      <c r="B1" s="76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4" customFormat="1" ht="22.5" customHeight="1">
      <c r="A3" s="23"/>
      <c r="B3" s="8"/>
      <c r="C3" s="8"/>
      <c r="E3" s="12"/>
      <c r="F3" s="12"/>
      <c r="G3" s="12"/>
      <c r="J3" s="12"/>
      <c r="M3" s="12"/>
      <c r="P3" s="12"/>
      <c r="Q3" s="14"/>
      <c r="R3" s="12"/>
      <c r="T3" s="12"/>
      <c r="U3" s="12"/>
      <c r="V3" s="46" t="s">
        <v>97</v>
      </c>
    </row>
    <row r="4" spans="1:22" s="8" customFormat="1" ht="75" customHeight="1">
      <c r="A4" s="28" t="s">
        <v>18</v>
      </c>
      <c r="B4" s="28" t="s">
        <v>19</v>
      </c>
      <c r="C4" s="48" t="s">
        <v>67</v>
      </c>
      <c r="D4" s="49" t="s">
        <v>68</v>
      </c>
      <c r="E4" s="43" t="s">
        <v>72</v>
      </c>
      <c r="F4" s="48" t="s">
        <v>66</v>
      </c>
      <c r="G4" s="44" t="s">
        <v>76</v>
      </c>
      <c r="H4" s="47" t="s">
        <v>65</v>
      </c>
      <c r="I4" s="44" t="s">
        <v>69</v>
      </c>
      <c r="J4" s="44" t="s">
        <v>73</v>
      </c>
      <c r="K4" s="43" t="s">
        <v>71</v>
      </c>
      <c r="L4" s="44" t="s">
        <v>77</v>
      </c>
      <c r="M4" s="43" t="s">
        <v>79</v>
      </c>
      <c r="N4" s="43" t="s">
        <v>75</v>
      </c>
      <c r="O4" s="45" t="s">
        <v>78</v>
      </c>
      <c r="P4" s="43" t="s">
        <v>80</v>
      </c>
      <c r="Q4" s="43" t="s">
        <v>102</v>
      </c>
      <c r="R4" s="43" t="s">
        <v>70</v>
      </c>
      <c r="S4" s="44" t="s">
        <v>81</v>
      </c>
      <c r="T4" s="43" t="s">
        <v>74</v>
      </c>
      <c r="U4" s="44" t="s">
        <v>82</v>
      </c>
      <c r="V4" s="45" t="s">
        <v>20</v>
      </c>
    </row>
    <row r="5" spans="1:22" s="4" customFormat="1" ht="21.75" customHeight="1">
      <c r="A5" s="57" t="s">
        <v>0</v>
      </c>
      <c r="B5" s="58" t="s">
        <v>95</v>
      </c>
      <c r="C5" s="59">
        <v>314</v>
      </c>
      <c r="D5" s="59">
        <v>348</v>
      </c>
      <c r="E5" s="59">
        <v>614</v>
      </c>
      <c r="F5" s="59">
        <v>76.18729</v>
      </c>
      <c r="G5" s="59">
        <v>362</v>
      </c>
      <c r="H5" s="59">
        <v>318</v>
      </c>
      <c r="I5" s="59">
        <v>634</v>
      </c>
      <c r="J5" s="59">
        <v>146</v>
      </c>
      <c r="K5" s="59">
        <v>390</v>
      </c>
      <c r="L5" s="59">
        <v>156</v>
      </c>
      <c r="M5" s="59">
        <v>110</v>
      </c>
      <c r="N5" s="59">
        <v>2638</v>
      </c>
      <c r="O5" s="59">
        <v>1035</v>
      </c>
      <c r="P5" s="59">
        <v>87</v>
      </c>
      <c r="Q5" s="59">
        <v>176</v>
      </c>
      <c r="R5" s="59">
        <v>0</v>
      </c>
      <c r="S5" s="59">
        <v>545.7785</v>
      </c>
      <c r="T5" s="59">
        <v>80</v>
      </c>
      <c r="U5" s="59">
        <v>99</v>
      </c>
      <c r="V5" s="59">
        <v>8128.96579</v>
      </c>
    </row>
    <row r="6" spans="1:22" ht="21.75" customHeight="1">
      <c r="A6" s="57" t="s">
        <v>6</v>
      </c>
      <c r="B6" s="58" t="s">
        <v>96</v>
      </c>
      <c r="C6" s="59">
        <v>111068.73152</v>
      </c>
      <c r="D6" s="59">
        <v>61791</v>
      </c>
      <c r="E6" s="59">
        <v>304481</v>
      </c>
      <c r="F6" s="59">
        <v>107697.7097</v>
      </c>
      <c r="G6" s="59">
        <v>89769</v>
      </c>
      <c r="H6" s="59">
        <v>111666</v>
      </c>
      <c r="I6" s="59">
        <v>44577</v>
      </c>
      <c r="J6" s="59">
        <v>15727</v>
      </c>
      <c r="K6" s="59">
        <v>46925</v>
      </c>
      <c r="L6" s="59">
        <v>46435</v>
      </c>
      <c r="M6" s="59">
        <v>69607</v>
      </c>
      <c r="N6" s="59">
        <v>17906</v>
      </c>
      <c r="O6" s="59">
        <v>20885</v>
      </c>
      <c r="P6" s="59">
        <v>16997</v>
      </c>
      <c r="Q6" s="59">
        <v>12796</v>
      </c>
      <c r="R6" s="59">
        <v>21638</v>
      </c>
      <c r="S6" s="59">
        <v>10093.10645</v>
      </c>
      <c r="T6" s="59">
        <v>61137</v>
      </c>
      <c r="U6" s="59">
        <v>7974</v>
      </c>
      <c r="V6" s="59">
        <v>1179170.54767</v>
      </c>
    </row>
    <row r="7" spans="1:22" s="2" customFormat="1" ht="21.75" customHeight="1">
      <c r="A7" s="57" t="s">
        <v>7</v>
      </c>
      <c r="B7" s="58" t="s">
        <v>10</v>
      </c>
      <c r="C7" s="60">
        <v>62174</v>
      </c>
      <c r="D7" s="60">
        <v>73406</v>
      </c>
      <c r="E7" s="60">
        <v>48595</v>
      </c>
      <c r="F7" s="60">
        <v>44935.48998</v>
      </c>
      <c r="G7" s="60">
        <v>56314</v>
      </c>
      <c r="H7" s="60">
        <v>57358</v>
      </c>
      <c r="I7" s="60">
        <v>25383</v>
      </c>
      <c r="J7" s="60">
        <v>37759</v>
      </c>
      <c r="K7" s="60">
        <v>177602</v>
      </c>
      <c r="L7" s="60">
        <v>12600</v>
      </c>
      <c r="M7" s="60">
        <v>16178</v>
      </c>
      <c r="N7" s="60">
        <v>12945</v>
      </c>
      <c r="O7" s="60">
        <v>13106</v>
      </c>
      <c r="P7" s="60">
        <v>6486</v>
      </c>
      <c r="Q7" s="60">
        <v>2222</v>
      </c>
      <c r="R7" s="60">
        <v>1181</v>
      </c>
      <c r="S7" s="60">
        <v>464.56109</v>
      </c>
      <c r="T7" s="60">
        <v>5515</v>
      </c>
      <c r="U7" s="60">
        <v>17</v>
      </c>
      <c r="V7" s="59">
        <v>654241.05107</v>
      </c>
    </row>
    <row r="8" spans="1:22" s="2" customFormat="1" ht="21.75" customHeight="1">
      <c r="A8" s="57" t="s">
        <v>8</v>
      </c>
      <c r="B8" s="58" t="s">
        <v>11</v>
      </c>
      <c r="C8" s="60">
        <v>26559</v>
      </c>
      <c r="D8" s="60">
        <v>8140</v>
      </c>
      <c r="E8" s="60">
        <v>16246</v>
      </c>
      <c r="F8" s="60">
        <v>19650.95642</v>
      </c>
      <c r="G8" s="60">
        <v>5030</v>
      </c>
      <c r="H8" s="60">
        <v>6217</v>
      </c>
      <c r="I8" s="60">
        <v>2285</v>
      </c>
      <c r="J8" s="60">
        <v>6517</v>
      </c>
      <c r="K8" s="60">
        <v>4018</v>
      </c>
      <c r="L8" s="60">
        <v>3367</v>
      </c>
      <c r="M8" s="60">
        <v>8720</v>
      </c>
      <c r="N8" s="60">
        <v>4036</v>
      </c>
      <c r="O8" s="60">
        <v>5389</v>
      </c>
      <c r="P8" s="60">
        <v>497</v>
      </c>
      <c r="Q8" s="60">
        <v>472</v>
      </c>
      <c r="R8" s="60">
        <v>2339</v>
      </c>
      <c r="S8" s="60">
        <v>2700.4610599999996</v>
      </c>
      <c r="T8" s="60">
        <v>3846</v>
      </c>
      <c r="U8" s="60">
        <v>253</v>
      </c>
      <c r="V8" s="59">
        <v>126282.41748</v>
      </c>
    </row>
    <row r="9" spans="1:22" s="5" customFormat="1" ht="21.75" customHeight="1">
      <c r="A9" s="57" t="s">
        <v>9</v>
      </c>
      <c r="B9" s="58" t="s">
        <v>12</v>
      </c>
      <c r="C9" s="59">
        <v>16250</v>
      </c>
      <c r="D9" s="59">
        <v>397</v>
      </c>
      <c r="E9" s="59">
        <v>720</v>
      </c>
      <c r="F9" s="59">
        <v>267.87529</v>
      </c>
      <c r="G9" s="59">
        <v>17123</v>
      </c>
      <c r="H9" s="59">
        <v>0</v>
      </c>
      <c r="I9" s="59">
        <v>5163</v>
      </c>
      <c r="J9" s="59">
        <v>0</v>
      </c>
      <c r="K9" s="59">
        <v>132</v>
      </c>
      <c r="L9" s="59">
        <v>1213</v>
      </c>
      <c r="M9" s="59">
        <v>0</v>
      </c>
      <c r="N9" s="59">
        <v>145</v>
      </c>
      <c r="O9" s="59">
        <v>68</v>
      </c>
      <c r="P9" s="59">
        <v>6</v>
      </c>
      <c r="Q9" s="59">
        <v>1040</v>
      </c>
      <c r="R9" s="59">
        <v>10</v>
      </c>
      <c r="S9" s="59">
        <v>152.36207000000002</v>
      </c>
      <c r="T9" s="59">
        <v>54</v>
      </c>
      <c r="U9" s="59">
        <v>109</v>
      </c>
      <c r="V9" s="59">
        <v>42850.23736</v>
      </c>
    </row>
    <row r="10" spans="1:22" ht="21.75" customHeight="1">
      <c r="A10" s="57" t="s">
        <v>13</v>
      </c>
      <c r="B10" s="58" t="s">
        <v>17</v>
      </c>
      <c r="C10" s="59">
        <v>17216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10138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27354</v>
      </c>
    </row>
    <row r="11" spans="1:22" ht="21.75" customHeight="1">
      <c r="A11" s="57" t="s">
        <v>14</v>
      </c>
      <c r="B11" s="58" t="s">
        <v>15</v>
      </c>
      <c r="C11" s="59">
        <v>21127</v>
      </c>
      <c r="D11" s="59">
        <v>9911</v>
      </c>
      <c r="E11" s="59">
        <v>17366</v>
      </c>
      <c r="F11" s="59">
        <v>23314.41009</v>
      </c>
      <c r="G11" s="59">
        <v>4160</v>
      </c>
      <c r="H11" s="59">
        <v>16549</v>
      </c>
      <c r="I11" s="59">
        <v>11542</v>
      </c>
      <c r="J11" s="59">
        <v>6064</v>
      </c>
      <c r="K11" s="59">
        <v>18034</v>
      </c>
      <c r="L11" s="59">
        <v>6561</v>
      </c>
      <c r="M11" s="59">
        <v>9080</v>
      </c>
      <c r="N11" s="59">
        <v>4191</v>
      </c>
      <c r="O11" s="59">
        <v>6819</v>
      </c>
      <c r="P11" s="59">
        <v>1654</v>
      </c>
      <c r="Q11" s="59">
        <v>1567</v>
      </c>
      <c r="R11" s="59">
        <v>286</v>
      </c>
      <c r="S11" s="59">
        <v>1337.7600499999999</v>
      </c>
      <c r="T11" s="59">
        <v>25041</v>
      </c>
      <c r="U11" s="59">
        <v>442</v>
      </c>
      <c r="V11" s="59">
        <v>185046.17014000003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2011-05-09T11:02:13Z</cp:lastPrinted>
  <dcterms:created xsi:type="dcterms:W3CDTF">2004-10-05T13:09:46Z</dcterms:created>
  <dcterms:modified xsi:type="dcterms:W3CDTF">2011-05-19T13:19:22Z</dcterms:modified>
  <cp:category/>
  <cp:version/>
  <cp:contentType/>
  <cp:contentStatus/>
</cp:coreProperties>
</file>