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46" yWindow="65296" windowWidth="15480" windowHeight="11640" tabRatio="596" activeTab="0"/>
  </bookViews>
  <sheets>
    <sheet name="Premiums" sheetId="1" r:id="rId1"/>
    <sheet name="Market Share" sheetId="2" r:id="rId2"/>
    <sheet name="Structute of Premiums" sheetId="3" r:id="rId3"/>
    <sheet name="Payments" sheetId="4" r:id="rId4"/>
    <sheet name="rel.share of payments" sheetId="5" r:id="rId5"/>
    <sheet name="Structure of Payments" sheetId="6" r:id="rId6"/>
    <sheet name="Repremiums" sheetId="7" r:id="rId7"/>
    <sheet name="Repayments" sheetId="8" r:id="rId8"/>
    <sheet name="Balance Sheet" sheetId="9" r:id="rId9"/>
    <sheet name="Income Statement" sheetId="10" r:id="rId10"/>
    <sheet name="RSM" sheetId="11" r:id="rId11"/>
    <sheet name="Ratio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?????1">#REF!</definedName>
    <definedName name="?????2">#REF!</definedName>
    <definedName name="_СМ661">#REF!</definedName>
    <definedName name="as">#REF!</definedName>
    <definedName name="asd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god95">'[6]база'!#REF!</definedName>
    <definedName name="Increase_in_premium">#REF!</definedName>
    <definedName name="maxRate">#REF!</definedName>
    <definedName name="minRate">#REF!</definedName>
    <definedName name="other">#REF!</definedName>
    <definedName name="other2">#REF!</definedName>
    <definedName name="PP">'[8]Граница-спрямо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8">'Balance Sheet'!$A$1:$AF$144</definedName>
    <definedName name="_xlnm.Print_Area" localSheetId="9">'Income Statement'!$A$1:$AF$72</definedName>
    <definedName name="_xlnm.Print_Area" localSheetId="1">'Market Share'!$A$1:$AE$30</definedName>
    <definedName name="_xlnm.Print_Area" localSheetId="3">'Payments'!$A$1:$BJ$34</definedName>
    <definedName name="_xlnm.Print_Area" localSheetId="0">'Premiums'!$A$1:$BJ$37</definedName>
    <definedName name="_xlnm.Print_Area" localSheetId="4">'rel.share of payments'!$A$1:$AE$30</definedName>
    <definedName name="_xlnm.Print_Area" localSheetId="7">'Repayments'!$A$1:$M$25</definedName>
    <definedName name="_xlnm.Print_Area" localSheetId="6">'Repremiums'!$A$1:$X$25</definedName>
    <definedName name="_xlnm.Print_Area" localSheetId="10">'RSM'!$A$1:$G$42</definedName>
    <definedName name="_xlnm.Print_Area" localSheetId="5">'Structure of Payments'!$A$1:$AE$30</definedName>
    <definedName name="_xlnm.Print_Area" localSheetId="2">'Structute of Premiums'!$A$1:$AE$30</definedName>
    <definedName name="_xlnm.Print_Titles" localSheetId="8">'Balance Sheet'!$4:$4</definedName>
    <definedName name="_xlnm.Print_Titles" localSheetId="3">'Payments'!$B:$B</definedName>
    <definedName name="_xlnm.Print_Titles" localSheetId="0">'Premiums'!$B:$B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XS014562443">'[7]T-Securities_Trade 2001'!$F$5</definedName>
    <definedName name="АКВИЗ">#REF!</definedName>
    <definedName name="гг">'[8]Граница-спрямо премиите 2006'!#REF!</definedName>
    <definedName name="ГФ">#REF!</definedName>
    <definedName name="ДЗН">#REF!</definedName>
    <definedName name="ИЗГ_ДОГ">#REF!</definedName>
    <definedName name="ИЗПЛ_АКТ_З">#REF!</definedName>
    <definedName name="ИЗПЛ_ДИР_З">#REF!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'[8]Граница-спрямо премиите 2006'!$B$45</definedName>
    <definedName name="П2">'[8]Граница-спрямо премиите 2006'!$B$48</definedName>
    <definedName name="ПП">'[8]Граница-спрямо премиите 2006'!$B$2</definedName>
    <definedName name="ПП_ПР_АКПР">#REF!</definedName>
    <definedName name="ППкрай">'[8]Граница-спрямо премиите 2006'!$B$8</definedName>
    <definedName name="ППн">'[8]Граница-спрямо премиите 2006'!#REF!</definedName>
    <definedName name="ППначало">'[8]Граница-спрямо премиите 2006'!$B$5</definedName>
    <definedName name="ППркрай11">'[8]Граница-спрямо премиите 2006'!$B$19</definedName>
    <definedName name="ППркрай12">'[8]Граница-спрямо премиите 2006'!$B$30</definedName>
    <definedName name="ППркрай13">'[8]Граница-спрямо премиите 2006'!$B$41</definedName>
    <definedName name="ППрначало11">'[8]Граница-спрямо премиите 2006'!$B$16</definedName>
    <definedName name="ППрначало12">'[8]Граница-спрямо премиите 2006'!$B$27</definedName>
    <definedName name="ППрначало13">'[8]Граница-спрямо премиите 2006'!$B$38</definedName>
    <definedName name="ПР_М">#REF!</definedName>
    <definedName name="Пр11">'[8]Граница-спрямо премиите 2006'!$B$13</definedName>
    <definedName name="Пр12">'[8]Граница-спрямо премиите 2006'!$B$24</definedName>
    <definedName name="Пр13">'[8]Граница-спрямо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<sst xmlns="http://schemas.openxmlformats.org/spreadsheetml/2006/main" count="1113" uniqueCount="356">
  <si>
    <t>Видове застраховки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</si>
  <si>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</si>
  <si>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</si>
  <si>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</si>
  <si>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</si>
  <si>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</si>
  <si>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</si>
  <si>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</si>
  <si>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</si>
  <si>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</si>
  <si>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ІII.</t>
  </si>
  <si>
    <t>УСЛОВНИ АКТИВИ</t>
  </si>
  <si>
    <t>УСЛОВНИ ПАСИВИ</t>
  </si>
  <si>
    <t>ОБЩО:</t>
  </si>
  <si>
    <t>Застраховател</t>
  </si>
  <si>
    <t>Относителен дял на отстъпените премии в премийния приход</t>
  </si>
  <si>
    <t>2003 г.</t>
  </si>
  <si>
    <t>ЗАСТРАХОВАТЕЛИ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</si>
  <si>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</si>
  <si>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</si>
  <si>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</si>
  <si>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</si>
  <si>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</si>
  <si>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</si>
  <si>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</si>
  <si>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</si>
  <si>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</si>
  <si>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</si>
  <si>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</si>
  <si>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</si>
  <si>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</si>
  <si>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</si>
  <si>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</si>
  <si>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</si>
  <si>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</si>
  <si>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</si>
  <si>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</si>
  <si>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</si>
  <si>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</si>
  <si>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</si>
  <si>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</si>
  <si>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</si>
  <si>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</si>
  <si>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</si>
  <si>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</si>
  <si>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</si>
  <si>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</si>
  <si>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</si>
  <si>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</si>
  <si>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</si>
  <si>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</si>
  <si>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</si>
  <si>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</si>
  <si>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</si>
  <si>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</si>
  <si>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</si>
  <si>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</si>
  <si>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</si>
  <si>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</si>
  <si>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</si>
  <si>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</si>
  <si>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</si>
  <si>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</si>
  <si>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</si>
  <si>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</si>
  <si>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</si>
  <si>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</si>
  <si>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</si>
  <si>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</si>
  <si>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</si>
  <si>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</si>
  <si>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</si>
  <si>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</si>
  <si>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</si>
  <si>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</si>
  <si>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</si>
  <si>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</si>
  <si>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</si>
  <si>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</si>
  <si>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</si>
  <si>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</si>
  <si>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</si>
  <si>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</si>
  <si>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</si>
  <si>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4 </t>
  </si>
  <si>
    <t xml:space="preserve">Общо за 5 </t>
  </si>
  <si>
    <t xml:space="preserve">Общо за 7 </t>
  </si>
  <si>
    <t xml:space="preserve">Общо за б </t>
  </si>
  <si>
    <t xml:space="preserve">Общо за 3 </t>
  </si>
  <si>
    <t xml:space="preserve">Печалба или загуба от присъщи дейности </t>
  </si>
  <si>
    <t>Междинен сбор - салдо на техническия отчет по общо застраховане</t>
  </si>
  <si>
    <t>2004 г.</t>
  </si>
  <si>
    <t>2005 г.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</si>
  <si>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</si>
  <si>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</si>
  <si>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</si>
  <si>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</si>
  <si>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</si>
  <si>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</si>
  <si>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</si>
  <si>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</si>
  <si>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</si>
  <si>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</si>
  <si>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</si>
  <si>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Общо за 5</t>
  </si>
  <si>
    <t>Друг приход</t>
  </si>
  <si>
    <t>Извънредна печалба или загуба</t>
  </si>
  <si>
    <t>Печалба или загуба за финансовата година</t>
  </si>
  <si>
    <t>загуби от реализацията на инвестиции</t>
  </si>
  <si>
    <t>Корпоративен данък</t>
  </si>
  <si>
    <t>15.</t>
  </si>
  <si>
    <t>2006 г.</t>
  </si>
  <si>
    <t>2007 г.</t>
  </si>
  <si>
    <t>2008 г.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</si>
  <si>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</si>
  <si>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</si>
  <si>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</si>
  <si>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</si>
  <si>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</si>
  <si>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</si>
  <si>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</si>
  <si>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</si>
  <si>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</si>
  <si>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</si>
  <si>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</si>
  <si>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</si>
  <si>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</si>
  <si>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</si>
  <si>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</si>
  <si>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</si>
  <si>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</si>
  <si>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</si>
  <si>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</si>
  <si>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</si>
  <si>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</si>
  <si>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</si>
  <si>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</si>
  <si>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</si>
  <si>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</si>
  <si>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</si>
  <si>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</si>
  <si>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</si>
  <si>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</si>
  <si>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</si>
  <si>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</si>
  <si>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</si>
  <si>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</si>
  <si>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</si>
  <si>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</si>
  <si>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</si>
  <si>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</si>
  <si>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</si>
  <si>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</si>
  <si>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</si>
  <si>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</si>
  <si>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</si>
  <si>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</si>
  <si>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</si>
  <si>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</si>
  <si>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</si>
  <si>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</si>
  <si>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</si>
  <si>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</si>
  <si>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</si>
  <si>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</si>
  <si>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</si>
  <si>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</si>
  <si>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</si>
  <si>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</si>
  <si>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</si>
  <si>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</si>
  <si>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</si>
  <si>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</si>
  <si>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</si>
  <si>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</si>
  <si>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</si>
  <si>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</si>
  <si>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</si>
  <si>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</si>
  <si>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</si>
  <si>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</si>
  <si>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</si>
  <si>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</si>
  <si>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</si>
  <si>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</si>
  <si>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</si>
  <si>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</si>
  <si>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</si>
  <si>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</si>
  <si>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</si>
  <si>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</si>
  <si>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</si>
  <si>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</si>
  <si>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</si>
  <si>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</si>
  <si>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</si>
  <si>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</si>
  <si>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</si>
  <si>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</si>
  <si>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</si>
  <si>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</si>
  <si>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</si>
  <si>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</si>
  <si>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</si>
  <si>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</si>
  <si>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</si>
  <si>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</si>
  <si>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</si>
  <si>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</si>
  <si>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ЗД “Бул инс” АД</t>
  </si>
  <si>
    <t>ЗАД “Енергия”</t>
  </si>
  <si>
    <t>ЗК “Лев Инс” АД</t>
  </si>
  <si>
    <t>ЗАД "Виктория"</t>
  </si>
  <si>
    <t>2009 г.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</si>
  <si>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</si>
  <si>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</si>
  <si>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</si>
  <si>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</si>
  <si>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ЗАДЪЛЖИТЕЛНА ЗАСТРАХОВКА "ЗЛОПОЛУКА" НА ПЪТНИЦИТЕ В СРЕДСТВАТА ЗА ОБЩEСТВЕН ТРАНСПОРТ</t>
  </si>
  <si>
    <t>ЗАД “Булстрад Виена Иншурънс Груп”</t>
  </si>
  <si>
    <t>“ДЗИ - Общо застраховане” ЕАД</t>
  </si>
  <si>
    <t xml:space="preserve"> “ЗАД Армеец” АД</t>
  </si>
  <si>
    <t xml:space="preserve">ЗАД “Алианц България” </t>
  </si>
  <si>
    <t>"Застрахователно дружество Евроинс” АД</t>
  </si>
  <si>
    <t>ЗД "Уника" АД</t>
  </si>
  <si>
    <t>"Дженерали Застраховане" АД</t>
  </si>
  <si>
    <t>"Българска агенция за експортно застраховане" ЕАД</t>
  </si>
  <si>
    <t>(в лв.)</t>
  </si>
  <si>
    <t>Злополука и заболяване</t>
  </si>
  <si>
    <t>МПС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</si>
  <si>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</si>
  <si>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</si>
  <si>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</si>
  <si>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</si>
  <si>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</si>
  <si>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Релсови превозни средства</t>
  </si>
  <si>
    <t>Летателни апарати</t>
  </si>
  <si>
    <t>Плавателни съдове</t>
  </si>
  <si>
    <t>(в хил. лв.)</t>
  </si>
  <si>
    <t>БРУТЕН КОЕФИЦИЕНТ НА ЩЕТИМОСТ</t>
  </si>
  <si>
    <t>БРУТЕН КОЕФИЦИНЕТ НА РАЗХОДИТЕ</t>
  </si>
  <si>
    <t>БРУТЕН КОМБИНИРАН КОЕФИЦИЕНТ</t>
  </si>
  <si>
    <t>№</t>
  </si>
  <si>
    <t>Граница на платежоспособност  
(в хил. лв.)</t>
  </si>
  <si>
    <t>(1)</t>
  </si>
  <si>
    <t>(2)</t>
  </si>
  <si>
    <t>(3)</t>
  </si>
  <si>
    <r>
      <t xml:space="preserve">чл. 80 </t>
    </r>
    <r>
      <rPr>
        <b/>
        <sz val="10"/>
        <rFont val="Times New Roman"/>
        <family val="1"/>
      </rPr>
      <t>собствените средства</t>
    </r>
    <r>
      <rPr>
        <sz val="10"/>
        <rFont val="Times New Roman"/>
        <family val="1"/>
      </rPr>
      <t xml:space="preserve"> на застрахователя, намалени с нематериалните активи, трябва да бъдат по всяко време най-малко равни на границата на платежоспособност или на минималния размер на гаранционния капитал, когато той е по-висок от границата на платежоспособност;</t>
    </r>
  </si>
  <si>
    <r>
      <t>чл. 81</t>
    </r>
    <r>
      <rPr>
        <b/>
        <sz val="10"/>
        <rFont val="Times New Roman"/>
        <family val="1"/>
      </rPr>
      <t xml:space="preserve"> границата на платежоспособност</t>
    </r>
    <r>
      <rPr>
        <sz val="10"/>
        <rFont val="Times New Roman"/>
        <family val="1"/>
      </rPr>
      <t xml:space="preserve"> е минималният размер, на който трябва да са равни собствените средства на застрахователя, намалени с нематериалните активи, необходим за осигуряване изпълнението на договорните задължения на лицето в дългосрочен план, в съответствие с общия обем на неговата дейност;</t>
    </r>
  </si>
  <si>
    <t>общо</t>
  </si>
  <si>
    <t xml:space="preserve">в т.ч. по активно презаст-
раховане </t>
  </si>
  <si>
    <t>Собствени средства, намалени с нематериалните активи
 (в хил. лв.)</t>
  </si>
  <si>
    <t>Гаранционен капитал
(в хил. лв.)</t>
  </si>
  <si>
    <t>ПРЕМИЕН ПРИХОД ПО ДИРЕКТНО ОБЩО ЗАСТРАХОВАНЕ:</t>
  </si>
  <si>
    <t>ПАЗАРЕН ДЯЛ НА БАЗА ПРЕМИЙНИЯ ПРИХОД ПО ДИРЕКТНО ОБЩО ЗАСТРАХОВАНЕ:</t>
  </si>
  <si>
    <t>ИЗПЛАТЕНИ ОБЕЗЩЕТЕНИЯ ПО ДИРЕКТНО ОБЩО ЗАСТРАХОВАНЕ:</t>
  </si>
  <si>
    <t>Покритие на границата на платежоспособност със собствени средства, намалени с нематериални активи 
(1) / (2)</t>
  </si>
  <si>
    <t>Покритие на гаранционния капитал със собствени средства, намалени с нематериални активи 
(1) / (3)</t>
  </si>
  <si>
    <r>
      <t>2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Премийният приход по директно общо застраховане се получава като от общия премиен приход се приспадне този по активно презастраховане.</t>
    </r>
  </si>
  <si>
    <r>
      <t xml:space="preserve">2 </t>
    </r>
    <r>
      <rPr>
        <b/>
        <i/>
        <sz val="10"/>
        <rFont val="Times New Roman"/>
        <family val="1"/>
      </rPr>
      <t>Изплатените обезщетения по директно общо застраховане се получават като от общо изплатените обезщетения се приспаднат тези по активно презастраховане.</t>
    </r>
  </si>
  <si>
    <t>ПАЗАРЕН ДЯЛ НА БАЗА ОБЩИЯ ПРЕМИЕН ПРИХОД:</t>
  </si>
  <si>
    <t>1.1</t>
  </si>
  <si>
    <t>10.1</t>
  </si>
  <si>
    <t>10.2</t>
  </si>
  <si>
    <t>10.3</t>
  </si>
  <si>
    <t>10.4</t>
  </si>
  <si>
    <t>ЗАД “ОЗК - Застраховане” АД</t>
  </si>
  <si>
    <t>“ХДИ Застраховане” АД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</si>
  <si>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</si>
  <si>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</si>
  <si>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</si>
  <si>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</si>
  <si>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</si>
  <si>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</si>
  <si>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</si>
  <si>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</si>
  <si>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</si>
  <si>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</si>
  <si>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</si>
  <si>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</si>
  <si>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</si>
  <si>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</si>
  <si>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</si>
  <si>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</si>
  <si>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</si>
  <si>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</si>
  <si>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2010 г.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</si>
  <si>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</si>
  <si>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</si>
  <si>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</si>
  <si>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</si>
  <si>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r>
      <t>Разпределен приход от инвестиции, пренесен от нетехническия отчет (</t>
    </r>
    <r>
      <rPr>
        <b/>
        <sz val="10"/>
        <rFont val="Times New Roman"/>
        <family val="1"/>
      </rPr>
      <t>позиция ІІІ 6</t>
    </r>
    <r>
      <rPr>
        <sz val="10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</si>
  <si>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0"/>
        <rFont val="Times New Roman"/>
        <family val="1"/>
      </rPr>
      <t>позиция І 10</t>
    </r>
    <r>
      <rPr>
        <sz val="10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</si>
  <si>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0"/>
        <rFont val="Times New Roman"/>
        <family val="1"/>
      </rPr>
      <t>позиция ІІ 11</t>
    </r>
    <r>
      <rPr>
        <sz val="10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</si>
  <si>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0"/>
        <rFont val="Times New Roman"/>
        <family val="1"/>
      </rPr>
      <t>позиция ІІ 10</t>
    </r>
    <r>
      <rPr>
        <sz val="10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</si>
  <si>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0"/>
        <rFont val="Times New Roman"/>
        <family val="1"/>
      </rPr>
      <t>позиция І 2</t>
    </r>
    <r>
      <rPr>
        <sz val="10"/>
        <rFont val="Times New Roman"/>
        <family val="1"/>
      </rPr>
      <t>)</t>
    </r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</si>
  <si>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</si>
  <si>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</si>
  <si>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"Групама Застраховане" ЕАД</t>
  </si>
  <si>
    <r>
      <t xml:space="preserve">чл. 82 </t>
    </r>
    <r>
      <rPr>
        <b/>
        <sz val="10"/>
        <rFont val="Times New Roman"/>
        <family val="1"/>
      </rPr>
      <t>гаранционният капитал</t>
    </r>
    <r>
      <rPr>
        <sz val="10"/>
        <rFont val="Times New Roman"/>
        <family val="1"/>
      </rPr>
      <t xml:space="preserve"> съставлява една трета от границата на платежоспособност, но не може да бъде по-малък от четири млн. и шестстотин хиляди лв. - за застраховател, получил лиценз за общо застраховане; седем млн. лв. - за застраховател по общо застраховане, който има лиценз за видовете застраховки: "Гражданска отговорност, свързана с притежаването и използването на моторно превозно средство", "Гражданска отговорност, свързана с притежаването и използването на летателни апарати", "Гражданска отговорност, свързана с притежаването и използването на плавателни съдове", "Обща гражданска отговорност", "Кредити" и "Гаранции".</t>
    </r>
  </si>
  <si>
    <t>2011 г.</t>
  </si>
  <si>
    <t>2012 г.</t>
  </si>
  <si>
    <t>* Премийният приход на "Българска агенция за експортно застраховане" ЕАД по кодекса за застраховането е 5 522 119 лв.</t>
  </si>
  <si>
    <t xml:space="preserve">* Съгласно Кодекса за застраховането: </t>
  </si>
  <si>
    <t>ЗК "Лев Инс" АД</t>
  </si>
  <si>
    <t xml:space="preserve"> ЗАД “Армеец” </t>
  </si>
  <si>
    <t xml:space="preserve">ЗАД "Алианц България" </t>
  </si>
  <si>
    <t>"Застрахователно дружество Евроинс" АД</t>
  </si>
  <si>
    <t>ЗК "Уника" АД</t>
  </si>
  <si>
    <t>ЗАД "ОЗК - Застраховане" АД</t>
  </si>
  <si>
    <t>"ХДИ Застраховане" АД</t>
  </si>
  <si>
    <t>"ОЗОФ Доверие ЗАД'' АД</t>
  </si>
  <si>
    <t>"Евроинс – Здравно Осигуряване ЗЕАД'' ЕАД</t>
  </si>
  <si>
    <t>"ОББ-Ей Ай Джи ЗД" АД</t>
  </si>
  <si>
    <t>"ЗЕАД ДаллБогг: Живот и здраве'' ЕАД</t>
  </si>
  <si>
    <t>"ЗК Медико – 21'' АД</t>
  </si>
  <si>
    <t>"Токуда Здравно Застраховане'' ЕАД</t>
  </si>
  <si>
    <t>"Фи Хелт Застраховане" АД</t>
  </si>
  <si>
    <t>"ОЗОК – Здравно Застраховане'' АД</t>
  </si>
  <si>
    <t>ЗАД "Здравноосигурителен институт" АД</t>
  </si>
  <si>
    <t>ЗД "Съгласие" АД</t>
  </si>
  <si>
    <t>"ЗЗОК Надежда'' АД</t>
  </si>
  <si>
    <t>Общо</t>
  </si>
  <si>
    <r>
      <t>БРУТЕН ПРЕМИЕН ПРИХОД ПО ОБЩО ЗАСТРАХОВАНЕ КЪМ 31.12.2013 г.</t>
    </r>
    <r>
      <rPr>
        <b/>
        <vertAlign val="superscript"/>
        <sz val="12"/>
        <rFont val="Times New Roman"/>
        <family val="1"/>
      </rPr>
      <t>1</t>
    </r>
  </si>
  <si>
    <r>
      <t>ПАЗАРЕН ДЯЛ ПО ВИДОВЕ ЗАСТРАХОВКИ ЗА 2013 г. - ОБЩО ЗАСТРАХОВАНЕ</t>
    </r>
    <r>
      <rPr>
        <b/>
        <vertAlign val="superscript"/>
        <sz val="12"/>
        <rFont val="Times New Roman"/>
        <family val="1"/>
      </rPr>
      <t>1</t>
    </r>
  </si>
  <si>
    <r>
      <t>СТРУКТУРА НА ЗАСТРАХОВАТЕЛНИЯ ПОРТФЕЙЛ ЗА 2013 г. - ОБЩО ЗАСТРАХОВАНЕ</t>
    </r>
    <r>
      <rPr>
        <b/>
        <vertAlign val="superscript"/>
        <sz val="14"/>
        <rFont val="Times New Roman"/>
        <family val="1"/>
      </rPr>
      <t>1</t>
    </r>
  </si>
  <si>
    <r>
      <t>1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</si>
  <si>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r>
      <t>БРУТНИ ИЗПЛАТЕНИ ОБЕЗЩЕТЕНИЯ ПРЕЗ 2013 г. - ОБЩО ЗАСТРАХОВАНЕ</t>
    </r>
    <r>
      <rPr>
        <b/>
        <vertAlign val="superscript"/>
        <sz val="14"/>
        <rFont val="Times New Roman"/>
        <family val="1"/>
      </rPr>
      <t>1</t>
    </r>
  </si>
  <si>
    <r>
      <t>СТРУКТУРА НА ИЗПЛАТЕНИТЕ ОБЕЗЩЕТЕНИЯ ПРЕЗ 2013 г. - ОБЩО ЗАСТРАХОВАНЕ</t>
    </r>
    <r>
      <rPr>
        <b/>
        <vertAlign val="superscript"/>
        <sz val="14"/>
        <rFont val="Times New Roman"/>
        <family val="1"/>
      </rPr>
      <t>1</t>
    </r>
  </si>
  <si>
    <t>ОТСТЪПЕНИ ПРЕМИИ НА ПРЕЗАСТРАХОВАТЕЛИ ПО ВИДОВЕ ЗАСТРАХОВКИ ЗА ПЕРИОДА 2003 г. - 2013 г.</t>
  </si>
  <si>
    <t>2013 г.</t>
  </si>
  <si>
    <r>
      <t>СЧЕТОВОДНИ БАЛАНСИ НА ЗАСТРАХОВАТЕЛИТЕ ПО ОБЩО ЗАСТРАХОВАНЕ КЪМ 31.12.2013 ГОДИНА</t>
    </r>
    <r>
      <rPr>
        <b/>
        <vertAlign val="superscript"/>
        <sz val="14"/>
        <rFont val="Times New Roman"/>
        <family val="1"/>
      </rPr>
      <t>1</t>
    </r>
  </si>
  <si>
    <r>
      <t xml:space="preserve">ОТЧЕТ ЗА ДОХОДИТЕ НА ЗАСТРАХОВАТЕЛИТЕ ПО ОБЩО ЗАСТРАХОВАНЕ ЗА 2013 г. </t>
    </r>
    <r>
      <rPr>
        <b/>
        <vertAlign val="superscript"/>
        <sz val="14"/>
        <rFont val="Times New Roman"/>
        <family val="1"/>
      </rPr>
      <t>1</t>
    </r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</si>
  <si>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</si>
  <si>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r>
      <t>ОСНОВНИ ПОКАЗАТЕЛИ ЗА 2013 г. - ОБЩО ЗАСТРАХОВАНЕ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</si>
  <si>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i/>
        <sz val="9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</si>
  <si>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t>"Европейска здравноосигурителна каса" ЗАД</t>
  </si>
  <si>
    <t>„Застрахователно акционерно дружество България Здраве” АД</t>
  </si>
  <si>
    <t>ЗК Медико – 21'' АД</t>
  </si>
  <si>
    <t>ОЗОК – Здравно Застраховане'' АД</t>
  </si>
  <si>
    <t>ЗЗОК "Надежда'' АД</t>
  </si>
  <si>
    <r>
      <t>ОТНОСИТЕЛЕН ДЯЛ НА ИЗПЛАТЕНИТЕ ОБЕЗЩЕТЕНИЯ ПО ВИДОВЕ ЗАСТРАХОВКИ В ОБЩАТА СУМА НА ИЗПЛАТЕНИТЕ ОБЕЗЩЕТЕНИЯ ПРЕЗ 2013 г. - ОБЩО ЗАСТРАХОВАНЕ</t>
    </r>
    <r>
      <rPr>
        <b/>
        <vertAlign val="superscript"/>
        <sz val="14"/>
        <rFont val="Times New Roman"/>
        <family val="1"/>
      </rPr>
      <t>1</t>
    </r>
  </si>
  <si>
    <t>ЗАД "ОЗК - ЗАСТРАХОВАНЕ" АД</t>
  </si>
  <si>
    <t>"ЗОК България Здраве" ЗАД</t>
  </si>
  <si>
    <t>ЗЕАД "ДАллБогг: Живот и Здраве'' ЕАД</t>
  </si>
  <si>
    <t>"ЗД Съгласие'' АД</t>
  </si>
  <si>
    <t>"ЕВРОИНС – Здравно Осигуряване ЗЕАД'' ЕАД</t>
  </si>
  <si>
    <t>Граница на платежоспособност и собствени средства на застрахователите по общо застраховане към 31 декември 2013 година</t>
  </si>
  <si>
    <t>ВЪЗСТАНОВЕНИ ОБЕЗЩЕТЕНИЯ ОТ ПРЕЗАСТРАХОВАТЕЛИ ПО ВИДОВЕ ЗАСТРАХОВКИ ЗА ПЕРИОДА 2003 г. - 2013 г.</t>
  </si>
  <si>
    <t xml:space="preserve">3 Считано от 02.10.2013 г., одобрено с Решение № 728-ОЗ  на Заместник-председателя на КФН, ръководещ управление "Застрахователен надзор", "Интерамерикан България ЗЕАД" прехвъря целия си застрахователен портфейл по всички видове застраховки на ЗД "Евроинс" АД. </t>
  </si>
  <si>
    <t>"Интерамерикан България ЗЕАД"3</t>
  </si>
  <si>
    <r>
      <t>"Интерамерикан България ЗЕАД"</t>
    </r>
    <r>
      <rPr>
        <b/>
        <vertAlign val="superscript"/>
        <sz val="10"/>
        <rFont val="Times New Roman"/>
        <family val="1"/>
      </rPr>
      <t>3</t>
    </r>
  </si>
  <si>
    <t>"Интерамерикан България ЗЕАД"2</t>
  </si>
  <si>
    <r>
      <t>"Интерамерикан България ЗЕАД"</t>
    </r>
    <r>
      <rPr>
        <vertAlign val="superscript"/>
        <sz val="10"/>
        <rFont val="Times New Roman"/>
        <family val="1"/>
      </rPr>
      <t>2</t>
    </r>
  </si>
  <si>
    <t xml:space="preserve">2 Считано от 02.10.2013 г., одобрено с Решение № 728-ОЗ  на Заместник-председателя на КФН, ръководещ управление "Застрахователен надзор", "Интерамерикан България ЗЕАД" прехвъря целия си застрахователен портфейл по всички видове застраховки на ЗД "Евроинс" АД. </t>
  </si>
  <si>
    <r>
      <t>"Интерамерикан България ЗЕАД"</t>
    </r>
    <r>
      <rPr>
        <b/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</si>
</sst>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;\(#,##0\)"/>
    <numFmt numFmtId="173" formatCode="0.000000"/>
    <numFmt numFmtId="174" formatCode="_(* #,##0_);_(* \(#,##0\);_(* &quot;-&quot;_);_(@_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.00\ [$€-1]_-;\-* #,##0.00\ [$€-1]_-;_-* &quot;-&quot;??\ [$€-1]_-"/>
    <numFmt numFmtId="180" formatCode="0.0;\(0.0\)"/>
    <numFmt numFmtId="181" formatCode="_-* #,##0.00\ _л_в_._-;\-* #,##0.00\ _л_в_._-;_-* &quot;-&quot;??\ _л_в_._-;_-@_-"/>
    <numFmt numFmtId="182" formatCode="_-* #,##0\ _л_в_._-;\-* #,##0\ _л_в_._-;_-* &quot;-&quot;??\ _л_в_._-;_-@_-"/>
    <numFmt numFmtId="183" formatCode="_-* #,##0\ _л_в_-;\-* #,##0\ _л_в_-;_-* &quot;-&quot;??\ _л_в_-;_-@_-"/>
    <numFmt numFmtId="184" formatCode="0.00000000"/>
    <numFmt numFmtId="185" formatCode="0.000000000"/>
    <numFmt numFmtId="186" formatCode="0.0000000"/>
    <numFmt numFmtId="187" formatCode="0.00000"/>
    <numFmt numFmtId="188" formatCode="0.0000"/>
    <numFmt numFmtId="189" formatCode="0.000"/>
    <numFmt numFmtId="190" formatCode="#,##0.0"/>
    <numFmt numFmtId="191" formatCode="0.0%"/>
    <numFmt numFmtId="192" formatCode="#,##0.0000"/>
    <numFmt numFmtId="193" formatCode="#,##0.00000"/>
    <numFmt numFmtId="194" formatCode="#,##0.000"/>
    <numFmt numFmtId="195" formatCode="0000000"/>
    <numFmt numFmtId="196" formatCode="_-* #,##0.00&quot;лв&quot;_-;\-* #,##0.00&quot;лв&quot;_-;_-* &quot;-&quot;??&quot;лв&quot;_-;_-@_-"/>
    <numFmt numFmtId="197" formatCode="_-* #,##0.0\ _л_в_-;\-* #,##0.0\ _л_в_-;_-* &quot;-&quot;??\ _л_в_-;_-@_-"/>
  </numFmts>
  <fonts count="80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Book Antiqua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i/>
      <vertAlign val="superscript"/>
      <sz val="11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.25"/>
      <color indexed="8"/>
      <name val="Arial Cyr"/>
      <family val="0"/>
    </font>
    <font>
      <b/>
      <vertAlign val="superscript"/>
      <sz val="10"/>
      <name val="Times New Roman"/>
      <family val="1"/>
    </font>
    <font>
      <sz val="11"/>
      <color indexed="8"/>
      <name val="Times New Roman"/>
      <family val="0"/>
    </font>
    <font>
      <sz val="11.75"/>
      <color indexed="8"/>
      <name val="Times New Roman"/>
      <family val="0"/>
    </font>
    <font>
      <sz val="3.5"/>
      <color indexed="8"/>
      <name val="Arial"/>
      <family val="0"/>
    </font>
    <font>
      <sz val="1.75"/>
      <color indexed="8"/>
      <name val="Arial Narrow"/>
      <family val="0"/>
    </font>
    <font>
      <sz val="10"/>
      <color indexed="8"/>
      <name val="Times New Roman"/>
      <family val="0"/>
    </font>
    <font>
      <sz val="3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27"/>
      <color indexed="8"/>
      <name val="Arial"/>
      <family val="0"/>
    </font>
    <font>
      <sz val="12"/>
      <color indexed="8"/>
      <name val="Times New Roman"/>
      <family val="0"/>
    </font>
    <font>
      <sz val="25"/>
      <color indexed="8"/>
      <name val="Arial"/>
      <family val="0"/>
    </font>
    <font>
      <sz val="11.5"/>
      <color indexed="8"/>
      <name val="Times New Roman"/>
      <family val="0"/>
    </font>
    <font>
      <b/>
      <sz val="13.75"/>
      <color indexed="8"/>
      <name val="Times New Roman"/>
      <family val="0"/>
    </font>
    <font>
      <i/>
      <sz val="1.75"/>
      <color indexed="8"/>
      <name val="Arial"/>
      <family val="0"/>
    </font>
    <font>
      <i/>
      <sz val="1.75"/>
      <color indexed="8"/>
      <name val="Arial Cyr"/>
      <family val="0"/>
    </font>
    <font>
      <sz val="1.75"/>
      <color indexed="8"/>
      <name val="Arial Cyr"/>
      <family val="0"/>
    </font>
    <font>
      <i/>
      <sz val="1.25"/>
      <color indexed="8"/>
      <name val="Arial Narrow"/>
      <family val="0"/>
    </font>
    <font>
      <b/>
      <sz val="14"/>
      <color indexed="8"/>
      <name val="Times New Roman"/>
      <family val="0"/>
    </font>
    <font>
      <b/>
      <i/>
      <sz val="1.75"/>
      <color indexed="8"/>
      <name val="Arial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10" fillId="0" borderId="1">
      <alignment horizontal="center"/>
      <protection/>
    </xf>
    <xf numFmtId="195" fontId="10" fillId="0" borderId="2">
      <alignment horizontal="right"/>
      <protection/>
    </xf>
    <xf numFmtId="40" fontId="23" fillId="0" borderId="0" applyNumberFormat="0" applyFont="0" applyFill="0" applyAlignment="0" applyProtection="0"/>
    <xf numFmtId="0" fontId="1" fillId="0" borderId="3" applyAlignment="0">
      <protection/>
    </xf>
    <xf numFmtId="3" fontId="19" fillId="0" borderId="0" applyFill="0" applyBorder="0" applyProtection="0">
      <alignment horizontal="center" vertical="center"/>
    </xf>
    <xf numFmtId="3" fontId="19" fillId="0" borderId="0" applyFill="0" applyProtection="0">
      <alignment horizontal="right" vertical="center"/>
    </xf>
    <xf numFmtId="3" fontId="24" fillId="0" borderId="4" applyNumberFormat="0" applyFill="0" applyBorder="0" applyProtection="0">
      <alignment horizontal="center" vertical="center" wrapText="1"/>
    </xf>
    <xf numFmtId="21" fontId="23" fillId="0" borderId="0" applyFont="0" applyFill="0" applyBorder="0" applyProtection="0">
      <alignment horizontal="right"/>
    </xf>
    <xf numFmtId="0" fontId="10" fillId="0" borderId="4">
      <alignment/>
      <protection/>
    </xf>
    <xf numFmtId="40" fontId="23" fillId="0" borderId="5" applyNumberFormat="0" applyFont="0" applyFill="0" applyAlignment="0" applyProtection="0"/>
    <xf numFmtId="0" fontId="25" fillId="20" borderId="6" applyNumberFormat="0" applyAlignment="0" applyProtection="0"/>
    <xf numFmtId="0" fontId="10" fillId="0" borderId="2">
      <alignment horizontal="center"/>
      <protection/>
    </xf>
    <xf numFmtId="0" fontId="10" fillId="0" borderId="0">
      <alignment horizontal="centerContinuous"/>
      <protection/>
    </xf>
    <xf numFmtId="0" fontId="10" fillId="0" borderId="0">
      <alignment horizontal="center"/>
      <protection/>
    </xf>
    <xf numFmtId="0" fontId="26" fillId="21" borderId="7" applyNumberFormat="0" applyAlignment="0" applyProtection="0"/>
    <xf numFmtId="0" fontId="23" fillId="20" borderId="0" applyNumberFormat="0" applyFont="0" applyBorder="0" applyAlignment="0" applyProtection="0"/>
    <xf numFmtId="0" fontId="10" fillId="0" borderId="8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" fontId="23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19" fillId="0" borderId="0">
      <alignment horizontal="right" vertical="center"/>
      <protection/>
    </xf>
    <xf numFmtId="14" fontId="10" fillId="0" borderId="0" applyFill="0" applyBorder="0" applyProtection="0">
      <alignment horizontal="center" vertical="center"/>
    </xf>
    <xf numFmtId="14" fontId="10" fillId="0" borderId="0">
      <alignment horizontal="left"/>
      <protection/>
    </xf>
    <xf numFmtId="4" fontId="10" fillId="0" borderId="0" applyFill="0" applyBorder="0" applyProtection="0">
      <alignment horizontal="right" vertical="center"/>
    </xf>
    <xf numFmtId="0" fontId="10" fillId="0" borderId="1">
      <alignment/>
      <protection/>
    </xf>
    <xf numFmtId="179" fontId="17" fillId="0" borderId="0" applyFont="0" applyFill="0" applyBorder="0" applyAlignment="0" applyProtection="0"/>
    <xf numFmtId="173" fontId="5" fillId="0" borderId="9" applyFill="0" applyBorder="0">
      <alignment horizontal="center" vertical="center"/>
      <protection/>
    </xf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0" fillId="20" borderId="0">
      <alignment/>
      <protection/>
    </xf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3" fillId="22" borderId="13" applyProtection="0">
      <alignment horizontal="center" vertical="center" wrapText="1"/>
    </xf>
    <xf numFmtId="1" fontId="33" fillId="0" borderId="0" applyNumberFormat="0" applyFill="0" applyBorder="0" applyAlignment="0" applyProtection="0"/>
    <xf numFmtId="0" fontId="23" fillId="0" borderId="0" applyNumberFormat="0" applyFill="0" applyBorder="0" applyProtection="0">
      <alignment horizontal="left" vertical="top" wrapText="1"/>
    </xf>
    <xf numFmtId="1" fontId="34" fillId="0" borderId="0" applyNumberFormat="0" applyFill="0" applyBorder="0" applyAlignment="0" applyProtection="0"/>
    <xf numFmtId="1" fontId="35" fillId="20" borderId="0" applyNumberFormat="0" applyFont="0" applyBorder="0" applyAlignment="0" applyProtection="0"/>
    <xf numFmtId="1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14" fontId="10" fillId="0" borderId="2">
      <alignment horizontal="center"/>
      <protection/>
    </xf>
    <xf numFmtId="180" fontId="18" fillId="0" borderId="0" applyFill="0" applyBorder="0">
      <alignment horizontal="center" vertical="center"/>
      <protection/>
    </xf>
    <xf numFmtId="0" fontId="37" fillId="7" borderId="6" applyNumberFormat="0" applyAlignment="0" applyProtection="0"/>
    <xf numFmtId="1" fontId="23" fillId="0" borderId="0" applyFont="0" applyFill="0" applyBorder="0" applyProtection="0">
      <alignment horizontal="left" wrapText="1"/>
    </xf>
    <xf numFmtId="0" fontId="10" fillId="0" borderId="14">
      <alignment/>
      <protection/>
    </xf>
    <xf numFmtId="0" fontId="38" fillId="0" borderId="15" applyNumberFormat="0" applyFill="0" applyAlignment="0" applyProtection="0"/>
    <xf numFmtId="0" fontId="10" fillId="0" borderId="3">
      <alignment/>
      <protection/>
    </xf>
    <xf numFmtId="0" fontId="10" fillId="0" borderId="16">
      <alignment horizontal="center"/>
      <protection/>
    </xf>
    <xf numFmtId="0" fontId="10" fillId="0" borderId="8">
      <alignment horizontal="center" wrapText="1"/>
      <protection/>
    </xf>
    <xf numFmtId="0" fontId="1" fillId="0" borderId="17">
      <alignment horizontal="left" vertical="top" wrapText="1"/>
      <protection/>
    </xf>
    <xf numFmtId="0" fontId="10" fillId="0" borderId="18">
      <alignment horizontal="center"/>
      <protection/>
    </xf>
    <xf numFmtId="0" fontId="10" fillId="0" borderId="19">
      <alignment horizontal="center"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" borderId="20" applyNumberFormat="0">
      <alignment horizontal="right" vertical="center"/>
      <protection locked="0"/>
    </xf>
    <xf numFmtId="0" fontId="40" fillId="23" borderId="0" applyNumberFormat="0" applyBorder="0" applyAlignment="0" applyProtection="0"/>
    <xf numFmtId="0" fontId="1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41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24" borderId="21" applyNumberFormat="0" applyFont="0" applyAlignment="0" applyProtection="0"/>
    <xf numFmtId="4" fontId="10" fillId="0" borderId="2">
      <alignment horizontal="right"/>
      <protection/>
    </xf>
    <xf numFmtId="4" fontId="10" fillId="0" borderId="0">
      <alignment horizontal="right"/>
      <protection/>
    </xf>
    <xf numFmtId="0" fontId="42" fillId="20" borderId="22" applyNumberFormat="0" applyAlignment="0" applyProtection="0"/>
    <xf numFmtId="9" fontId="0" fillId="0" borderId="0" applyFont="0" applyFill="0" applyBorder="0" applyAlignment="0" applyProtection="0"/>
    <xf numFmtId="10" fontId="19" fillId="0" borderId="0" applyFill="0" applyBorder="0" applyProtection="0">
      <alignment horizontal="right" vertical="center"/>
    </xf>
    <xf numFmtId="190" fontId="19" fillId="0" borderId="0" applyFont="0" applyFill="0" applyBorder="0" applyProtection="0">
      <alignment horizontal="center" vertical="center"/>
    </xf>
    <xf numFmtId="190" fontId="19" fillId="0" borderId="0" applyFont="0" applyFill="0" applyBorder="0" applyProtection="0">
      <alignment horizontal="center" vertical="center"/>
    </xf>
    <xf numFmtId="4" fontId="19" fillId="0" borderId="0" applyFill="0" applyBorder="0" applyProtection="0">
      <alignment horizontal="center" vertical="center"/>
    </xf>
    <xf numFmtId="4" fontId="19" fillId="0" borderId="0">
      <alignment horizontal="right" vertical="center"/>
      <protection/>
    </xf>
    <xf numFmtId="194" fontId="19" fillId="0" borderId="0" applyFill="0" applyBorder="0" applyProtection="0">
      <alignment horizontal="center" vertical="center"/>
    </xf>
    <xf numFmtId="194" fontId="19" fillId="0" borderId="0">
      <alignment horizontal="right" vertical="center"/>
      <protection/>
    </xf>
    <xf numFmtId="173" fontId="23" fillId="0" borderId="0" applyFont="0" applyFill="0" applyBorder="0" applyProtection="0">
      <alignment horizontal="right" vertical="top" wrapText="1"/>
    </xf>
    <xf numFmtId="1" fontId="33" fillId="0" borderId="0" applyFont="0" applyFill="0" applyBorder="0" applyProtection="0">
      <alignment horizontal="right" wrapText="1"/>
    </xf>
    <xf numFmtId="0" fontId="10" fillId="0" borderId="23">
      <alignment/>
      <protection/>
    </xf>
    <xf numFmtId="1" fontId="23" fillId="0" borderId="0" applyFont="0" applyFill="0" applyBorder="0" applyProtection="0">
      <alignment horizontal="right" vertical="center"/>
    </xf>
    <xf numFmtId="0" fontId="10" fillId="0" borderId="24">
      <alignment/>
      <protection/>
    </xf>
    <xf numFmtId="1" fontId="10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172" fontId="19" fillId="0" borderId="0" applyFill="0" applyBorder="0">
      <alignment horizontal="right"/>
      <protection/>
    </xf>
    <xf numFmtId="0" fontId="23" fillId="0" borderId="27" applyNumberFormat="0" applyFont="0" applyFill="0" applyAlignment="0" applyProtection="0"/>
    <xf numFmtId="0" fontId="10" fillId="0" borderId="28">
      <alignment/>
      <protection/>
    </xf>
    <xf numFmtId="4" fontId="10" fillId="0" borderId="29">
      <alignment/>
      <protection/>
    </xf>
    <xf numFmtId="49" fontId="10" fillId="0" borderId="0" applyFill="0" applyBorder="0" applyProtection="0">
      <alignment/>
    </xf>
    <xf numFmtId="0" fontId="10" fillId="0" borderId="2">
      <alignment horizontal="right"/>
      <protection/>
    </xf>
    <xf numFmtId="0" fontId="43" fillId="0" borderId="0" applyNumberFormat="0" applyFill="0" applyBorder="0" applyAlignment="0" applyProtection="0"/>
    <xf numFmtId="0" fontId="44" fillId="0" borderId="30" applyNumberFormat="0" applyFill="0" applyAlignment="0" applyProtection="0"/>
    <xf numFmtId="4" fontId="10" fillId="0" borderId="31">
      <alignment/>
      <protection/>
    </xf>
    <xf numFmtId="0" fontId="10" fillId="0" borderId="0">
      <alignment horizontal="left" vertical="center" wrapText="1"/>
      <protection/>
    </xf>
    <xf numFmtId="40" fontId="23" fillId="0" borderId="0" applyFont="0" applyFill="0" applyBorder="0" applyProtection="0">
      <alignment horizontal="right" vertical="center"/>
    </xf>
    <xf numFmtId="16" fontId="23" fillId="0" borderId="0" applyFont="0" applyFill="0" applyBorder="0" applyProtection="0">
      <alignment horizontal="right" vertical="center"/>
    </xf>
    <xf numFmtId="0" fontId="19" fillId="0" borderId="32" applyFill="0" applyBorder="0" applyProtection="0">
      <alignment horizontal="center" vertical="distributed" textRotation="90" wrapText="1"/>
    </xf>
    <xf numFmtId="1" fontId="23" fillId="0" borderId="0" applyNumberFormat="0" applyFont="0" applyFill="0" applyBorder="0" applyProtection="0">
      <alignment vertical="center"/>
    </xf>
    <xf numFmtId="1" fontId="33" fillId="0" borderId="0" applyFont="0" applyFill="0" applyBorder="0" applyProtection="0">
      <alignment horizontal="right" vertical="center"/>
    </xf>
    <xf numFmtId="0" fontId="45" fillId="0" borderId="0" applyNumberFormat="0" applyFill="0" applyBorder="0" applyAlignment="0" applyProtection="0"/>
    <xf numFmtId="0" fontId="0" fillId="0" borderId="0">
      <alignment wrapText="1"/>
      <protection/>
    </xf>
    <xf numFmtId="49" fontId="46" fillId="0" borderId="0">
      <alignment horizontal="centerContinuous"/>
      <protection/>
    </xf>
    <xf numFmtId="0" fontId="1" fillId="0" borderId="8">
      <alignment horizontal="left" vertical="center" wrapText="1"/>
      <protection/>
    </xf>
  </cellStyleXfs>
  <cellXfs count="21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20" borderId="0" xfId="0" applyNumberFormat="1" applyFont="1" applyFill="1" applyAlignment="1">
      <alignment/>
    </xf>
    <xf numFmtId="0" fontId="5" fillId="20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10" fontId="5" fillId="0" borderId="0" xfId="114" applyNumberFormat="1" applyFont="1" applyAlignment="1">
      <alignment/>
    </xf>
    <xf numFmtId="10" fontId="5" fillId="0" borderId="0" xfId="114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3" fontId="5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10" fontId="5" fillId="0" borderId="0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Alignment="1">
      <alignment horizontal="center" vertical="center" wrapText="1"/>
    </xf>
    <xf numFmtId="3" fontId="5" fillId="0" borderId="13" xfId="0" applyNumberFormat="1" applyFont="1" applyBorder="1" applyAlignment="1">
      <alignment/>
    </xf>
    <xf numFmtId="3" fontId="5" fillId="20" borderId="13" xfId="0" applyNumberFormat="1" applyFont="1" applyFill="1" applyBorder="1" applyAlignment="1">
      <alignment horizontal="right" vertical="center" wrapText="1"/>
    </xf>
    <xf numFmtId="3" fontId="15" fillId="0" borderId="0" xfId="108" applyNumberFormat="1" applyFont="1" applyFill="1" applyBorder="1" applyProtection="1">
      <alignment horizontal="center" vertical="center" wrapText="1"/>
      <protection/>
    </xf>
    <xf numFmtId="3" fontId="16" fillId="0" borderId="0" xfId="108" applyNumberFormat="1" applyFont="1" applyFill="1" applyBorder="1" applyProtection="1">
      <alignment horizontal="center" vertical="center" wrapText="1"/>
      <protection/>
    </xf>
    <xf numFmtId="3" fontId="6" fillId="0" borderId="13" xfId="108" applyNumberFormat="1" applyFont="1" applyFill="1" applyBorder="1" applyAlignment="1" applyProtection="1">
      <alignment horizontal="left" vertical="center" wrapText="1"/>
      <protection/>
    </xf>
    <xf numFmtId="3" fontId="6" fillId="0" borderId="0" xfId="108" applyNumberFormat="1" applyFont="1" applyFill="1" applyBorder="1" applyProtection="1">
      <alignment horizontal="center" vertical="center" wrapText="1"/>
      <protection/>
    </xf>
    <xf numFmtId="3" fontId="15" fillId="0" borderId="0" xfId="108" applyNumberFormat="1" applyFont="1" applyFill="1" applyBorder="1" applyAlignment="1" applyProtection="1">
      <alignment horizontal="center" vertical="center" wrapText="1"/>
      <protection/>
    </xf>
    <xf numFmtId="3" fontId="15" fillId="0" borderId="0" xfId="108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3" xfId="108" applyNumberFormat="1" applyFont="1" applyFill="1" applyBorder="1" applyAlignment="1" applyProtection="1">
      <alignment horizontal="left" vertical="center" wrapText="1"/>
      <protection/>
    </xf>
    <xf numFmtId="3" fontId="5" fillId="20" borderId="13" xfId="0" applyNumberFormat="1" applyFont="1" applyFill="1" applyBorder="1" applyAlignment="1">
      <alignment horizontal="center" vertical="center" wrapText="1"/>
    </xf>
    <xf numFmtId="3" fontId="5" fillId="0" borderId="13" xfId="107" applyNumberFormat="1" applyFont="1" applyBorder="1" applyProtection="1">
      <alignment horizontal="right" vertical="center"/>
      <protection locked="0"/>
    </xf>
    <xf numFmtId="0" fontId="15" fillId="0" borderId="0" xfId="108" applyNumberFormat="1" applyFont="1" applyFill="1" applyBorder="1" applyAlignment="1" applyProtection="1">
      <alignment horizontal="left" vertical="center" wrapText="1"/>
      <protection locked="0"/>
    </xf>
    <xf numFmtId="3" fontId="8" fillId="0" borderId="0" xfId="108" applyNumberFormat="1" applyFont="1" applyFill="1" applyBorder="1" applyAlignment="1" applyProtection="1">
      <alignment vertical="center" wrapText="1"/>
      <protection locked="0"/>
    </xf>
    <xf numFmtId="0" fontId="5" fillId="0" borderId="13" xfId="108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>
      <alignment horizontal="center" vertical="center" wrapText="1"/>
    </xf>
    <xf numFmtId="0" fontId="5" fillId="25" borderId="0" xfId="0" applyFont="1" applyFill="1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3" fontId="8" fillId="0" borderId="0" xfId="108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3" xfId="108" applyNumberFormat="1" applyFont="1" applyFill="1" applyBorder="1" applyAlignment="1" applyProtection="1">
      <alignment horizontal="left"/>
      <protection/>
    </xf>
    <xf numFmtId="0" fontId="6" fillId="0" borderId="13" xfId="108" applyNumberFormat="1" applyFont="1" applyFill="1" applyBorder="1" applyAlignment="1" applyProtection="1">
      <alignment horizontal="left"/>
      <protection/>
    </xf>
    <xf numFmtId="3" fontId="6" fillId="0" borderId="13" xfId="108" applyNumberFormat="1" applyFont="1" applyFill="1" applyBorder="1" applyAlignment="1" applyProtection="1">
      <alignment horizontal="center" vertical="center" wrapText="1"/>
      <protection/>
    </xf>
    <xf numFmtId="3" fontId="6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33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12" fillId="0" borderId="13" xfId="109" applyFont="1" applyFill="1" applyBorder="1" applyAlignment="1" applyProtection="1">
      <alignment horizontal="left" wrapText="1"/>
      <protection/>
    </xf>
    <xf numFmtId="0" fontId="12" fillId="0" borderId="13" xfId="0" applyFont="1" applyBorder="1" applyAlignment="1">
      <alignment wrapText="1"/>
    </xf>
    <xf numFmtId="0" fontId="47" fillId="0" borderId="34" xfId="0" applyFont="1" applyBorder="1" applyAlignment="1">
      <alignment/>
    </xf>
    <xf numFmtId="10" fontId="11" fillId="0" borderId="33" xfId="0" applyNumberFormat="1" applyFont="1" applyBorder="1" applyAlignment="1">
      <alignment horizontal="right" wrapText="1"/>
    </xf>
    <xf numFmtId="3" fontId="5" fillId="0" borderId="0" xfId="57" applyNumberFormat="1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109" applyFont="1" applyFill="1" applyBorder="1" applyAlignment="1">
      <alignment/>
      <protection/>
    </xf>
    <xf numFmtId="191" fontId="5" fillId="0" borderId="0" xfId="114" applyNumberFormat="1" applyFont="1" applyAlignment="1">
      <alignment/>
    </xf>
    <xf numFmtId="3" fontId="12" fillId="0" borderId="13" xfId="0" applyNumberFormat="1" applyFont="1" applyBorder="1" applyAlignment="1">
      <alignment/>
    </xf>
    <xf numFmtId="3" fontId="12" fillId="0" borderId="13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191" fontId="5" fillId="0" borderId="13" xfId="114" applyNumberFormat="1" applyFont="1" applyBorder="1" applyAlignment="1">
      <alignment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12" fillId="25" borderId="13" xfId="0" applyNumberFormat="1" applyFont="1" applyFill="1" applyBorder="1" applyAlignment="1">
      <alignment/>
    </xf>
    <xf numFmtId="191" fontId="5" fillId="25" borderId="13" xfId="114" applyNumberFormat="1" applyFont="1" applyFill="1" applyBorder="1" applyAlignment="1">
      <alignment/>
    </xf>
    <xf numFmtId="191" fontId="5" fillId="25" borderId="0" xfId="114" applyNumberFormat="1" applyFont="1" applyFill="1" applyBorder="1" applyAlignment="1">
      <alignment/>
    </xf>
    <xf numFmtId="0" fontId="50" fillId="0" borderId="13" xfId="0" applyFont="1" applyBorder="1" applyAlignment="1">
      <alignment horizontal="center" vertical="center"/>
    </xf>
    <xf numFmtId="191" fontId="5" fillId="0" borderId="13" xfId="0" applyNumberFormat="1" applyFont="1" applyBorder="1" applyAlignment="1">
      <alignment horizontal="right" vertical="center"/>
    </xf>
    <xf numFmtId="191" fontId="5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13" xfId="108" applyNumberFormat="1" applyFont="1" applyFill="1" applyBorder="1" applyAlignment="1" applyProtection="1">
      <alignment horizontal="center" vertical="center" wrapText="1"/>
      <protection/>
    </xf>
    <xf numFmtId="0" fontId="6" fillId="0" borderId="13" xfId="108" applyNumberFormat="1" applyFont="1" applyFill="1" applyBorder="1" applyAlignment="1" applyProtection="1">
      <alignment horizontal="center"/>
      <protection/>
    </xf>
    <xf numFmtId="3" fontId="6" fillId="0" borderId="13" xfId="108" applyNumberFormat="1" applyFont="1" applyFill="1" applyBorder="1" applyProtection="1">
      <alignment horizontal="center" vertical="center" wrapText="1"/>
      <protection/>
    </xf>
    <xf numFmtId="0" fontId="5" fillId="0" borderId="13" xfId="108" applyNumberFormat="1" applyFont="1" applyFill="1" applyBorder="1" applyAlignment="1" applyProtection="1">
      <alignment horizontal="left" vertical="center" wrapText="1"/>
      <protection/>
    </xf>
    <xf numFmtId="0" fontId="6" fillId="0" borderId="13" xfId="108" applyNumberFormat="1" applyFont="1" applyFill="1" applyBorder="1" applyAlignment="1" applyProtection="1">
      <alignment horizontal="right" vertical="center" wrapText="1"/>
      <protection/>
    </xf>
    <xf numFmtId="0" fontId="51" fillId="0" borderId="13" xfId="108" applyNumberFormat="1" applyFont="1" applyFill="1" applyBorder="1" applyAlignment="1" applyProtection="1">
      <alignment horizontal="left" vertical="center" wrapText="1"/>
      <protection/>
    </xf>
    <xf numFmtId="3" fontId="5" fillId="0" borderId="13" xfId="108" applyNumberFormat="1" applyFont="1" applyFill="1" applyBorder="1" applyProtection="1">
      <alignment horizontal="center" vertical="center" wrapText="1"/>
      <protection/>
    </xf>
    <xf numFmtId="0" fontId="5" fillId="0" borderId="13" xfId="108" applyNumberFormat="1" applyFont="1" applyFill="1" applyBorder="1" applyAlignment="1" applyProtection="1">
      <alignment horizontal="left" wrapText="1"/>
      <protection/>
    </xf>
    <xf numFmtId="3" fontId="5" fillId="0" borderId="13" xfId="108" applyNumberFormat="1" applyFont="1" applyFill="1" applyBorder="1" applyAlignment="1" applyProtection="1">
      <alignment vertical="center"/>
      <protection/>
    </xf>
    <xf numFmtId="3" fontId="50" fillId="0" borderId="13" xfId="108" applyNumberFormat="1" applyFont="1" applyFill="1" applyBorder="1" applyAlignment="1" applyProtection="1">
      <alignment horizontal="left" vertical="center" wrapText="1"/>
      <protection/>
    </xf>
    <xf numFmtId="3" fontId="18" fillId="0" borderId="13" xfId="108" applyNumberFormat="1" applyFont="1" applyFill="1" applyBorder="1" applyAlignment="1" applyProtection="1">
      <alignment horizontal="right" vertical="center" wrapText="1"/>
      <protection/>
    </xf>
    <xf numFmtId="3" fontId="8" fillId="0" borderId="13" xfId="108" applyNumberFormat="1" applyFont="1" applyFill="1" applyBorder="1" applyAlignment="1" applyProtection="1">
      <alignment horizontal="center" vertical="center" wrapText="1"/>
      <protection/>
    </xf>
    <xf numFmtId="3" fontId="9" fillId="0" borderId="13" xfId="108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Font="1" applyBorder="1" applyAlignment="1">
      <alignment horizontal="center" vertical="center" wrapText="1"/>
    </xf>
    <xf numFmtId="3" fontId="50" fillId="0" borderId="13" xfId="108" applyNumberFormat="1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>
      <alignment horizontal="center" vertical="center" wrapText="1"/>
    </xf>
    <xf numFmtId="3" fontId="16" fillId="0" borderId="13" xfId="108" applyNumberFormat="1" applyFont="1" applyFill="1" applyBorder="1" applyProtection="1">
      <alignment horizontal="center" vertical="center" wrapText="1"/>
      <protection/>
    </xf>
    <xf numFmtId="3" fontId="18" fillId="0" borderId="13" xfId="108" applyNumberFormat="1" applyFont="1" applyFill="1" applyBorder="1" applyAlignment="1" applyProtection="1">
      <alignment horizontal="center" vertical="center"/>
      <protection/>
    </xf>
    <xf numFmtId="3" fontId="18" fillId="0" borderId="13" xfId="108" applyNumberFormat="1" applyFont="1" applyFill="1" applyBorder="1" applyAlignment="1" applyProtection="1">
      <alignment horizontal="right" vertical="center"/>
      <protection/>
    </xf>
    <xf numFmtId="3" fontId="18" fillId="0" borderId="13" xfId="108" applyNumberFormat="1" applyFont="1" applyFill="1" applyBorder="1" applyAlignment="1" applyProtection="1">
      <alignment horizontal="center" vertical="center" wrapText="1"/>
      <protection/>
    </xf>
    <xf numFmtId="3" fontId="18" fillId="0" borderId="13" xfId="108" applyNumberFormat="1" applyFont="1" applyFill="1" applyBorder="1" applyProtection="1">
      <alignment horizontal="center" vertical="center" wrapText="1"/>
      <protection/>
    </xf>
    <xf numFmtId="3" fontId="18" fillId="0" borderId="13" xfId="108" applyNumberFormat="1" applyFont="1" applyFill="1" applyBorder="1" applyAlignment="1" applyProtection="1">
      <alignment horizontal="right"/>
      <protection/>
    </xf>
    <xf numFmtId="3" fontId="18" fillId="0" borderId="13" xfId="108" applyNumberFormat="1" applyFont="1" applyFill="1" applyBorder="1" applyAlignment="1" applyProtection="1">
      <alignment horizontal="left"/>
      <protection/>
    </xf>
    <xf numFmtId="3" fontId="50" fillId="0" borderId="13" xfId="108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wrapText="1"/>
    </xf>
    <xf numFmtId="0" fontId="0" fillId="0" borderId="0" xfId="109" applyFont="1" applyFill="1" applyBorder="1" applyAlignment="1">
      <alignment/>
      <protection/>
    </xf>
    <xf numFmtId="0" fontId="6" fillId="0" borderId="0" xfId="0" applyFont="1" applyAlignment="1">
      <alignment horizontal="center"/>
    </xf>
    <xf numFmtId="3" fontId="12" fillId="0" borderId="35" xfId="0" applyNumberFormat="1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5" fillId="0" borderId="13" xfId="107" applyNumberFormat="1" applyFont="1" applyFill="1" applyBorder="1" applyProtection="1">
      <alignment horizontal="right" vertical="center"/>
      <protection locked="0"/>
    </xf>
    <xf numFmtId="0" fontId="47" fillId="0" borderId="0" xfId="0" applyFont="1" applyAlignment="1">
      <alignment horizontal="left"/>
    </xf>
    <xf numFmtId="0" fontId="54" fillId="0" borderId="0" xfId="0" applyFont="1" applyFill="1" applyBorder="1" applyAlignment="1">
      <alignment wrapText="1"/>
    </xf>
    <xf numFmtId="3" fontId="5" fillId="0" borderId="0" xfId="0" applyNumberFormat="1" applyFont="1" applyFill="1" applyAlignment="1">
      <alignment/>
    </xf>
    <xf numFmtId="49" fontId="5" fillId="0" borderId="13" xfId="0" applyNumberFormat="1" applyFont="1" applyBorder="1" applyAlignment="1">
      <alignment horizontal="center" vertical="center"/>
    </xf>
    <xf numFmtId="0" fontId="12" fillId="0" borderId="13" xfId="109" applyFont="1" applyFill="1" applyBorder="1" applyAlignment="1" applyProtection="1">
      <alignment vertical="center" wrapText="1"/>
      <protection/>
    </xf>
    <xf numFmtId="191" fontId="5" fillId="0" borderId="0" xfId="0" applyNumberFormat="1" applyFont="1" applyAlignment="1">
      <alignment/>
    </xf>
    <xf numFmtId="0" fontId="5" fillId="0" borderId="34" xfId="0" applyFont="1" applyBorder="1" applyAlignment="1">
      <alignment/>
    </xf>
    <xf numFmtId="0" fontId="16" fillId="0" borderId="13" xfId="108" applyNumberFormat="1" applyFont="1" applyFill="1" applyBorder="1" applyAlignment="1" applyProtection="1">
      <alignment horizontal="center" vertical="center" wrapText="1"/>
      <protection/>
    </xf>
    <xf numFmtId="0" fontId="15" fillId="0" borderId="13" xfId="108" applyNumberFormat="1" applyFont="1" applyFill="1" applyBorder="1" applyAlignment="1" applyProtection="1">
      <alignment horizontal="left" vertical="center" wrapText="1"/>
      <protection/>
    </xf>
    <xf numFmtId="0" fontId="11" fillId="0" borderId="13" xfId="108" applyNumberFormat="1" applyFont="1" applyFill="1" applyBorder="1" applyAlignment="1" applyProtection="1">
      <alignment horizontal="left" vertical="center" wrapText="1"/>
      <protection/>
    </xf>
    <xf numFmtId="3" fontId="5" fillId="0" borderId="13" xfId="108" applyNumberFormat="1" applyFont="1" applyFill="1" applyBorder="1" applyAlignment="1" applyProtection="1">
      <alignment horizontal="left" vertical="center" wrapText="1"/>
      <protection/>
    </xf>
    <xf numFmtId="3" fontId="6" fillId="0" borderId="13" xfId="108" applyNumberFormat="1" applyFont="1" applyFill="1" applyBorder="1" applyAlignment="1" applyProtection="1">
      <alignment horizontal="right" vertical="center" wrapText="1"/>
      <protection/>
    </xf>
    <xf numFmtId="3" fontId="5" fillId="0" borderId="13" xfId="108" applyNumberFormat="1" applyFont="1" applyFill="1" applyBorder="1" applyAlignment="1" applyProtection="1">
      <alignment vertical="center" wrapText="1"/>
      <protection/>
    </xf>
    <xf numFmtId="3" fontId="5" fillId="0" borderId="13" xfId="108" applyNumberFormat="1" applyFont="1" applyFill="1" applyBorder="1" applyAlignment="1" applyProtection="1">
      <alignment horizontal="right" vertical="center" wrapText="1"/>
      <protection/>
    </xf>
    <xf numFmtId="0" fontId="18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3" fontId="12" fillId="0" borderId="35" xfId="0" applyNumberFormat="1" applyFont="1" applyFill="1" applyBorder="1" applyAlignment="1">
      <alignment/>
    </xf>
    <xf numFmtId="10" fontId="11" fillId="0" borderId="0" xfId="0" applyNumberFormat="1" applyFont="1" applyBorder="1" applyAlignment="1">
      <alignment horizontal="right" wrapText="1"/>
    </xf>
    <xf numFmtId="3" fontId="56" fillId="0" borderId="0" xfId="108" applyNumberFormat="1" applyFont="1" applyFill="1" applyBorder="1" applyAlignment="1" applyProtection="1">
      <alignment horizontal="center" vertical="center" wrapText="1"/>
      <protection/>
    </xf>
    <xf numFmtId="3" fontId="56" fillId="0" borderId="0" xfId="108" applyNumberFormat="1" applyFont="1" applyFill="1" applyBorder="1" applyProtection="1">
      <alignment horizontal="center" vertical="center" wrapText="1"/>
      <protection/>
    </xf>
    <xf numFmtId="191" fontId="5" fillId="0" borderId="0" xfId="0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3" fontId="6" fillId="0" borderId="13" xfId="0" applyNumberFormat="1" applyFont="1" applyBorder="1" applyAlignment="1" quotePrefix="1">
      <alignment horizontal="center" vertical="center" wrapText="1"/>
    </xf>
    <xf numFmtId="3" fontId="5" fillId="0" borderId="13" xfId="0" applyNumberFormat="1" applyFont="1" applyBorder="1" applyAlignment="1">
      <alignment horizontal="left" vertical="center" wrapText="1"/>
    </xf>
    <xf numFmtId="3" fontId="5" fillId="0" borderId="13" xfId="0" applyNumberFormat="1" applyFont="1" applyBorder="1" applyAlignment="1" quotePrefix="1">
      <alignment horizontal="left" vertical="center" wrapText="1"/>
    </xf>
    <xf numFmtId="3" fontId="11" fillId="25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191" fontId="5" fillId="0" borderId="13" xfId="114" applyNumberFormat="1" applyFont="1" applyFill="1" applyBorder="1" applyAlignment="1">
      <alignment/>
    </xf>
    <xf numFmtId="4" fontId="55" fillId="0" borderId="0" xfId="0" applyNumberFormat="1" applyFont="1" applyFill="1" applyAlignment="1">
      <alignment/>
    </xf>
    <xf numFmtId="3" fontId="6" fillId="0" borderId="13" xfId="108" applyNumberFormat="1" applyFont="1" applyFill="1" applyBorder="1" applyAlignment="1" applyProtection="1">
      <alignment vertical="center"/>
      <protection/>
    </xf>
    <xf numFmtId="3" fontId="6" fillId="0" borderId="13" xfId="107" applyNumberFormat="1" applyFont="1" applyBorder="1" applyProtection="1">
      <alignment horizontal="right" vertical="center"/>
      <protection locked="0"/>
    </xf>
    <xf numFmtId="191" fontId="5" fillId="0" borderId="13" xfId="114" applyNumberFormat="1" applyFont="1" applyBorder="1" applyAlignment="1">
      <alignment horizontal="center"/>
    </xf>
    <xf numFmtId="191" fontId="6" fillId="0" borderId="13" xfId="114" applyNumberFormat="1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26" xfId="109" applyFont="1" applyFill="1" applyBorder="1" applyAlignment="1">
      <alignment horizontal="center" wrapText="1"/>
      <protection/>
    </xf>
    <xf numFmtId="3" fontId="18" fillId="0" borderId="13" xfId="0" applyNumberFormat="1" applyFont="1" applyFill="1" applyBorder="1" applyAlignment="1">
      <alignment/>
    </xf>
    <xf numFmtId="191" fontId="18" fillId="0" borderId="13" xfId="114" applyNumberFormat="1" applyFont="1" applyFill="1" applyBorder="1" applyAlignment="1">
      <alignment/>
    </xf>
    <xf numFmtId="3" fontId="50" fillId="0" borderId="13" xfId="0" applyNumberFormat="1" applyFont="1" applyFill="1" applyBorder="1" applyAlignment="1">
      <alignment/>
    </xf>
    <xf numFmtId="191" fontId="50" fillId="0" borderId="13" xfId="114" applyNumberFormat="1" applyFont="1" applyFill="1" applyBorder="1" applyAlignment="1">
      <alignment/>
    </xf>
    <xf numFmtId="0" fontId="48" fillId="0" borderId="0" xfId="0" applyFont="1" applyAlignment="1">
      <alignment/>
    </xf>
    <xf numFmtId="3" fontId="5" fillId="0" borderId="9" xfId="108" applyNumberFormat="1" applyFont="1" applyFill="1" applyBorder="1" applyAlignment="1" applyProtection="1">
      <alignment vertical="center"/>
      <protection/>
    </xf>
    <xf numFmtId="3" fontId="5" fillId="0" borderId="35" xfId="108" applyNumberFormat="1" applyFont="1" applyFill="1" applyBorder="1" applyAlignment="1" applyProtection="1">
      <alignment vertical="center"/>
      <protection/>
    </xf>
    <xf numFmtId="3" fontId="6" fillId="0" borderId="35" xfId="108" applyNumberFormat="1" applyFont="1" applyFill="1" applyBorder="1" applyAlignment="1" applyProtection="1">
      <alignment vertical="center"/>
      <protection/>
    </xf>
    <xf numFmtId="3" fontId="5" fillId="20" borderId="0" xfId="108" applyNumberFormat="1" applyFont="1" applyFill="1" applyBorder="1" applyAlignment="1" applyProtection="1">
      <alignment horizontal="center" vertical="center" wrapText="1"/>
      <protection/>
    </xf>
    <xf numFmtId="3" fontId="11" fillId="0" borderId="13" xfId="0" applyNumberFormat="1" applyFont="1" applyFill="1" applyBorder="1" applyAlignment="1">
      <alignment/>
    </xf>
    <xf numFmtId="191" fontId="15" fillId="0" borderId="0" xfId="114" applyNumberFormat="1" applyFont="1" applyFill="1" applyBorder="1" applyAlignment="1" applyProtection="1">
      <alignment horizontal="center" vertical="center" wrapText="1"/>
      <protection/>
    </xf>
    <xf numFmtId="191" fontId="5" fillId="0" borderId="0" xfId="114" applyNumberFormat="1" applyFont="1" applyFill="1" applyAlignment="1">
      <alignment/>
    </xf>
    <xf numFmtId="191" fontId="12" fillId="0" borderId="26" xfId="114" applyNumberFormat="1" applyFont="1" applyBorder="1" applyAlignment="1">
      <alignment horizontal="center"/>
    </xf>
    <xf numFmtId="191" fontId="12" fillId="0" borderId="36" xfId="114" applyNumberFormat="1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/>
    </xf>
    <xf numFmtId="3" fontId="12" fillId="0" borderId="36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10" fontId="11" fillId="0" borderId="13" xfId="0" applyNumberFormat="1" applyFont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right" wrapText="1"/>
    </xf>
    <xf numFmtId="3" fontId="11" fillId="0" borderId="26" xfId="0" applyNumberFormat="1" applyFont="1" applyBorder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11" fillId="25" borderId="26" xfId="0" applyNumberFormat="1" applyFont="1" applyFill="1" applyBorder="1" applyAlignment="1">
      <alignment horizontal="center"/>
    </xf>
    <xf numFmtId="3" fontId="11" fillId="25" borderId="36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6" fillId="0" borderId="13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7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8" fillId="20" borderId="38" xfId="108" applyNumberFormat="1" applyFont="1" applyFill="1" applyBorder="1" applyAlignment="1" applyProtection="1">
      <alignment horizontal="center" vertical="center" wrapText="1"/>
      <protection/>
    </xf>
    <xf numFmtId="0" fontId="8" fillId="20" borderId="39" xfId="108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20" borderId="13" xfId="0" applyFont="1" applyFill="1" applyBorder="1" applyAlignment="1">
      <alignment horizontal="center" vertical="center" wrapText="1"/>
    </xf>
    <xf numFmtId="3" fontId="8" fillId="0" borderId="0" xfId="108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108" applyNumberFormat="1" applyFont="1" applyFill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wrapText="1"/>
    </xf>
    <xf numFmtId="0" fontId="50" fillId="0" borderId="26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0" fillId="0" borderId="9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center"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-DownLine" xfId="40"/>
    <cellStyle name="blanka" xfId="41"/>
    <cellStyle name="B-NoBorders" xfId="42"/>
    <cellStyle name="BORDER" xfId="43"/>
    <cellStyle name="broj" xfId="44"/>
    <cellStyle name="broj Right Indent" xfId="45"/>
    <cellStyle name="broj-tit" xfId="46"/>
    <cellStyle name="B-Time" xfId="47"/>
    <cellStyle name="B-UpLine" xfId="48"/>
    <cellStyle name="B-UpRight" xfId="49"/>
    <cellStyle name="Calculation" xfId="50"/>
    <cellStyle name="Center" xfId="51"/>
    <cellStyle name="CenterAcross" xfId="52"/>
    <cellStyle name="CenterText" xfId="53"/>
    <cellStyle name="Check Cell" xfId="54"/>
    <cellStyle name="Color" xfId="55"/>
    <cellStyle name="ColorGray" xfId="56"/>
    <cellStyle name="Comma" xfId="57"/>
    <cellStyle name="Comma [0]" xfId="58"/>
    <cellStyle name="Curr_00" xfId="59"/>
    <cellStyle name="Currency" xfId="60"/>
    <cellStyle name="Currency [0]" xfId="61"/>
    <cellStyle name="Currency Right Indent" xfId="62"/>
    <cellStyle name="date" xfId="63"/>
    <cellStyle name="DateNoBorder" xfId="64"/>
    <cellStyle name="detail_num" xfId="65"/>
    <cellStyle name="DownBorder" xfId="66"/>
    <cellStyle name="Euro" xfId="67"/>
    <cellStyle name="Exchange" xfId="68"/>
    <cellStyle name="Explanatory Text" xfId="69"/>
    <cellStyle name="Followed Hyperlink" xfId="70"/>
    <cellStyle name="Good" xfId="71"/>
    <cellStyle name="Gray" xfId="72"/>
    <cellStyle name="Heading 1" xfId="73"/>
    <cellStyle name="Heading 2" xfId="74"/>
    <cellStyle name="Heading 3" xfId="75"/>
    <cellStyle name="Heading 4" xfId="76"/>
    <cellStyle name="Head-Normal" xfId="77"/>
    <cellStyle name="H-Normal" xfId="78"/>
    <cellStyle name="H-NormalWrap" xfId="79"/>
    <cellStyle name="H-Positions" xfId="80"/>
    <cellStyle name="H-Title" xfId="81"/>
    <cellStyle name="H-Totals" xfId="82"/>
    <cellStyle name="Hyperlink" xfId="83"/>
    <cellStyle name="IDLEditWorkbookLocalCurrency" xfId="84"/>
    <cellStyle name="InDate" xfId="85"/>
    <cellStyle name="Inflation" xfId="86"/>
    <cellStyle name="Input" xfId="87"/>
    <cellStyle name="L-Bottom" xfId="88"/>
    <cellStyle name="LD-Border" xfId="89"/>
    <cellStyle name="Linked Cell" xfId="90"/>
    <cellStyle name="LR-Border" xfId="91"/>
    <cellStyle name="LRD-Border" xfId="92"/>
    <cellStyle name="L-T-B Border" xfId="93"/>
    <cellStyle name="L-T-B-Border" xfId="94"/>
    <cellStyle name="LT-Border" xfId="95"/>
    <cellStyle name="LTR-Border" xfId="96"/>
    <cellStyle name="Milliers [0]_IBNR" xfId="97"/>
    <cellStyle name="Milliers_IBNR" xfId="98"/>
    <cellStyle name="Monetaire [0]_IBNR" xfId="99"/>
    <cellStyle name="Monetaire_IBNR" xfId="100"/>
    <cellStyle name="name_firma" xfId="101"/>
    <cellStyle name="Neutral" xfId="102"/>
    <cellStyle name="NewForm" xfId="103"/>
    <cellStyle name="NewForm1" xfId="104"/>
    <cellStyle name="NoFormating" xfId="105"/>
    <cellStyle name="Normal 2" xfId="106"/>
    <cellStyle name="Normal_FORMI" xfId="107"/>
    <cellStyle name="Normal_Spravki_NonLIfe_New" xfId="108"/>
    <cellStyle name="Normal_Spravki_NonLIfe1999" xfId="109"/>
    <cellStyle name="Note" xfId="110"/>
    <cellStyle name="number" xfId="111"/>
    <cellStyle name="number-no border" xfId="112"/>
    <cellStyle name="Output" xfId="113"/>
    <cellStyle name="Percent" xfId="114"/>
    <cellStyle name="Percent Right Indent" xfId="115"/>
    <cellStyle name="proc1" xfId="116"/>
    <cellStyle name="proc1 Right Indent" xfId="117"/>
    <cellStyle name="proc2" xfId="118"/>
    <cellStyle name="proc2   Right Indent" xfId="119"/>
    <cellStyle name="proc3" xfId="120"/>
    <cellStyle name="proc3  Right Indent" xfId="121"/>
    <cellStyle name="Rate" xfId="122"/>
    <cellStyle name="R-Bottom" xfId="123"/>
    <cellStyle name="RD-Border" xfId="124"/>
    <cellStyle name="R-orienation" xfId="125"/>
    <cellStyle name="RT-Border" xfId="126"/>
    <cellStyle name="shifar_header" xfId="127"/>
    <cellStyle name="spravki" xfId="128"/>
    <cellStyle name="T-B-Border" xfId="129"/>
    <cellStyle name="TBI" xfId="130"/>
    <cellStyle name="T-Border" xfId="131"/>
    <cellStyle name="TDL-Border" xfId="132"/>
    <cellStyle name="TDR-Border" xfId="133"/>
    <cellStyle name="Text" xfId="134"/>
    <cellStyle name="TextRight" xfId="135"/>
    <cellStyle name="Title" xfId="136"/>
    <cellStyle name="Total" xfId="137"/>
    <cellStyle name="UpDownLine" xfId="138"/>
    <cellStyle name="V-Across" xfId="139"/>
    <cellStyle name="V-Currency" xfId="140"/>
    <cellStyle name="V-Date" xfId="141"/>
    <cellStyle name="ver1" xfId="142"/>
    <cellStyle name="V-Normal" xfId="143"/>
    <cellStyle name="V-Number" xfId="144"/>
    <cellStyle name="Warning Text" xfId="145"/>
    <cellStyle name="Wrap" xfId="146"/>
    <cellStyle name="WrapTitle" xfId="147"/>
    <cellStyle name="zastrnadzor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ЗА 2013 ГОДИНА
ОБЩО ЗАСТРАХОВАНЕ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5"/>
          <c:y val="0.51675"/>
          <c:w val="0.4615"/>
          <c:h val="0.341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Premiums!$C$38:$L$38</c:f>
              <c:strCache/>
            </c:strRef>
          </c:cat>
          <c:val>
            <c:numRef>
              <c:f>Premiums!$C$39:$L$39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'[1]Obez_1(%)'!#REF!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'[1]Obez_1(%)'!#REF!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'[1]Obez_1(%)'!#REF!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'[1]Obez_2(%)'!#REF!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'[1]Obez_2(%)'!#REF!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'[1]Obez_2(%)'!#REF!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Структура на премийния приход по видове застраховки за 1999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3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Злополука и заболяване
4.22%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'[3]Graph_premii'!$A$2:$A$11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'[3]Graph_premii'!$U$2:$U$11</c:f>
              <c:numCache>
                <c:ptCount val="10"/>
                <c:pt idx="0">
                  <c:v>11114864</c:v>
                </c:pt>
                <c:pt idx="1">
                  <c:v>155752848.37000003</c:v>
                </c:pt>
                <c:pt idx="2">
                  <c:v>63764.729999999996</c:v>
                </c:pt>
                <c:pt idx="3">
                  <c:v>2771217.97</c:v>
                </c:pt>
                <c:pt idx="4">
                  <c:v>5657572.59</c:v>
                </c:pt>
                <c:pt idx="5">
                  <c:v>7372329.29</c:v>
                </c:pt>
                <c:pt idx="6">
                  <c:v>73201377</c:v>
                </c:pt>
                <c:pt idx="7">
                  <c:v>4621725.63</c:v>
                </c:pt>
                <c:pt idx="8">
                  <c:v>93932.35</c:v>
                </c:pt>
                <c:pt idx="9">
                  <c:v>2470212.42</c:v>
                </c:pt>
              </c:numCache>
            </c:numRef>
          </c:val>
        </c:ser>
        <c:ser>
          <c:idx val="0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Злополука и заболяване
4.22%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'[3]Graph_premii'!$A$2:$A$11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'[3]Graph_premii'!$U$2:$U$11</c:f>
              <c:numCache>
                <c:ptCount val="10"/>
                <c:pt idx="0">
                  <c:v>11114864</c:v>
                </c:pt>
                <c:pt idx="1">
                  <c:v>155752848.37000003</c:v>
                </c:pt>
                <c:pt idx="2">
                  <c:v>63764.729999999996</c:v>
                </c:pt>
                <c:pt idx="3">
                  <c:v>2771217.97</c:v>
                </c:pt>
                <c:pt idx="4">
                  <c:v>5657572.59</c:v>
                </c:pt>
                <c:pt idx="5">
                  <c:v>7372329.29</c:v>
                </c:pt>
                <c:pt idx="6">
                  <c:v>73201377</c:v>
                </c:pt>
                <c:pt idx="7">
                  <c:v>4621725.63</c:v>
                </c:pt>
                <c:pt idx="8">
                  <c:v>93932.35</c:v>
                </c:pt>
                <c:pt idx="9">
                  <c:v>2470212.42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ОТСТЪПЕНИ ПРЕМИИ НА ПРЕЗАСТРАХОВАТЕЛИ ЗА ПЕРИОДА 2003 г. - 2013 г.</a:t>
            </a:r>
          </a:p>
        </c:rich>
      </c:tx>
      <c:layout>
        <c:manualLayout>
          <c:xMode val="factor"/>
          <c:yMode val="factor"/>
          <c:x val="0.097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775"/>
          <c:w val="0.984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Repremiums!$A$2:$B$2</c:f>
              <c:strCache>
                <c:ptCount val="1"/>
                <c:pt idx="0">
                  <c:v>ОТСТЪПЕНИ ПРЕМИИ НА ПРЕЗАСТРАХОВАТЕЛИ ПО ВИДОВЕ ЗАСТРАХОВКИ ЗА ПЕРИОДА 2003 г. - 2013 г.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(Repremiums!$C$4,Repremiums!$E$4,Repremiums!$G$4,Repremiums!$I$4,Repremiums!$K$4,Repremiums!$M$4,Repremiums!$O$4,Repremiums!$Q$4,Repremiums!$S$4,Repremiums!$U$4,Repremiums!$W$4)</c:f>
              <c:strCache/>
            </c:strRef>
          </c:cat>
          <c:val>
            <c:numRef>
              <c:f>(Repremiums!$C$23,Repremiums!$E$23,Repremiums!$G$23,Repremiums!$I$23,Repremiums!$K$23,Repremiums!$M$23,Repremiums!$O$23,Repremiums!$Q$23,Repremiums!$S$23,Repremiums!$U$23,Repremiums!$W$23)</c:f>
              <c:numCache/>
            </c:numRef>
          </c:val>
        </c:ser>
        <c:axId val="21332181"/>
        <c:axId val="57771902"/>
      </c:barChart>
      <c:catAx>
        <c:axId val="2133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771902"/>
        <c:crosses val="autoZero"/>
        <c:auto val="1"/>
        <c:lblOffset val="100"/>
        <c:tickLblSkip val="1"/>
        <c:noMultiLvlLbl val="0"/>
      </c:catAx>
      <c:valAx>
        <c:axId val="57771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лв.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332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ВЪЗСТАНОВЕНИ ОБЕЗЩЕТЕНИЯ ОТ ПРЕЗАСТРАХОВАТЕЛИ ЗА ПАРИОДА 2003 г. - 2013 г.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457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Repayments!$A$2:$C$2</c:f>
              <c:strCache>
                <c:ptCount val="1"/>
                <c:pt idx="0">
                  <c:v>ВЪЗСТАНОВЕНИ ОБЕЗЩЕТЕНИЯ ОТ ПРЕЗАСТРАХОВАТЕЛИ ПО ВИДОВЕ ЗАСТРАХОВКИ ЗА ПЕРИОДА 2003 г. - 2013 г.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Repayments!$C$4:$M$4</c:f>
              <c:strCache/>
            </c:strRef>
          </c:cat>
          <c:val>
            <c:numRef>
              <c:f>Repayments!$C$23:$M$23</c:f>
              <c:numCache/>
            </c:numRef>
          </c:val>
        </c:ser>
        <c:axId val="50185071"/>
        <c:axId val="49012456"/>
      </c:barChart>
      <c:catAx>
        <c:axId val="5018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49012456"/>
        <c:crosses val="autoZero"/>
        <c:auto val="1"/>
        <c:lblOffset val="100"/>
        <c:tickLblSkip val="1"/>
        <c:noMultiLvlLbl val="0"/>
      </c:catAx>
      <c:valAx>
        <c:axId val="490124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лв.</a:t>
                </a:r>
              </a:p>
            </c:rich>
          </c:tx>
          <c:layout>
            <c:manualLayout>
              <c:xMode val="factor"/>
              <c:yMode val="factor"/>
              <c:x val="-0.011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50185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'[1]PREMI_1(%)'!#REF!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'[1]PREMI_1(%)'!#REF!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'[1]PREMI_1(%)'!#REF!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ПРЕЗ 2013 ГОДИНА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ОБЩО ЗАСТРАХОВАНЕ</a:t>
            </a:r>
          </a:p>
        </c:rich>
      </c:tx>
      <c:layout>
        <c:manualLayout>
          <c:xMode val="factor"/>
          <c:yMode val="factor"/>
          <c:x val="-0.03"/>
          <c:y val="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85"/>
          <c:y val="0.56275"/>
          <c:w val="0.42525"/>
          <c:h val="0.323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Payments!$C$36:$L$36</c:f>
              <c:strCache/>
            </c:strRef>
          </c:cat>
          <c:val>
            <c:numRef>
              <c:f>Payments!$C$37:$L$37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104775</xdr:rowOff>
    </xdr:from>
    <xdr:to>
      <xdr:col>12</xdr:col>
      <xdr:colOff>504825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0" y="9982200"/>
        <a:ext cx="1216342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361950" y="7181850"/>
        <a:ext cx="2993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1552575</xdr:colOff>
      <xdr:row>26</xdr:row>
      <xdr:rowOff>0</xdr:rowOff>
    </xdr:from>
    <xdr:to>
      <xdr:col>31</xdr:col>
      <xdr:colOff>0</xdr:colOff>
      <xdr:row>26</xdr:row>
      <xdr:rowOff>0</xdr:rowOff>
    </xdr:to>
    <xdr:graphicFrame>
      <xdr:nvGraphicFramePr>
        <xdr:cNvPr id="2" name="Chart 3"/>
        <xdr:cNvGraphicFramePr/>
      </xdr:nvGraphicFramePr>
      <xdr:xfrm>
        <a:off x="1914525" y="7391400"/>
        <a:ext cx="2838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graphicFrame>
      <xdr:nvGraphicFramePr>
        <xdr:cNvPr id="3" name="Chart 4"/>
        <xdr:cNvGraphicFramePr/>
      </xdr:nvGraphicFramePr>
      <xdr:xfrm>
        <a:off x="361950" y="7181850"/>
        <a:ext cx="29937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graphicFrame>
      <xdr:nvGraphicFramePr>
        <xdr:cNvPr id="4" name="Chart 5"/>
        <xdr:cNvGraphicFramePr/>
      </xdr:nvGraphicFramePr>
      <xdr:xfrm>
        <a:off x="361950" y="7181850"/>
        <a:ext cx="29937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26</xdr:row>
      <xdr:rowOff>0</xdr:rowOff>
    </xdr:from>
    <xdr:to>
      <xdr:col>30</xdr:col>
      <xdr:colOff>542925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914525" y="7410450"/>
        <a:ext cx="2730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30</xdr:col>
      <xdr:colOff>561975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361950" y="7200900"/>
        <a:ext cx="2887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30</xdr:col>
      <xdr:colOff>561975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361950" y="7200900"/>
        <a:ext cx="2887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95250</xdr:rowOff>
    </xdr:from>
    <xdr:to>
      <xdr:col>13</xdr:col>
      <xdr:colOff>771525</xdr:colOff>
      <xdr:row>70</xdr:row>
      <xdr:rowOff>57150</xdr:rowOff>
    </xdr:to>
    <xdr:graphicFrame>
      <xdr:nvGraphicFramePr>
        <xdr:cNvPr id="1" name="Chart 3"/>
        <xdr:cNvGraphicFramePr/>
      </xdr:nvGraphicFramePr>
      <xdr:xfrm>
        <a:off x="0" y="9324975"/>
        <a:ext cx="137350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28</xdr:row>
      <xdr:rowOff>0</xdr:rowOff>
    </xdr:from>
    <xdr:to>
      <xdr:col>9</xdr:col>
      <xdr:colOff>542925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905000" y="7934325"/>
        <a:ext cx="846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561975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352425" y="6067425"/>
        <a:ext cx="10039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561975</xdr:colOff>
      <xdr:row>20</xdr:row>
      <xdr:rowOff>0</xdr:rowOff>
    </xdr:to>
    <xdr:graphicFrame>
      <xdr:nvGraphicFramePr>
        <xdr:cNvPr id="3" name="Chart 4"/>
        <xdr:cNvGraphicFramePr/>
      </xdr:nvGraphicFramePr>
      <xdr:xfrm>
        <a:off x="352425" y="6067425"/>
        <a:ext cx="10039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561975</xdr:colOff>
      <xdr:row>20</xdr:row>
      <xdr:rowOff>0</xdr:rowOff>
    </xdr:to>
    <xdr:graphicFrame>
      <xdr:nvGraphicFramePr>
        <xdr:cNvPr id="4" name="Chart 5"/>
        <xdr:cNvGraphicFramePr/>
      </xdr:nvGraphicFramePr>
      <xdr:xfrm>
        <a:off x="352425" y="6067425"/>
        <a:ext cx="10039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30</xdr:row>
      <xdr:rowOff>0</xdr:rowOff>
    </xdr:from>
    <xdr:to>
      <xdr:col>25</xdr:col>
      <xdr:colOff>542925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14525" y="8353425"/>
        <a:ext cx="2290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25</xdr:col>
      <xdr:colOff>561975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361950" y="7762875"/>
        <a:ext cx="24479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552575" y="6648450"/>
        <a:ext cx="213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59</xdr:row>
      <xdr:rowOff>57150</xdr:rowOff>
    </xdr:to>
    <xdr:graphicFrame>
      <xdr:nvGraphicFramePr>
        <xdr:cNvPr id="2" name="Chart 2"/>
        <xdr:cNvGraphicFramePr/>
      </xdr:nvGraphicFramePr>
      <xdr:xfrm>
        <a:off x="0" y="6924675"/>
        <a:ext cx="7924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76200</xdr:rowOff>
    </xdr:from>
    <xdr:to>
      <xdr:col>8</xdr:col>
      <xdr:colOff>161925</xdr:colOff>
      <xdr:row>59</xdr:row>
      <xdr:rowOff>104775</xdr:rowOff>
    </xdr:to>
    <xdr:graphicFrame>
      <xdr:nvGraphicFramePr>
        <xdr:cNvPr id="1" name="Chart 2"/>
        <xdr:cNvGraphicFramePr/>
      </xdr:nvGraphicFramePr>
      <xdr:xfrm>
        <a:off x="19050" y="6791325"/>
        <a:ext cx="88487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azn\pokazateli\2002\4\Nonlife\Statistics_4_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5\ASR_ZTP\Premium_Expenses_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zastr-otcheti\Spravki-Nonlife%202009\2009\GFO_2009_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azn\zk_files_2\2001\4\Nonlife\Stat_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2\gra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pamukov_n\My%20Documents\Official\Dokladi\IMF\Paid%20up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vdanova_t\Local%20Settings\Temporary%20Internet%20Files\OLKB\Reported(wor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 (%)"/>
      <sheetName val="ZS"/>
      <sheetName val="Contracts2"/>
      <sheetName val="Contracts (%)"/>
      <sheetName val="Contracts"/>
      <sheetName val="Obez_2(%)"/>
      <sheetName val="Obez_1(%)"/>
      <sheetName val="OBEZ"/>
      <sheetName val="PREMI_2(%)"/>
      <sheetName val="PREMI_1(%)"/>
      <sheetName val="PREMPAS_PREM"/>
      <sheetName val="PREMI"/>
      <sheetName val="PREM_PAS"/>
      <sheetName val="OBEZPASIV_OBEZ"/>
      <sheetName val="OBEZ_PAS "/>
      <sheetName val="Balans02"/>
      <sheetName val="Balans01"/>
      <sheetName val="Otchet02"/>
      <sheetName val="Otchet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Б.2_total"/>
      <sheetName val="Б.2_oboroti"/>
      <sheetName val="Б.2_obor_sept"/>
      <sheetName val="Б.2_obor_okt"/>
      <sheetName val="Б.2_obor_noem"/>
      <sheetName val="Б.2_obor_dekemvri (2)"/>
      <sheetName val="Б.2_obor_dekemvri"/>
      <sheetName val="Премии_TRExpens_TSExpe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а.ГФ.1"/>
      <sheetName val="а.ГФ.2"/>
      <sheetName val="a.ГФ.3"/>
      <sheetName val="а.ГФ.1 (sait)"/>
      <sheetName val="а.ГФ.1_sort"/>
      <sheetName val="а.ГФ.2_sort"/>
      <sheetName val="reserve"/>
    </sheetNames>
    <sheetDataSet>
      <sheetData sheetId="3">
        <row r="3">
          <cell r="W3" t="str">
            <v>ОБЩО</v>
          </cell>
        </row>
      </sheetData>
      <sheetData sheetId="5">
        <row r="3">
          <cell r="W3" t="str">
            <v>ОБЩО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"/>
      <sheetName val="Contracts2"/>
      <sheetName val="Contracts"/>
      <sheetName val="OBEZ_2(%)"/>
      <sheetName val="OBEZ_1(%)"/>
      <sheetName val="OBEZ"/>
      <sheetName val="PREMI_2(%)"/>
      <sheetName val="PREMI_1(%)"/>
      <sheetName val="PREMI"/>
      <sheetName val="PREM_PAS"/>
      <sheetName val="OBEZ_PAS "/>
      <sheetName val="Balans00"/>
      <sheetName val="Balans01"/>
      <sheetName val="Otchet00"/>
      <sheetName val="Otchet01"/>
    </sheetNames>
    <sheetDataSet>
      <sheetData sheetId="15">
        <row r="35">
          <cell r="A35" t="str">
            <v>СТРУКТУРА НА ПРЕМИЕНИЯ ПРИХОД ПО ВИДОВЕ ЗАСТРАХОВКИ ПО ОБЩО ЗАСТРАХОВАНЕ ЗА 2001 ГОДИНА</v>
          </cell>
        </row>
        <row r="37">
          <cell r="A37" t="str">
            <v>Злополука и Заболяване</v>
          </cell>
          <cell r="W37">
            <v>0.033710514905923965</v>
          </cell>
        </row>
        <row r="38">
          <cell r="A38" t="str">
            <v>МПС</v>
          </cell>
          <cell r="W38">
            <v>0.5757606863716038</v>
          </cell>
        </row>
        <row r="39">
          <cell r="A39" t="str">
            <v>Застраховка на релсови превозни средства </v>
          </cell>
          <cell r="W39">
            <v>0.00017169380531668413</v>
          </cell>
        </row>
        <row r="40">
          <cell r="A40" t="str">
            <v>Летателни</v>
          </cell>
          <cell r="W40">
            <v>0.016119241601933166</v>
          </cell>
        </row>
        <row r="41">
          <cell r="A41" t="str">
            <v>Плавателни</v>
          </cell>
          <cell r="W41">
            <v>0.020156646580691818</v>
          </cell>
        </row>
        <row r="42">
          <cell r="A42" t="str">
            <v>Товари по време на превоз</v>
          </cell>
          <cell r="W42">
            <v>0.02509354386584442</v>
          </cell>
        </row>
        <row r="43">
          <cell r="A43" t="str">
            <v>Пожар и природни бедствия и щети на имущество</v>
          </cell>
          <cell r="W43">
            <v>0.24617698148909692</v>
          </cell>
        </row>
        <row r="44">
          <cell r="A44" t="str">
            <v>Обща гражданска отговорност</v>
          </cell>
          <cell r="W44">
            <v>0.024793415206992995</v>
          </cell>
        </row>
        <row r="45">
          <cell r="A45" t="str">
            <v>Финансови загуби, кредити, гаранции и правни разноски</v>
          </cell>
          <cell r="W45">
            <v>0.03993092860753041</v>
          </cell>
        </row>
        <row r="46">
          <cell r="A46" t="str">
            <v>Помощ при пътуване</v>
          </cell>
          <cell r="W46">
            <v>0.018086347565065795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h_rezerv"/>
      <sheetName val="Graph_premii"/>
      <sheetName val="Graph_obe"/>
      <sheetName val="Graph_Obez"/>
      <sheetName val="OBEZ99"/>
      <sheetName val="PREMII_Graf (2)"/>
      <sheetName val="PREMII_Graf"/>
      <sheetName val="Sheet1"/>
    </sheetNames>
    <sheetDataSet>
      <sheetData sheetId="1">
        <row r="2">
          <cell r="A2" t="str">
            <v>Злополука и Заболяване</v>
          </cell>
          <cell r="U2">
            <v>11114864</v>
          </cell>
        </row>
        <row r="3">
          <cell r="A3" t="str">
            <v>МПС</v>
          </cell>
          <cell r="U3">
            <v>155752848.37000003</v>
          </cell>
        </row>
        <row r="4">
          <cell r="A4" t="str">
            <v>Застраховка на релсови превозни средства</v>
          </cell>
          <cell r="U4">
            <v>63764.729999999996</v>
          </cell>
        </row>
        <row r="5">
          <cell r="A5" t="str">
            <v>Летателни</v>
          </cell>
          <cell r="U5">
            <v>2771217.97</v>
          </cell>
        </row>
        <row r="6">
          <cell r="A6" t="str">
            <v>Плавателни</v>
          </cell>
          <cell r="U6">
            <v>5657572.59</v>
          </cell>
        </row>
        <row r="7">
          <cell r="A7" t="str">
            <v>Товари по време на превоз</v>
          </cell>
          <cell r="U7">
            <v>7372329.29</v>
          </cell>
        </row>
        <row r="8">
          <cell r="A8" t="str">
            <v>Пожар и природни бедствия щети на имущество</v>
          </cell>
          <cell r="U8">
            <v>73201377</v>
          </cell>
        </row>
        <row r="9">
          <cell r="A9" t="str">
            <v>Обща гражданска отговорност</v>
          </cell>
          <cell r="U9">
            <v>4621725.63</v>
          </cell>
        </row>
        <row r="10">
          <cell r="A10" t="str">
            <v>Финансови загуби, кредити, гаранции и правни разноски</v>
          </cell>
          <cell r="U10">
            <v>93932.35</v>
          </cell>
        </row>
        <row r="11">
          <cell r="A11" t="str">
            <v>Помощ при пътуване</v>
          </cell>
          <cell r="U11">
            <v>2470212.42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BNR-ALL (final)"/>
      <sheetName val="Sheet2"/>
      <sheetName val="Sheet1"/>
      <sheetName val="KFN_GB3.2_122006"/>
      <sheetName val="ГБ.3.2"/>
      <sheetName val="Sheet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41"/>
  <sheetViews>
    <sheetView tabSelected="1" view="pageBreakPreview" zoomScale="81" zoomScaleNormal="75" zoomScaleSheetLayoutView="81" zoomScalePageLayoutView="0" workbookViewId="0" topLeftCell="A1">
      <selection activeCell="A2" sqref="A2:U2"/>
    </sheetView>
  </sheetViews>
  <sheetFormatPr defaultColWidth="9.140625" defaultRowHeight="12.75"/>
  <cols>
    <col min="1" max="1" width="5.421875" style="2" customWidth="1"/>
    <col min="2" max="2" width="49.7109375" style="9" customWidth="1"/>
    <col min="3" max="4" width="11.28125" style="9" customWidth="1"/>
    <col min="5" max="5" width="11.28125" style="2" customWidth="1"/>
    <col min="6" max="8" width="12.57421875" style="2" customWidth="1"/>
    <col min="9" max="9" width="11.421875" style="2" customWidth="1"/>
    <col min="10" max="10" width="12.57421875" style="2" customWidth="1"/>
    <col min="11" max="11" width="11.421875" style="2" customWidth="1"/>
    <col min="12" max="13" width="12.7109375" style="2" customWidth="1"/>
    <col min="14" max="18" width="12.57421875" style="2" customWidth="1"/>
    <col min="19" max="19" width="12.140625" style="2" customWidth="1"/>
    <col min="20" max="22" width="12.57421875" style="2" customWidth="1"/>
    <col min="23" max="52" width="12.7109375" style="2" customWidth="1"/>
    <col min="53" max="54" width="12.57421875" style="2" customWidth="1"/>
    <col min="55" max="55" width="12.7109375" style="2" customWidth="1"/>
    <col min="56" max="56" width="13.57421875" style="2" customWidth="1"/>
    <col min="57" max="57" width="14.57421875" style="2" customWidth="1"/>
    <col min="58" max="60" width="13.00390625" style="2" customWidth="1"/>
    <col min="61" max="62" width="13.7109375" style="2" customWidth="1"/>
    <col min="63" max="16384" width="9.140625" style="2" customWidth="1"/>
  </cols>
  <sheetData>
    <row r="1" ht="22.5" customHeight="1"/>
    <row r="2" spans="1:62" ht="22.5" customHeight="1">
      <c r="A2" s="177" t="s">
        <v>323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8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</row>
    <row r="3" spans="2:62" ht="22.5" customHeight="1">
      <c r="B3" s="8"/>
      <c r="C3" s="8"/>
      <c r="D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16"/>
      <c r="BC3" s="16"/>
      <c r="BD3" s="16"/>
      <c r="BE3" s="16"/>
      <c r="BF3" s="16"/>
      <c r="BG3" s="16"/>
      <c r="BH3" s="16"/>
      <c r="BI3" s="16"/>
      <c r="BJ3" s="16" t="s">
        <v>227</v>
      </c>
    </row>
    <row r="4" spans="1:62" s="10" customFormat="1" ht="45" customHeight="1">
      <c r="A4" s="172" t="s">
        <v>242</v>
      </c>
      <c r="B4" s="164" t="s">
        <v>0</v>
      </c>
      <c r="C4" s="166" t="s">
        <v>304</v>
      </c>
      <c r="D4" s="167"/>
      <c r="E4" s="166" t="s">
        <v>305</v>
      </c>
      <c r="F4" s="167"/>
      <c r="G4" s="166" t="s">
        <v>219</v>
      </c>
      <c r="H4" s="167"/>
      <c r="I4" s="166" t="s">
        <v>220</v>
      </c>
      <c r="J4" s="167"/>
      <c r="K4" s="168" t="s">
        <v>306</v>
      </c>
      <c r="L4" s="169"/>
      <c r="M4" s="168" t="s">
        <v>307</v>
      </c>
      <c r="N4" s="169"/>
      <c r="O4" s="168" t="s">
        <v>209</v>
      </c>
      <c r="P4" s="169"/>
      <c r="Q4" s="166" t="s">
        <v>308</v>
      </c>
      <c r="R4" s="167"/>
      <c r="S4" s="168" t="s">
        <v>212</v>
      </c>
      <c r="T4" s="169"/>
      <c r="U4" s="166" t="s">
        <v>225</v>
      </c>
      <c r="V4" s="167"/>
      <c r="W4" s="166" t="s">
        <v>309</v>
      </c>
      <c r="X4" s="167"/>
      <c r="Y4" s="166" t="s">
        <v>210</v>
      </c>
      <c r="Z4" s="167"/>
      <c r="AA4" s="168" t="s">
        <v>310</v>
      </c>
      <c r="AB4" s="169"/>
      <c r="AC4" s="168" t="s">
        <v>351</v>
      </c>
      <c r="AD4" s="169"/>
      <c r="AE4" s="168" t="s">
        <v>226</v>
      </c>
      <c r="AF4" s="169"/>
      <c r="AG4" s="168" t="s">
        <v>337</v>
      </c>
      <c r="AH4" s="169"/>
      <c r="AI4" s="168" t="s">
        <v>311</v>
      </c>
      <c r="AJ4" s="169"/>
      <c r="AK4" s="166" t="s">
        <v>298</v>
      </c>
      <c r="AL4" s="167"/>
      <c r="AM4" s="166" t="s">
        <v>312</v>
      </c>
      <c r="AN4" s="167"/>
      <c r="AO4" s="166" t="s">
        <v>313</v>
      </c>
      <c r="AP4" s="167"/>
      <c r="AQ4" s="166" t="s">
        <v>314</v>
      </c>
      <c r="AR4" s="167"/>
      <c r="AS4" s="166" t="s">
        <v>316</v>
      </c>
      <c r="AT4" s="167"/>
      <c r="AU4" s="166" t="s">
        <v>315</v>
      </c>
      <c r="AV4" s="167"/>
      <c r="AW4" s="166" t="s">
        <v>317</v>
      </c>
      <c r="AX4" s="167"/>
      <c r="AY4" s="166" t="s">
        <v>318</v>
      </c>
      <c r="AZ4" s="167"/>
      <c r="BA4" s="168" t="s">
        <v>319</v>
      </c>
      <c r="BB4" s="169"/>
      <c r="BC4" s="168" t="s">
        <v>320</v>
      </c>
      <c r="BD4" s="169"/>
      <c r="BE4" s="168" t="s">
        <v>321</v>
      </c>
      <c r="BF4" s="169"/>
      <c r="BG4" s="168" t="s">
        <v>336</v>
      </c>
      <c r="BH4" s="169"/>
      <c r="BI4" s="168" t="s">
        <v>322</v>
      </c>
      <c r="BJ4" s="169"/>
    </row>
    <row r="5" spans="1:62" s="103" customFormat="1" ht="47.25" customHeight="1">
      <c r="A5" s="172"/>
      <c r="B5" s="165"/>
      <c r="C5" s="106" t="s">
        <v>249</v>
      </c>
      <c r="D5" s="105" t="s">
        <v>250</v>
      </c>
      <c r="E5" s="106" t="s">
        <v>249</v>
      </c>
      <c r="F5" s="105" t="s">
        <v>250</v>
      </c>
      <c r="G5" s="106" t="s">
        <v>249</v>
      </c>
      <c r="H5" s="105" t="s">
        <v>250</v>
      </c>
      <c r="I5" s="106" t="s">
        <v>249</v>
      </c>
      <c r="J5" s="105" t="s">
        <v>250</v>
      </c>
      <c r="K5" s="106" t="s">
        <v>249</v>
      </c>
      <c r="L5" s="105" t="s">
        <v>250</v>
      </c>
      <c r="M5" s="106" t="s">
        <v>249</v>
      </c>
      <c r="N5" s="105" t="s">
        <v>250</v>
      </c>
      <c r="O5" s="106" t="s">
        <v>249</v>
      </c>
      <c r="P5" s="105" t="s">
        <v>250</v>
      </c>
      <c r="Q5" s="106" t="s">
        <v>249</v>
      </c>
      <c r="R5" s="105" t="s">
        <v>250</v>
      </c>
      <c r="S5" s="106" t="s">
        <v>249</v>
      </c>
      <c r="T5" s="105" t="s">
        <v>250</v>
      </c>
      <c r="U5" s="106" t="s">
        <v>249</v>
      </c>
      <c r="V5" s="105" t="s">
        <v>250</v>
      </c>
      <c r="W5" s="106" t="s">
        <v>249</v>
      </c>
      <c r="X5" s="105" t="s">
        <v>250</v>
      </c>
      <c r="Y5" s="106" t="s">
        <v>249</v>
      </c>
      <c r="Z5" s="105" t="s">
        <v>250</v>
      </c>
      <c r="AA5" s="106" t="s">
        <v>249</v>
      </c>
      <c r="AB5" s="105" t="s">
        <v>250</v>
      </c>
      <c r="AC5" s="106" t="s">
        <v>249</v>
      </c>
      <c r="AD5" s="105" t="s">
        <v>250</v>
      </c>
      <c r="AE5" s="106" t="s">
        <v>249</v>
      </c>
      <c r="AF5" s="105" t="s">
        <v>250</v>
      </c>
      <c r="AG5" s="106" t="s">
        <v>249</v>
      </c>
      <c r="AH5" s="105" t="s">
        <v>250</v>
      </c>
      <c r="AI5" s="106" t="s">
        <v>249</v>
      </c>
      <c r="AJ5" s="105" t="s">
        <v>250</v>
      </c>
      <c r="AK5" s="106" t="s">
        <v>249</v>
      </c>
      <c r="AL5" s="105" t="s">
        <v>250</v>
      </c>
      <c r="AM5" s="106" t="s">
        <v>249</v>
      </c>
      <c r="AN5" s="105" t="s">
        <v>250</v>
      </c>
      <c r="AO5" s="106" t="s">
        <v>249</v>
      </c>
      <c r="AP5" s="105" t="s">
        <v>250</v>
      </c>
      <c r="AQ5" s="106" t="s">
        <v>249</v>
      </c>
      <c r="AR5" s="105" t="s">
        <v>250</v>
      </c>
      <c r="AS5" s="106" t="s">
        <v>249</v>
      </c>
      <c r="AT5" s="105" t="s">
        <v>250</v>
      </c>
      <c r="AU5" s="106" t="s">
        <v>249</v>
      </c>
      <c r="AV5" s="105" t="s">
        <v>250</v>
      </c>
      <c r="AW5" s="106" t="s">
        <v>249</v>
      </c>
      <c r="AX5" s="105" t="s">
        <v>250</v>
      </c>
      <c r="AY5" s="106" t="s">
        <v>249</v>
      </c>
      <c r="AZ5" s="105" t="s">
        <v>250</v>
      </c>
      <c r="BA5" s="106" t="s">
        <v>249</v>
      </c>
      <c r="BB5" s="105" t="s">
        <v>250</v>
      </c>
      <c r="BC5" s="106" t="s">
        <v>249</v>
      </c>
      <c r="BD5" s="105" t="s">
        <v>250</v>
      </c>
      <c r="BE5" s="106" t="s">
        <v>249</v>
      </c>
      <c r="BF5" s="105" t="s">
        <v>250</v>
      </c>
      <c r="BG5" s="106" t="s">
        <v>249</v>
      </c>
      <c r="BH5" s="105" t="s">
        <v>250</v>
      </c>
      <c r="BI5" s="106" t="s">
        <v>249</v>
      </c>
      <c r="BJ5" s="105" t="s">
        <v>250</v>
      </c>
    </row>
    <row r="6" spans="1:62" ht="17.25" customHeight="1">
      <c r="A6" s="106">
        <v>1</v>
      </c>
      <c r="B6" s="113" t="s">
        <v>268</v>
      </c>
      <c r="C6" s="104">
        <v>1196812</v>
      </c>
      <c r="D6" s="104">
        <v>0</v>
      </c>
      <c r="E6" s="104">
        <v>2787579.4300389993</v>
      </c>
      <c r="F6" s="104">
        <v>3618.290000000001</v>
      </c>
      <c r="G6" s="104">
        <v>3935962.010000004</v>
      </c>
      <c r="H6" s="104">
        <v>586330.17</v>
      </c>
      <c r="I6" s="104">
        <v>3413530.63</v>
      </c>
      <c r="J6" s="104">
        <v>0</v>
      </c>
      <c r="K6" s="104">
        <v>1833711.99</v>
      </c>
      <c r="L6" s="104">
        <v>0</v>
      </c>
      <c r="M6" s="104">
        <v>2453138.7399999998</v>
      </c>
      <c r="N6" s="104">
        <v>0</v>
      </c>
      <c r="O6" s="104">
        <v>711179.52</v>
      </c>
      <c r="P6" s="104">
        <v>0</v>
      </c>
      <c r="Q6" s="104">
        <v>468837.35</v>
      </c>
      <c r="R6" s="104">
        <v>0</v>
      </c>
      <c r="S6" s="104">
        <v>4423482.02</v>
      </c>
      <c r="T6" s="104">
        <v>0</v>
      </c>
      <c r="U6" s="104">
        <v>477742.12</v>
      </c>
      <c r="V6" s="104">
        <v>0</v>
      </c>
      <c r="W6" s="104">
        <v>1248171</v>
      </c>
      <c r="X6" s="104">
        <v>0</v>
      </c>
      <c r="Y6" s="104">
        <v>457788.22</v>
      </c>
      <c r="Z6" s="104">
        <v>0</v>
      </c>
      <c r="AA6" s="104">
        <v>488240.04999999993</v>
      </c>
      <c r="AB6" s="104">
        <v>0</v>
      </c>
      <c r="AC6" s="104">
        <v>1437325.5399999998</v>
      </c>
      <c r="AD6" s="104">
        <v>0</v>
      </c>
      <c r="AE6" s="104">
        <v>0</v>
      </c>
      <c r="AF6" s="104">
        <v>0</v>
      </c>
      <c r="AG6" s="104">
        <v>14943</v>
      </c>
      <c r="AH6" s="104">
        <v>0</v>
      </c>
      <c r="AI6" s="104">
        <v>0</v>
      </c>
      <c r="AJ6" s="104">
        <v>0</v>
      </c>
      <c r="AK6" s="104">
        <v>23189.000000000004</v>
      </c>
      <c r="AL6" s="104">
        <v>0</v>
      </c>
      <c r="AM6" s="104">
        <v>0</v>
      </c>
      <c r="AN6" s="104">
        <v>0</v>
      </c>
      <c r="AO6" s="104">
        <v>0</v>
      </c>
      <c r="AP6" s="104">
        <v>0</v>
      </c>
      <c r="AQ6" s="104">
        <v>14798.029999999999</v>
      </c>
      <c r="AR6" s="104">
        <v>0</v>
      </c>
      <c r="AS6" s="104">
        <v>2320</v>
      </c>
      <c r="AT6" s="104">
        <v>0</v>
      </c>
      <c r="AU6" s="104">
        <v>16745.32</v>
      </c>
      <c r="AV6" s="104">
        <v>0</v>
      </c>
      <c r="AW6" s="104">
        <v>43662</v>
      </c>
      <c r="AX6" s="104">
        <v>0</v>
      </c>
      <c r="AY6" s="104">
        <v>0</v>
      </c>
      <c r="AZ6" s="127">
        <v>0</v>
      </c>
      <c r="BA6" s="104">
        <v>0</v>
      </c>
      <c r="BB6" s="104">
        <v>0</v>
      </c>
      <c r="BC6" s="104">
        <v>0</v>
      </c>
      <c r="BD6" s="104">
        <v>0</v>
      </c>
      <c r="BE6" s="104">
        <v>0</v>
      </c>
      <c r="BF6" s="104">
        <v>0</v>
      </c>
      <c r="BG6" s="104">
        <v>0</v>
      </c>
      <c r="BH6" s="104">
        <v>0</v>
      </c>
      <c r="BI6" s="104">
        <v>25449157.970039006</v>
      </c>
      <c r="BJ6" s="104">
        <v>589948.4600000001</v>
      </c>
    </row>
    <row r="7" spans="1:62" ht="27" customHeight="1">
      <c r="A7" s="112" t="s">
        <v>261</v>
      </c>
      <c r="B7" s="113" t="s">
        <v>218</v>
      </c>
      <c r="C7" s="64">
        <v>517417</v>
      </c>
      <c r="D7" s="104">
        <v>0</v>
      </c>
      <c r="E7" s="64">
        <v>411690.38</v>
      </c>
      <c r="F7" s="104">
        <v>0</v>
      </c>
      <c r="G7" s="64">
        <v>1271062.9899999998</v>
      </c>
      <c r="H7" s="104">
        <v>586330.17</v>
      </c>
      <c r="I7" s="64">
        <v>283142.7</v>
      </c>
      <c r="J7" s="104">
        <v>0</v>
      </c>
      <c r="K7" s="64">
        <v>121220.1</v>
      </c>
      <c r="L7" s="64">
        <v>0</v>
      </c>
      <c r="M7" s="64">
        <v>257956.4</v>
      </c>
      <c r="N7" s="104">
        <v>0</v>
      </c>
      <c r="O7" s="64">
        <v>247210.14</v>
      </c>
      <c r="P7" s="64">
        <v>0</v>
      </c>
      <c r="Q7" s="64">
        <v>120004.74</v>
      </c>
      <c r="R7" s="104">
        <v>0</v>
      </c>
      <c r="S7" s="64">
        <v>1615622.64</v>
      </c>
      <c r="T7" s="104">
        <v>0</v>
      </c>
      <c r="U7" s="64">
        <v>0</v>
      </c>
      <c r="V7" s="64">
        <v>0</v>
      </c>
      <c r="W7" s="64">
        <v>328158.06</v>
      </c>
      <c r="X7" s="104">
        <v>0</v>
      </c>
      <c r="Y7" s="64">
        <v>0</v>
      </c>
      <c r="Z7" s="104">
        <v>0</v>
      </c>
      <c r="AA7" s="64">
        <v>0</v>
      </c>
      <c r="AB7" s="104">
        <v>0</v>
      </c>
      <c r="AC7" s="64">
        <v>145393.37</v>
      </c>
      <c r="AD7" s="104">
        <v>0</v>
      </c>
      <c r="AE7" s="104">
        <v>0</v>
      </c>
      <c r="AF7" s="104">
        <v>0</v>
      </c>
      <c r="AG7" s="64">
        <v>0</v>
      </c>
      <c r="AH7" s="104">
        <v>0</v>
      </c>
      <c r="AI7" s="64">
        <v>0</v>
      </c>
      <c r="AJ7" s="104">
        <v>0</v>
      </c>
      <c r="AK7" s="64">
        <v>0</v>
      </c>
      <c r="AL7" s="104">
        <v>0</v>
      </c>
      <c r="AM7" s="104">
        <v>0</v>
      </c>
      <c r="AN7" s="104">
        <v>0</v>
      </c>
      <c r="AO7" s="104">
        <v>0</v>
      </c>
      <c r="AP7" s="104">
        <v>0</v>
      </c>
      <c r="AQ7" s="104">
        <v>0</v>
      </c>
      <c r="AR7" s="104">
        <v>0</v>
      </c>
      <c r="AS7" s="104">
        <v>0</v>
      </c>
      <c r="AT7" s="104">
        <v>0</v>
      </c>
      <c r="AU7" s="104">
        <v>0</v>
      </c>
      <c r="AV7" s="104">
        <v>0</v>
      </c>
      <c r="AW7" s="104">
        <v>0</v>
      </c>
      <c r="AX7" s="104">
        <v>0</v>
      </c>
      <c r="AY7" s="64">
        <v>0</v>
      </c>
      <c r="AZ7" s="127">
        <v>0</v>
      </c>
      <c r="BA7" s="104">
        <v>0</v>
      </c>
      <c r="BB7" s="104">
        <v>0</v>
      </c>
      <c r="BC7" s="104">
        <v>0</v>
      </c>
      <c r="BD7" s="104">
        <v>0</v>
      </c>
      <c r="BE7" s="104">
        <v>0</v>
      </c>
      <c r="BF7" s="104">
        <v>0</v>
      </c>
      <c r="BG7" s="104">
        <v>0</v>
      </c>
      <c r="BH7" s="104">
        <v>0</v>
      </c>
      <c r="BI7" s="104">
        <v>5318878.5200000005</v>
      </c>
      <c r="BJ7" s="104">
        <v>586330.17</v>
      </c>
    </row>
    <row r="8" spans="1:62" ht="16.5" customHeight="1">
      <c r="A8" s="106">
        <v>2</v>
      </c>
      <c r="B8" s="113" t="s">
        <v>269</v>
      </c>
      <c r="C8" s="64">
        <v>0</v>
      </c>
      <c r="D8" s="104">
        <v>0</v>
      </c>
      <c r="E8" s="64">
        <v>0</v>
      </c>
      <c r="F8" s="104">
        <v>0</v>
      </c>
      <c r="G8" s="64">
        <v>0</v>
      </c>
      <c r="H8" s="104">
        <v>0</v>
      </c>
      <c r="I8" s="64">
        <v>0</v>
      </c>
      <c r="J8" s="104">
        <v>0</v>
      </c>
      <c r="K8" s="64">
        <v>0</v>
      </c>
      <c r="L8" s="64">
        <v>0</v>
      </c>
      <c r="M8" s="64">
        <v>69074.22</v>
      </c>
      <c r="N8" s="104">
        <v>0</v>
      </c>
      <c r="O8" s="64">
        <v>0</v>
      </c>
      <c r="P8" s="64">
        <v>0</v>
      </c>
      <c r="Q8" s="64">
        <v>0</v>
      </c>
      <c r="R8" s="104">
        <v>0</v>
      </c>
      <c r="S8" s="64">
        <v>171816.91</v>
      </c>
      <c r="T8" s="104">
        <v>0</v>
      </c>
      <c r="U8" s="64">
        <v>5532806.790000003</v>
      </c>
      <c r="V8" s="64">
        <v>0</v>
      </c>
      <c r="W8" s="64">
        <v>252367.06</v>
      </c>
      <c r="X8" s="104">
        <v>0</v>
      </c>
      <c r="Y8" s="64">
        <v>0</v>
      </c>
      <c r="Z8" s="104">
        <v>0</v>
      </c>
      <c r="AA8" s="64">
        <v>21011.97</v>
      </c>
      <c r="AB8" s="104">
        <v>0</v>
      </c>
      <c r="AC8" s="64">
        <v>23217.05</v>
      </c>
      <c r="AD8" s="104">
        <v>0</v>
      </c>
      <c r="AE8" s="104">
        <v>0</v>
      </c>
      <c r="AF8" s="104">
        <v>0</v>
      </c>
      <c r="AG8" s="64">
        <v>6410942</v>
      </c>
      <c r="AH8" s="104">
        <v>0</v>
      </c>
      <c r="AI8" s="64">
        <v>6191141.2</v>
      </c>
      <c r="AJ8" s="104">
        <v>0</v>
      </c>
      <c r="AK8" s="64">
        <v>0</v>
      </c>
      <c r="AL8" s="104">
        <v>0</v>
      </c>
      <c r="AM8" s="104">
        <v>4758895.330000003</v>
      </c>
      <c r="AN8" s="104">
        <v>0</v>
      </c>
      <c r="AO8" s="104">
        <v>0</v>
      </c>
      <c r="AP8" s="104">
        <v>0</v>
      </c>
      <c r="AQ8" s="104">
        <v>3207106.928302768</v>
      </c>
      <c r="AR8" s="104">
        <v>0</v>
      </c>
      <c r="AS8" s="104">
        <v>2302965.6299999994</v>
      </c>
      <c r="AT8" s="104">
        <v>0</v>
      </c>
      <c r="AU8" s="104">
        <v>2230136.67</v>
      </c>
      <c r="AV8" s="104">
        <v>0</v>
      </c>
      <c r="AW8" s="104">
        <v>1957425</v>
      </c>
      <c r="AX8" s="104">
        <v>0</v>
      </c>
      <c r="AY8" s="64">
        <v>1647163.2409999997</v>
      </c>
      <c r="AZ8" s="127">
        <v>0</v>
      </c>
      <c r="BA8" s="104">
        <v>736286</v>
      </c>
      <c r="BB8" s="104">
        <v>0</v>
      </c>
      <c r="BC8" s="104">
        <v>489781.54000000004</v>
      </c>
      <c r="BD8" s="104">
        <v>0</v>
      </c>
      <c r="BE8" s="104">
        <v>288004</v>
      </c>
      <c r="BF8" s="104">
        <v>0</v>
      </c>
      <c r="BG8" s="104">
        <v>235873.62</v>
      </c>
      <c r="BH8" s="104">
        <v>0</v>
      </c>
      <c r="BI8" s="104">
        <v>36526015.15930277</v>
      </c>
      <c r="BJ8" s="104">
        <v>0</v>
      </c>
    </row>
    <row r="9" spans="1:62" ht="27.75" customHeight="1">
      <c r="A9" s="106">
        <v>3</v>
      </c>
      <c r="B9" s="113" t="s">
        <v>270</v>
      </c>
      <c r="C9" s="64">
        <v>21541235</v>
      </c>
      <c r="D9" s="104">
        <v>0</v>
      </c>
      <c r="E9" s="64">
        <v>93815384.9133714</v>
      </c>
      <c r="F9" s="104">
        <v>0</v>
      </c>
      <c r="G9" s="64">
        <v>54651552.53999998</v>
      </c>
      <c r="H9" s="104">
        <v>0</v>
      </c>
      <c r="I9" s="64">
        <v>57683040.26</v>
      </c>
      <c r="J9" s="104">
        <v>0</v>
      </c>
      <c r="K9" s="64">
        <v>50907442.72</v>
      </c>
      <c r="L9" s="64">
        <v>0</v>
      </c>
      <c r="M9" s="64">
        <v>19425108.830000002</v>
      </c>
      <c r="N9" s="104">
        <v>0</v>
      </c>
      <c r="O9" s="64">
        <v>35410046.38</v>
      </c>
      <c r="P9" s="64">
        <v>0</v>
      </c>
      <c r="Q9" s="64">
        <v>27413997.6</v>
      </c>
      <c r="R9" s="104">
        <v>0</v>
      </c>
      <c r="S9" s="64">
        <v>17933352.96</v>
      </c>
      <c r="T9" s="104">
        <v>0</v>
      </c>
      <c r="U9" s="64">
        <v>13181260.42</v>
      </c>
      <c r="V9" s="64">
        <v>0</v>
      </c>
      <c r="W9" s="64">
        <v>7886292.04</v>
      </c>
      <c r="X9" s="104">
        <v>0</v>
      </c>
      <c r="Y9" s="64">
        <v>744377.7</v>
      </c>
      <c r="Z9" s="104">
        <v>0</v>
      </c>
      <c r="AA9" s="64">
        <v>5556943.119999986</v>
      </c>
      <c r="AB9" s="104">
        <v>0</v>
      </c>
      <c r="AC9" s="64">
        <v>4320491.140000001</v>
      </c>
      <c r="AD9" s="104">
        <v>0</v>
      </c>
      <c r="AE9" s="104">
        <v>0</v>
      </c>
      <c r="AF9" s="104">
        <v>0</v>
      </c>
      <c r="AG9" s="64">
        <v>0</v>
      </c>
      <c r="AH9" s="104">
        <v>0</v>
      </c>
      <c r="AI9" s="64">
        <v>0</v>
      </c>
      <c r="AJ9" s="104">
        <v>0</v>
      </c>
      <c r="AK9" s="64">
        <v>0</v>
      </c>
      <c r="AL9" s="104">
        <v>0</v>
      </c>
      <c r="AM9" s="104">
        <v>0</v>
      </c>
      <c r="AN9" s="104">
        <v>0</v>
      </c>
      <c r="AO9" s="104">
        <v>0</v>
      </c>
      <c r="AP9" s="104">
        <v>0</v>
      </c>
      <c r="AQ9" s="104">
        <v>90145.75999999998</v>
      </c>
      <c r="AR9" s="104">
        <v>0</v>
      </c>
      <c r="AS9" s="104">
        <v>0</v>
      </c>
      <c r="AT9" s="104">
        <v>0</v>
      </c>
      <c r="AU9" s="104">
        <v>0</v>
      </c>
      <c r="AV9" s="104">
        <v>0</v>
      </c>
      <c r="AW9" s="104">
        <v>0</v>
      </c>
      <c r="AX9" s="104">
        <v>0</v>
      </c>
      <c r="AY9" s="64">
        <v>0</v>
      </c>
      <c r="AZ9" s="127">
        <v>0</v>
      </c>
      <c r="BA9" s="104">
        <v>0</v>
      </c>
      <c r="BB9" s="104">
        <v>0</v>
      </c>
      <c r="BC9" s="104">
        <v>0</v>
      </c>
      <c r="BD9" s="104">
        <v>0</v>
      </c>
      <c r="BE9" s="104">
        <v>0</v>
      </c>
      <c r="BF9" s="104">
        <v>0</v>
      </c>
      <c r="BG9" s="104">
        <v>0</v>
      </c>
      <c r="BH9" s="104">
        <v>0</v>
      </c>
      <c r="BI9" s="104">
        <v>410560671.3833713</v>
      </c>
      <c r="BJ9" s="104">
        <v>0</v>
      </c>
    </row>
    <row r="10" spans="1:62" ht="16.5" customHeight="1">
      <c r="A10" s="106">
        <v>4</v>
      </c>
      <c r="B10" s="113" t="s">
        <v>271</v>
      </c>
      <c r="C10" s="64">
        <v>0</v>
      </c>
      <c r="D10" s="104">
        <v>0</v>
      </c>
      <c r="E10" s="64">
        <v>0</v>
      </c>
      <c r="F10" s="104">
        <v>0</v>
      </c>
      <c r="G10" s="64">
        <v>3013469.77</v>
      </c>
      <c r="H10" s="104">
        <v>0</v>
      </c>
      <c r="I10" s="64">
        <v>256621.68</v>
      </c>
      <c r="J10" s="104">
        <v>0</v>
      </c>
      <c r="K10" s="64">
        <v>147488.17</v>
      </c>
      <c r="L10" s="64">
        <v>0</v>
      </c>
      <c r="M10" s="64"/>
      <c r="N10" s="104">
        <v>0</v>
      </c>
      <c r="O10" s="64"/>
      <c r="P10" s="64">
        <v>0</v>
      </c>
      <c r="Q10" s="64">
        <v>34259.6</v>
      </c>
      <c r="R10" s="104">
        <v>0</v>
      </c>
      <c r="S10" s="64">
        <v>18542.03</v>
      </c>
      <c r="T10" s="104">
        <v>0</v>
      </c>
      <c r="U10" s="64">
        <v>67899.29</v>
      </c>
      <c r="V10" s="64">
        <v>0</v>
      </c>
      <c r="W10" s="64">
        <v>0</v>
      </c>
      <c r="X10" s="104">
        <v>0</v>
      </c>
      <c r="Y10" s="64">
        <v>0</v>
      </c>
      <c r="Z10" s="104">
        <v>0</v>
      </c>
      <c r="AA10" s="64">
        <v>0</v>
      </c>
      <c r="AB10" s="104">
        <v>0</v>
      </c>
      <c r="AC10" s="64">
        <v>0</v>
      </c>
      <c r="AD10" s="104">
        <v>0</v>
      </c>
      <c r="AE10" s="104">
        <v>0</v>
      </c>
      <c r="AF10" s="104">
        <v>0</v>
      </c>
      <c r="AG10" s="64">
        <v>0</v>
      </c>
      <c r="AH10" s="104">
        <v>0</v>
      </c>
      <c r="AI10" s="64">
        <v>0</v>
      </c>
      <c r="AJ10" s="104">
        <v>0</v>
      </c>
      <c r="AK10" s="64">
        <v>0</v>
      </c>
      <c r="AL10" s="104">
        <v>0</v>
      </c>
      <c r="AM10" s="104">
        <v>0</v>
      </c>
      <c r="AN10" s="104">
        <v>0</v>
      </c>
      <c r="AO10" s="104">
        <v>0</v>
      </c>
      <c r="AP10" s="104">
        <v>0</v>
      </c>
      <c r="AQ10" s="104">
        <v>0</v>
      </c>
      <c r="AR10" s="104">
        <v>0</v>
      </c>
      <c r="AS10" s="104">
        <v>0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64">
        <v>0</v>
      </c>
      <c r="AZ10" s="127"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0</v>
      </c>
      <c r="BG10" s="104">
        <v>0</v>
      </c>
      <c r="BH10" s="104">
        <v>0</v>
      </c>
      <c r="BI10" s="104">
        <v>3538280.54</v>
      </c>
      <c r="BJ10" s="104">
        <v>0</v>
      </c>
    </row>
    <row r="11" spans="1:62" ht="16.5" customHeight="1">
      <c r="A11" s="106">
        <v>5</v>
      </c>
      <c r="B11" s="113" t="s">
        <v>272</v>
      </c>
      <c r="C11" s="64">
        <v>0</v>
      </c>
      <c r="D11" s="104">
        <v>0</v>
      </c>
      <c r="E11" s="64">
        <v>3272468.4702504002</v>
      </c>
      <c r="F11" s="104">
        <v>342589.57</v>
      </c>
      <c r="G11" s="64">
        <v>2960968.83</v>
      </c>
      <c r="H11" s="104">
        <v>0</v>
      </c>
      <c r="I11" s="64">
        <v>0</v>
      </c>
      <c r="J11" s="104">
        <v>0</v>
      </c>
      <c r="K11" s="64">
        <v>2760213.07</v>
      </c>
      <c r="L11" s="64">
        <v>0</v>
      </c>
      <c r="M11" s="64">
        <v>35497.84</v>
      </c>
      <c r="N11" s="104">
        <v>0</v>
      </c>
      <c r="O11" s="64">
        <v>150341.25</v>
      </c>
      <c r="P11" s="64">
        <v>0</v>
      </c>
      <c r="Q11" s="64">
        <v>64266.98</v>
      </c>
      <c r="R11" s="104">
        <v>0</v>
      </c>
      <c r="S11" s="64">
        <v>79033.27</v>
      </c>
      <c r="T11" s="104">
        <v>0</v>
      </c>
      <c r="U11" s="64">
        <v>0</v>
      </c>
      <c r="V11" s="64">
        <v>0</v>
      </c>
      <c r="W11" s="64">
        <v>0</v>
      </c>
      <c r="X11" s="104">
        <v>0</v>
      </c>
      <c r="Y11" s="64">
        <v>0</v>
      </c>
      <c r="Z11" s="104">
        <v>0</v>
      </c>
      <c r="AA11" s="64">
        <v>0</v>
      </c>
      <c r="AB11" s="104">
        <v>0</v>
      </c>
      <c r="AC11" s="64">
        <v>0</v>
      </c>
      <c r="AD11" s="104">
        <v>0</v>
      </c>
      <c r="AE11" s="104">
        <v>0</v>
      </c>
      <c r="AF11" s="104">
        <v>0</v>
      </c>
      <c r="AG11" s="64">
        <v>0</v>
      </c>
      <c r="AH11" s="104">
        <v>0</v>
      </c>
      <c r="AI11" s="64">
        <v>0</v>
      </c>
      <c r="AJ11" s="104">
        <v>0</v>
      </c>
      <c r="AK11" s="64">
        <v>0</v>
      </c>
      <c r="AL11" s="104">
        <v>0</v>
      </c>
      <c r="AM11" s="104">
        <v>0</v>
      </c>
      <c r="AN11" s="104">
        <v>0</v>
      </c>
      <c r="AO11" s="104">
        <v>0</v>
      </c>
      <c r="AP11" s="104">
        <v>0</v>
      </c>
      <c r="AQ11" s="104">
        <v>0</v>
      </c>
      <c r="AR11" s="104">
        <v>0</v>
      </c>
      <c r="AS11" s="104">
        <v>0</v>
      </c>
      <c r="AT11" s="104">
        <v>0</v>
      </c>
      <c r="AU11" s="104">
        <v>0</v>
      </c>
      <c r="AV11" s="104">
        <v>0</v>
      </c>
      <c r="AW11" s="104">
        <v>0</v>
      </c>
      <c r="AX11" s="104">
        <v>0</v>
      </c>
      <c r="AY11" s="64">
        <v>0</v>
      </c>
      <c r="AZ11" s="127">
        <v>0</v>
      </c>
      <c r="BA11" s="104">
        <v>0</v>
      </c>
      <c r="BB11" s="104">
        <v>0</v>
      </c>
      <c r="BC11" s="104">
        <v>0</v>
      </c>
      <c r="BD11" s="104">
        <v>0</v>
      </c>
      <c r="BE11" s="104">
        <v>0</v>
      </c>
      <c r="BF11" s="104">
        <v>0</v>
      </c>
      <c r="BG11" s="104">
        <v>0</v>
      </c>
      <c r="BH11" s="104">
        <v>0</v>
      </c>
      <c r="BI11" s="104">
        <v>9322789.7102504</v>
      </c>
      <c r="BJ11" s="104">
        <v>342589.57</v>
      </c>
    </row>
    <row r="12" spans="1:62" ht="16.5" customHeight="1">
      <c r="A12" s="106">
        <v>6</v>
      </c>
      <c r="B12" s="113" t="s">
        <v>273</v>
      </c>
      <c r="C12" s="64">
        <v>31936</v>
      </c>
      <c r="D12" s="104">
        <v>0</v>
      </c>
      <c r="E12" s="64">
        <v>616599.4446725</v>
      </c>
      <c r="F12" s="104">
        <v>86621.14</v>
      </c>
      <c r="G12" s="64">
        <v>4695046.46</v>
      </c>
      <c r="H12" s="104">
        <v>960</v>
      </c>
      <c r="I12" s="64">
        <v>663359.36</v>
      </c>
      <c r="J12" s="104">
        <v>0</v>
      </c>
      <c r="K12" s="64">
        <v>2458976.25</v>
      </c>
      <c r="L12" s="64">
        <v>0</v>
      </c>
      <c r="M12" s="64">
        <v>142753.35</v>
      </c>
      <c r="N12" s="104">
        <v>44280.1476664</v>
      </c>
      <c r="O12" s="64">
        <v>202425.03000000003</v>
      </c>
      <c r="P12" s="64">
        <v>0</v>
      </c>
      <c r="Q12" s="64">
        <v>119115.45</v>
      </c>
      <c r="R12" s="104">
        <v>0</v>
      </c>
      <c r="S12" s="64">
        <v>18656.35</v>
      </c>
      <c r="T12" s="104">
        <v>0</v>
      </c>
      <c r="U12" s="64">
        <v>11270.53</v>
      </c>
      <c r="V12" s="64">
        <v>0</v>
      </c>
      <c r="W12" s="64">
        <v>0</v>
      </c>
      <c r="X12" s="104">
        <v>0</v>
      </c>
      <c r="Y12" s="64">
        <v>0</v>
      </c>
      <c r="Z12" s="104">
        <v>0</v>
      </c>
      <c r="AA12" s="64">
        <v>0</v>
      </c>
      <c r="AB12" s="104">
        <v>0</v>
      </c>
      <c r="AC12" s="64">
        <v>0</v>
      </c>
      <c r="AD12" s="104">
        <v>0</v>
      </c>
      <c r="AE12" s="104">
        <v>0</v>
      </c>
      <c r="AF12" s="104">
        <v>0</v>
      </c>
      <c r="AG12" s="64">
        <v>0</v>
      </c>
      <c r="AH12" s="104">
        <v>0</v>
      </c>
      <c r="AI12" s="64">
        <v>0</v>
      </c>
      <c r="AJ12" s="104">
        <v>0</v>
      </c>
      <c r="AK12" s="64">
        <v>0</v>
      </c>
      <c r="AL12" s="104">
        <v>0</v>
      </c>
      <c r="AM12" s="104">
        <v>0</v>
      </c>
      <c r="AN12" s="104">
        <v>0</v>
      </c>
      <c r="AO12" s="104">
        <v>0</v>
      </c>
      <c r="AP12" s="104">
        <v>0</v>
      </c>
      <c r="AQ12" s="104">
        <v>0</v>
      </c>
      <c r="AR12" s="104">
        <v>0</v>
      </c>
      <c r="AS12" s="104">
        <v>0</v>
      </c>
      <c r="AT12" s="104">
        <v>0</v>
      </c>
      <c r="AU12" s="104">
        <v>0</v>
      </c>
      <c r="AV12" s="104">
        <v>0</v>
      </c>
      <c r="AW12" s="104">
        <v>0</v>
      </c>
      <c r="AX12" s="104">
        <v>0</v>
      </c>
      <c r="AY12" s="64">
        <v>0</v>
      </c>
      <c r="AZ12" s="127"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  <c r="BF12" s="104">
        <v>0</v>
      </c>
      <c r="BG12" s="104">
        <v>0</v>
      </c>
      <c r="BH12" s="104">
        <v>0</v>
      </c>
      <c r="BI12" s="104">
        <v>8960138.2246725</v>
      </c>
      <c r="BJ12" s="104">
        <v>131861.2876664</v>
      </c>
    </row>
    <row r="13" spans="1:62" ht="16.5" customHeight="1">
      <c r="A13" s="106">
        <v>7</v>
      </c>
      <c r="B13" s="113" t="s">
        <v>274</v>
      </c>
      <c r="C13" s="64">
        <v>61467</v>
      </c>
      <c r="D13" s="104">
        <v>0</v>
      </c>
      <c r="E13" s="64">
        <v>515301.40046881995</v>
      </c>
      <c r="F13" s="104">
        <v>15001.85</v>
      </c>
      <c r="G13" s="64">
        <v>5528526.830000002</v>
      </c>
      <c r="H13" s="104">
        <v>0</v>
      </c>
      <c r="I13" s="64">
        <v>2481391.86</v>
      </c>
      <c r="J13" s="104">
        <v>0</v>
      </c>
      <c r="K13" s="64">
        <v>1525846.68</v>
      </c>
      <c r="L13" s="64">
        <v>0</v>
      </c>
      <c r="M13" s="64">
        <v>2008812.1099999999</v>
      </c>
      <c r="N13" s="104">
        <v>1046788.4237415</v>
      </c>
      <c r="O13" s="64">
        <v>66214.82999999999</v>
      </c>
      <c r="P13" s="64">
        <v>0</v>
      </c>
      <c r="Q13" s="64">
        <v>1007142.9600000001</v>
      </c>
      <c r="R13" s="104">
        <v>0</v>
      </c>
      <c r="S13" s="64">
        <v>967485.28</v>
      </c>
      <c r="T13" s="104">
        <v>0</v>
      </c>
      <c r="U13" s="64">
        <v>445767.11</v>
      </c>
      <c r="V13" s="64">
        <v>0</v>
      </c>
      <c r="W13" s="64">
        <v>153011.56</v>
      </c>
      <c r="X13" s="104">
        <v>0</v>
      </c>
      <c r="Y13" s="64">
        <v>16277.91</v>
      </c>
      <c r="Z13" s="104">
        <v>0</v>
      </c>
      <c r="AA13" s="64">
        <v>31892.54</v>
      </c>
      <c r="AB13" s="104">
        <v>0</v>
      </c>
      <c r="AC13" s="64">
        <v>994915.18</v>
      </c>
      <c r="AD13" s="104">
        <v>0</v>
      </c>
      <c r="AE13" s="104">
        <v>0</v>
      </c>
      <c r="AF13" s="104">
        <v>0</v>
      </c>
      <c r="AG13" s="64">
        <v>0</v>
      </c>
      <c r="AH13" s="104">
        <v>0</v>
      </c>
      <c r="AI13" s="64">
        <v>0</v>
      </c>
      <c r="AJ13" s="104">
        <v>0</v>
      </c>
      <c r="AK13" s="64">
        <v>0</v>
      </c>
      <c r="AL13" s="104">
        <v>0</v>
      </c>
      <c r="AM13" s="104">
        <v>0</v>
      </c>
      <c r="AN13" s="104">
        <v>0</v>
      </c>
      <c r="AO13" s="104">
        <v>0</v>
      </c>
      <c r="AP13" s="104">
        <v>0</v>
      </c>
      <c r="AQ13" s="104">
        <v>1428.84</v>
      </c>
      <c r="AR13" s="104">
        <v>0</v>
      </c>
      <c r="AS13" s="104">
        <v>0</v>
      </c>
      <c r="AT13" s="104">
        <v>0</v>
      </c>
      <c r="AU13" s="104">
        <v>0</v>
      </c>
      <c r="AV13" s="104">
        <v>0</v>
      </c>
      <c r="AW13" s="104">
        <v>0</v>
      </c>
      <c r="AX13" s="104">
        <v>0</v>
      </c>
      <c r="AY13" s="64">
        <v>0</v>
      </c>
      <c r="AZ13" s="127"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0</v>
      </c>
      <c r="BH13" s="104">
        <v>0</v>
      </c>
      <c r="BI13" s="104">
        <v>15805482.090468822</v>
      </c>
      <c r="BJ13" s="104">
        <v>1061790.2737415</v>
      </c>
    </row>
    <row r="14" spans="1:62" ht="16.5" customHeight="1">
      <c r="A14" s="106">
        <v>8</v>
      </c>
      <c r="B14" s="113" t="s">
        <v>275</v>
      </c>
      <c r="C14" s="64">
        <v>1958072</v>
      </c>
      <c r="D14" s="104">
        <v>0</v>
      </c>
      <c r="E14" s="64">
        <v>10131726.843381926</v>
      </c>
      <c r="F14" s="104">
        <v>585413.2</v>
      </c>
      <c r="G14" s="64">
        <v>32800436.610000003</v>
      </c>
      <c r="H14" s="104">
        <v>4844643.34</v>
      </c>
      <c r="I14" s="64">
        <v>21176895.19</v>
      </c>
      <c r="J14" s="104">
        <v>0</v>
      </c>
      <c r="K14" s="64">
        <v>30160116.810000002</v>
      </c>
      <c r="L14" s="64">
        <v>8996818</v>
      </c>
      <c r="M14" s="64">
        <v>13684601.049999999</v>
      </c>
      <c r="N14" s="104">
        <v>7217254.9286788</v>
      </c>
      <c r="O14" s="64">
        <v>24575.95</v>
      </c>
      <c r="P14" s="64">
        <v>0</v>
      </c>
      <c r="Q14" s="64">
        <v>890277</v>
      </c>
      <c r="R14" s="104">
        <v>0</v>
      </c>
      <c r="S14" s="64">
        <v>23097499.46</v>
      </c>
      <c r="T14" s="104">
        <v>0</v>
      </c>
      <c r="U14" s="64">
        <v>8652365</v>
      </c>
      <c r="V14" s="64">
        <v>0</v>
      </c>
      <c r="W14" s="64">
        <v>4285173.87</v>
      </c>
      <c r="X14" s="104">
        <v>0</v>
      </c>
      <c r="Y14" s="64">
        <v>47638345.02</v>
      </c>
      <c r="Z14" s="104">
        <v>0</v>
      </c>
      <c r="AA14" s="64">
        <v>4255654.6800000025</v>
      </c>
      <c r="AB14" s="104">
        <v>0</v>
      </c>
      <c r="AC14" s="64">
        <v>1370107.3</v>
      </c>
      <c r="AD14" s="104">
        <v>0</v>
      </c>
      <c r="AE14" s="104">
        <v>0</v>
      </c>
      <c r="AF14" s="104">
        <v>0</v>
      </c>
      <c r="AG14" s="64">
        <v>167526</v>
      </c>
      <c r="AH14" s="104">
        <v>0</v>
      </c>
      <c r="AI14" s="64">
        <v>0</v>
      </c>
      <c r="AJ14" s="104">
        <v>0</v>
      </c>
      <c r="AK14" s="64">
        <v>4647717.88</v>
      </c>
      <c r="AL14" s="104">
        <v>0</v>
      </c>
      <c r="AM14" s="104">
        <v>0</v>
      </c>
      <c r="AN14" s="104">
        <v>0</v>
      </c>
      <c r="AO14" s="104">
        <v>2635124.5564029</v>
      </c>
      <c r="AP14" s="104">
        <v>0</v>
      </c>
      <c r="AQ14" s="104">
        <v>122558.09</v>
      </c>
      <c r="AR14" s="104">
        <v>0</v>
      </c>
      <c r="AS14" s="104">
        <v>0</v>
      </c>
      <c r="AT14" s="104">
        <v>0</v>
      </c>
      <c r="AU14" s="104">
        <v>0</v>
      </c>
      <c r="AV14" s="104">
        <v>0</v>
      </c>
      <c r="AW14" s="104">
        <v>0</v>
      </c>
      <c r="AX14" s="104">
        <v>0</v>
      </c>
      <c r="AY14" s="64">
        <v>0</v>
      </c>
      <c r="AZ14" s="127"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  <c r="BF14" s="104">
        <v>0</v>
      </c>
      <c r="BG14" s="104">
        <v>0</v>
      </c>
      <c r="BH14" s="104">
        <v>0</v>
      </c>
      <c r="BI14" s="104">
        <v>207698773.30978483</v>
      </c>
      <c r="BJ14" s="104">
        <v>21644129.4686788</v>
      </c>
    </row>
    <row r="15" spans="1:62" ht="16.5" customHeight="1">
      <c r="A15" s="106">
        <v>9</v>
      </c>
      <c r="B15" s="113" t="s">
        <v>276</v>
      </c>
      <c r="C15" s="64">
        <v>1055270</v>
      </c>
      <c r="D15" s="104">
        <v>0</v>
      </c>
      <c r="E15" s="64">
        <v>1664542.6088575</v>
      </c>
      <c r="F15" s="104">
        <v>8752.560000000001</v>
      </c>
      <c r="G15" s="64">
        <v>5721372.809999997</v>
      </c>
      <c r="H15" s="104">
        <v>0</v>
      </c>
      <c r="I15" s="64">
        <v>1715970.75</v>
      </c>
      <c r="J15" s="104">
        <v>0</v>
      </c>
      <c r="K15" s="64">
        <v>7667007.500000001</v>
      </c>
      <c r="L15" s="64">
        <v>0</v>
      </c>
      <c r="M15" s="64">
        <v>1464397.3800000001</v>
      </c>
      <c r="N15" s="104">
        <v>0</v>
      </c>
      <c r="O15" s="64">
        <v>1580366.88</v>
      </c>
      <c r="P15" s="64">
        <v>0</v>
      </c>
      <c r="Q15" s="64">
        <v>17778784.649999995</v>
      </c>
      <c r="R15" s="104">
        <v>129648.05904</v>
      </c>
      <c r="S15" s="64">
        <v>1536948.04</v>
      </c>
      <c r="T15" s="104">
        <v>0</v>
      </c>
      <c r="U15" s="64">
        <v>7826946</v>
      </c>
      <c r="V15" s="64">
        <v>0</v>
      </c>
      <c r="W15" s="65">
        <v>674319.61</v>
      </c>
      <c r="X15" s="104">
        <v>0</v>
      </c>
      <c r="Y15" s="64">
        <v>248597.66</v>
      </c>
      <c r="Z15" s="104">
        <v>0</v>
      </c>
      <c r="AA15" s="64">
        <v>517356.98999999976</v>
      </c>
      <c r="AB15" s="104">
        <v>0</v>
      </c>
      <c r="AC15" s="64">
        <v>5299531.17</v>
      </c>
      <c r="AD15" s="104">
        <v>0</v>
      </c>
      <c r="AE15" s="104">
        <v>0</v>
      </c>
      <c r="AF15" s="104">
        <v>0</v>
      </c>
      <c r="AG15" s="64">
        <v>0</v>
      </c>
      <c r="AH15" s="104">
        <v>0</v>
      </c>
      <c r="AI15" s="64">
        <v>0</v>
      </c>
      <c r="AJ15" s="104">
        <v>0</v>
      </c>
      <c r="AK15" s="64">
        <v>0</v>
      </c>
      <c r="AL15" s="104">
        <v>0</v>
      </c>
      <c r="AM15" s="104">
        <v>0</v>
      </c>
      <c r="AN15" s="104">
        <v>0</v>
      </c>
      <c r="AO15" s="104">
        <v>0</v>
      </c>
      <c r="AP15" s="104">
        <v>0</v>
      </c>
      <c r="AQ15" s="104">
        <v>0</v>
      </c>
      <c r="AR15" s="104">
        <v>0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64">
        <v>0</v>
      </c>
      <c r="AZ15" s="127"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4">
        <v>0</v>
      </c>
      <c r="BI15" s="104">
        <v>54751412.04885749</v>
      </c>
      <c r="BJ15" s="104">
        <v>138400.61904</v>
      </c>
    </row>
    <row r="16" spans="1:62" ht="27.75" customHeight="1">
      <c r="A16" s="106">
        <v>10</v>
      </c>
      <c r="B16" s="113" t="s">
        <v>277</v>
      </c>
      <c r="C16" s="64">
        <v>154716147</v>
      </c>
      <c r="D16" s="104">
        <v>0</v>
      </c>
      <c r="E16" s="64">
        <v>56132099.4307768</v>
      </c>
      <c r="F16" s="104">
        <v>0</v>
      </c>
      <c r="G16" s="64">
        <v>47443165.53999996</v>
      </c>
      <c r="H16" s="104">
        <v>0</v>
      </c>
      <c r="I16" s="64">
        <v>46663374.61000001</v>
      </c>
      <c r="J16" s="104">
        <v>0</v>
      </c>
      <c r="K16" s="64">
        <v>18106881.28</v>
      </c>
      <c r="L16" s="64">
        <v>0</v>
      </c>
      <c r="M16" s="64">
        <v>75377476.66999999</v>
      </c>
      <c r="N16" s="104">
        <v>39287601.322565205</v>
      </c>
      <c r="O16" s="64">
        <v>64977360.77000107</v>
      </c>
      <c r="P16" s="64">
        <v>0</v>
      </c>
      <c r="Q16" s="64">
        <v>27098490.15</v>
      </c>
      <c r="R16" s="104">
        <v>0</v>
      </c>
      <c r="S16" s="64">
        <v>18021243.66</v>
      </c>
      <c r="T16" s="104">
        <v>0</v>
      </c>
      <c r="U16" s="64">
        <v>17017040.34</v>
      </c>
      <c r="V16" s="64">
        <v>0</v>
      </c>
      <c r="W16" s="65">
        <v>35132619.18</v>
      </c>
      <c r="X16" s="104">
        <v>0</v>
      </c>
      <c r="Y16" s="64">
        <v>406987.48</v>
      </c>
      <c r="Z16" s="104">
        <v>0</v>
      </c>
      <c r="AA16" s="64">
        <v>13828745.000000207</v>
      </c>
      <c r="AB16" s="104">
        <v>0</v>
      </c>
      <c r="AC16" s="64">
        <v>4592524.25</v>
      </c>
      <c r="AD16" s="104">
        <v>0</v>
      </c>
      <c r="AE16" s="104">
        <v>0</v>
      </c>
      <c r="AF16" s="104">
        <v>0</v>
      </c>
      <c r="AG16" s="64">
        <v>0</v>
      </c>
      <c r="AH16" s="104">
        <v>0</v>
      </c>
      <c r="AI16" s="64">
        <v>0</v>
      </c>
      <c r="AJ16" s="104">
        <v>0</v>
      </c>
      <c r="AK16" s="64">
        <v>7355.32</v>
      </c>
      <c r="AL16" s="104">
        <v>0</v>
      </c>
      <c r="AM16" s="104">
        <v>0</v>
      </c>
      <c r="AN16" s="104">
        <v>0</v>
      </c>
      <c r="AO16" s="104">
        <v>0</v>
      </c>
      <c r="AP16" s="104">
        <v>0</v>
      </c>
      <c r="AQ16" s="104">
        <v>0</v>
      </c>
      <c r="AR16" s="104">
        <v>0</v>
      </c>
      <c r="AS16" s="104">
        <v>0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64">
        <v>0</v>
      </c>
      <c r="AZ16" s="127"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>
        <v>0</v>
      </c>
      <c r="BG16" s="104">
        <v>0</v>
      </c>
      <c r="BH16" s="104">
        <v>0</v>
      </c>
      <c r="BI16" s="104">
        <v>579521510.680778</v>
      </c>
      <c r="BJ16" s="104">
        <v>39287601.322565205</v>
      </c>
    </row>
    <row r="17" spans="1:62" s="24" customFormat="1" ht="17.25" customHeight="1">
      <c r="A17" s="112" t="s">
        <v>262</v>
      </c>
      <c r="B17" s="113" t="s">
        <v>214</v>
      </c>
      <c r="C17" s="65">
        <v>154264542</v>
      </c>
      <c r="D17" s="104">
        <v>0</v>
      </c>
      <c r="E17" s="65">
        <v>54587555.19</v>
      </c>
      <c r="F17" s="104">
        <v>0</v>
      </c>
      <c r="G17" s="65">
        <v>47442966.04999996</v>
      </c>
      <c r="H17" s="104">
        <v>0</v>
      </c>
      <c r="I17" s="65">
        <v>46644348.050000004</v>
      </c>
      <c r="J17" s="104">
        <v>0</v>
      </c>
      <c r="K17" s="65">
        <v>17654704.12</v>
      </c>
      <c r="L17" s="65">
        <v>0</v>
      </c>
      <c r="M17" s="65">
        <v>75166422.94999999</v>
      </c>
      <c r="N17" s="104">
        <v>39102970.11000001</v>
      </c>
      <c r="O17" s="65">
        <v>64550526.13000107</v>
      </c>
      <c r="P17" s="64">
        <v>0</v>
      </c>
      <c r="Q17" s="65">
        <v>26544734.38</v>
      </c>
      <c r="R17" s="104">
        <v>0</v>
      </c>
      <c r="S17" s="65">
        <v>18021243.66</v>
      </c>
      <c r="T17" s="104">
        <v>0</v>
      </c>
      <c r="U17" s="65">
        <v>16807806.09</v>
      </c>
      <c r="V17" s="64">
        <v>0</v>
      </c>
      <c r="W17" s="65">
        <v>33368438.58</v>
      </c>
      <c r="X17" s="104">
        <v>0</v>
      </c>
      <c r="Y17" s="65">
        <v>406987.48</v>
      </c>
      <c r="Z17" s="104">
        <v>0</v>
      </c>
      <c r="AA17" s="65">
        <v>11708734.640000207</v>
      </c>
      <c r="AB17" s="104">
        <v>0</v>
      </c>
      <c r="AC17" s="65">
        <v>4054673.9</v>
      </c>
      <c r="AD17" s="104">
        <v>0</v>
      </c>
      <c r="AE17" s="104">
        <v>0</v>
      </c>
      <c r="AF17" s="104">
        <v>0</v>
      </c>
      <c r="AG17" s="64">
        <v>0</v>
      </c>
      <c r="AH17" s="104">
        <v>0</v>
      </c>
      <c r="AI17" s="64">
        <v>0</v>
      </c>
      <c r="AJ17" s="104">
        <v>0</v>
      </c>
      <c r="AK17" s="65">
        <v>7355.32</v>
      </c>
      <c r="AL17" s="104">
        <v>0</v>
      </c>
      <c r="AM17" s="104">
        <v>0</v>
      </c>
      <c r="AN17" s="104">
        <v>0</v>
      </c>
      <c r="AO17" s="104">
        <v>0</v>
      </c>
      <c r="AP17" s="104">
        <v>0</v>
      </c>
      <c r="AQ17" s="104">
        <v>0</v>
      </c>
      <c r="AR17" s="104">
        <v>0</v>
      </c>
      <c r="AS17" s="104">
        <v>0</v>
      </c>
      <c r="AT17" s="104">
        <v>0</v>
      </c>
      <c r="AU17" s="104">
        <v>0</v>
      </c>
      <c r="AV17" s="104">
        <v>0</v>
      </c>
      <c r="AW17" s="104">
        <v>0</v>
      </c>
      <c r="AX17" s="104">
        <v>0</v>
      </c>
      <c r="AY17" s="64">
        <v>0</v>
      </c>
      <c r="AZ17" s="127"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  <c r="BF17" s="104">
        <v>0</v>
      </c>
      <c r="BG17" s="104">
        <v>0</v>
      </c>
      <c r="BH17" s="104">
        <v>0</v>
      </c>
      <c r="BI17" s="104">
        <v>571231038.5400012</v>
      </c>
      <c r="BJ17" s="104">
        <v>39102970.11000001</v>
      </c>
    </row>
    <row r="18" spans="1:62" s="24" customFormat="1" ht="17.25" customHeight="1">
      <c r="A18" s="112" t="s">
        <v>263</v>
      </c>
      <c r="B18" s="113" t="s">
        <v>215</v>
      </c>
      <c r="C18" s="65">
        <v>0</v>
      </c>
      <c r="D18" s="104">
        <v>0</v>
      </c>
      <c r="E18" s="65">
        <v>540230.89186</v>
      </c>
      <c r="F18" s="104">
        <v>0</v>
      </c>
      <c r="G18" s="65">
        <v>199.49</v>
      </c>
      <c r="H18" s="104">
        <v>0</v>
      </c>
      <c r="I18" s="65">
        <v>0</v>
      </c>
      <c r="J18" s="104">
        <v>0</v>
      </c>
      <c r="K18" s="65">
        <v>0</v>
      </c>
      <c r="L18" s="65">
        <v>0</v>
      </c>
      <c r="M18" s="65">
        <v>184631.22</v>
      </c>
      <c r="N18" s="104">
        <v>184631.2125652</v>
      </c>
      <c r="O18" s="65">
        <v>0</v>
      </c>
      <c r="P18" s="64">
        <v>0</v>
      </c>
      <c r="Q18" s="65">
        <v>0</v>
      </c>
      <c r="R18" s="104">
        <v>0</v>
      </c>
      <c r="S18" s="65">
        <v>0</v>
      </c>
      <c r="T18" s="104">
        <v>0</v>
      </c>
      <c r="U18" s="65">
        <v>3270</v>
      </c>
      <c r="V18" s="64">
        <v>0</v>
      </c>
      <c r="W18" s="65">
        <v>2156</v>
      </c>
      <c r="X18" s="104">
        <v>0</v>
      </c>
      <c r="Y18" s="65">
        <v>0</v>
      </c>
      <c r="Z18" s="104">
        <v>0</v>
      </c>
      <c r="AA18" s="65">
        <v>91385.95</v>
      </c>
      <c r="AB18" s="104">
        <v>0</v>
      </c>
      <c r="AC18" s="65">
        <v>0</v>
      </c>
      <c r="AD18" s="104">
        <v>0</v>
      </c>
      <c r="AE18" s="104">
        <v>0</v>
      </c>
      <c r="AF18" s="104">
        <v>0</v>
      </c>
      <c r="AG18" s="64">
        <v>0</v>
      </c>
      <c r="AH18" s="104">
        <v>0</v>
      </c>
      <c r="AI18" s="64">
        <v>0</v>
      </c>
      <c r="AJ18" s="104">
        <v>0</v>
      </c>
      <c r="AK18" s="65">
        <v>0</v>
      </c>
      <c r="AL18" s="104">
        <v>0</v>
      </c>
      <c r="AM18" s="104">
        <v>0</v>
      </c>
      <c r="AN18" s="104">
        <v>0</v>
      </c>
      <c r="AO18" s="104">
        <v>0</v>
      </c>
      <c r="AP18" s="104">
        <v>0</v>
      </c>
      <c r="AQ18" s="104">
        <v>0</v>
      </c>
      <c r="AR18" s="104">
        <v>0</v>
      </c>
      <c r="AS18" s="104">
        <v>0</v>
      </c>
      <c r="AT18" s="104">
        <v>0</v>
      </c>
      <c r="AU18" s="104">
        <v>0</v>
      </c>
      <c r="AV18" s="104">
        <v>0</v>
      </c>
      <c r="AW18" s="104">
        <v>0</v>
      </c>
      <c r="AX18" s="104">
        <v>0</v>
      </c>
      <c r="AY18" s="64">
        <v>0</v>
      </c>
      <c r="AZ18" s="127">
        <v>0</v>
      </c>
      <c r="BA18" s="104">
        <v>0</v>
      </c>
      <c r="BB18" s="104">
        <v>0</v>
      </c>
      <c r="BC18" s="104">
        <v>0</v>
      </c>
      <c r="BD18" s="104">
        <v>0</v>
      </c>
      <c r="BE18" s="104">
        <v>0</v>
      </c>
      <c r="BF18" s="104">
        <v>0</v>
      </c>
      <c r="BG18" s="104">
        <v>0</v>
      </c>
      <c r="BH18" s="104">
        <v>0</v>
      </c>
      <c r="BI18" s="104">
        <v>821873.55186</v>
      </c>
      <c r="BJ18" s="104">
        <v>184631.2125652</v>
      </c>
    </row>
    <row r="19" spans="1:62" s="24" customFormat="1" ht="27.75" customHeight="1">
      <c r="A19" s="112" t="s">
        <v>264</v>
      </c>
      <c r="B19" s="113" t="s">
        <v>216</v>
      </c>
      <c r="C19" s="65">
        <v>451605</v>
      </c>
      <c r="D19" s="104">
        <v>0</v>
      </c>
      <c r="E19" s="65">
        <v>501924.71</v>
      </c>
      <c r="F19" s="104">
        <v>0</v>
      </c>
      <c r="G19" s="65">
        <v>0</v>
      </c>
      <c r="H19" s="104">
        <v>0</v>
      </c>
      <c r="I19" s="65">
        <v>19026.56</v>
      </c>
      <c r="J19" s="104">
        <v>0</v>
      </c>
      <c r="K19" s="65">
        <v>0</v>
      </c>
      <c r="L19" s="65">
        <v>0</v>
      </c>
      <c r="M19" s="65">
        <v>26422.5</v>
      </c>
      <c r="N19" s="104">
        <v>0</v>
      </c>
      <c r="O19" s="65">
        <v>361810.49</v>
      </c>
      <c r="P19" s="64">
        <v>0</v>
      </c>
      <c r="Q19" s="65">
        <v>3100</v>
      </c>
      <c r="R19" s="104">
        <v>0</v>
      </c>
      <c r="S19" s="65">
        <v>0</v>
      </c>
      <c r="T19" s="104">
        <v>0</v>
      </c>
      <c r="U19" s="65">
        <v>2774.99</v>
      </c>
      <c r="V19" s="64">
        <v>0</v>
      </c>
      <c r="W19" s="65">
        <v>1762024.6</v>
      </c>
      <c r="X19" s="104">
        <v>0</v>
      </c>
      <c r="Y19" s="65">
        <v>0</v>
      </c>
      <c r="Z19" s="104">
        <v>0</v>
      </c>
      <c r="AA19" s="65">
        <v>2028624.4100000001</v>
      </c>
      <c r="AB19" s="104">
        <v>0</v>
      </c>
      <c r="AC19" s="65">
        <v>0</v>
      </c>
      <c r="AD19" s="104">
        <v>0</v>
      </c>
      <c r="AE19" s="104">
        <v>0</v>
      </c>
      <c r="AF19" s="104">
        <v>0</v>
      </c>
      <c r="AG19" s="64">
        <v>0</v>
      </c>
      <c r="AH19" s="104">
        <v>0</v>
      </c>
      <c r="AI19" s="64">
        <v>0</v>
      </c>
      <c r="AJ19" s="104">
        <v>0</v>
      </c>
      <c r="AK19" s="65">
        <v>0</v>
      </c>
      <c r="AL19" s="104">
        <v>0</v>
      </c>
      <c r="AM19" s="104">
        <v>0</v>
      </c>
      <c r="AN19" s="104">
        <v>0</v>
      </c>
      <c r="AO19" s="104">
        <v>0</v>
      </c>
      <c r="AP19" s="104">
        <v>0</v>
      </c>
      <c r="AQ19" s="104">
        <v>0</v>
      </c>
      <c r="AR19" s="104">
        <v>0</v>
      </c>
      <c r="AS19" s="104">
        <v>0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64">
        <v>0</v>
      </c>
      <c r="AZ19" s="127">
        <v>0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  <c r="BF19" s="104">
        <v>0</v>
      </c>
      <c r="BG19" s="104">
        <v>0</v>
      </c>
      <c r="BH19" s="104">
        <v>0</v>
      </c>
      <c r="BI19" s="104">
        <v>5157313.26</v>
      </c>
      <c r="BJ19" s="104">
        <v>0</v>
      </c>
    </row>
    <row r="20" spans="1:62" s="24" customFormat="1" ht="17.25" customHeight="1">
      <c r="A20" s="112" t="s">
        <v>265</v>
      </c>
      <c r="B20" s="113" t="s">
        <v>217</v>
      </c>
      <c r="C20" s="65">
        <v>0</v>
      </c>
      <c r="D20" s="104">
        <v>0</v>
      </c>
      <c r="E20" s="65">
        <v>502388.63891680003</v>
      </c>
      <c r="F20" s="104">
        <v>0</v>
      </c>
      <c r="G20" s="65">
        <v>0</v>
      </c>
      <c r="H20" s="104">
        <v>0</v>
      </c>
      <c r="I20" s="65">
        <v>0</v>
      </c>
      <c r="J20" s="104">
        <v>0</v>
      </c>
      <c r="K20" s="65">
        <v>452177.16</v>
      </c>
      <c r="L20" s="65">
        <v>0</v>
      </c>
      <c r="M20" s="65">
        <v>0</v>
      </c>
      <c r="N20" s="104">
        <v>0</v>
      </c>
      <c r="O20" s="65">
        <v>65024.149999999994</v>
      </c>
      <c r="P20" s="64">
        <v>0</v>
      </c>
      <c r="Q20" s="65">
        <v>550655.77</v>
      </c>
      <c r="R20" s="104">
        <v>0</v>
      </c>
      <c r="S20" s="65">
        <v>0</v>
      </c>
      <c r="T20" s="104">
        <v>0</v>
      </c>
      <c r="U20" s="65">
        <v>203189.26</v>
      </c>
      <c r="V20" s="64">
        <v>0</v>
      </c>
      <c r="W20" s="65">
        <v>0</v>
      </c>
      <c r="X20" s="104">
        <v>0</v>
      </c>
      <c r="Y20" s="65">
        <v>0</v>
      </c>
      <c r="Z20" s="104">
        <v>0</v>
      </c>
      <c r="AA20" s="65">
        <v>0</v>
      </c>
      <c r="AB20" s="104">
        <v>0</v>
      </c>
      <c r="AC20" s="65">
        <v>537850.35</v>
      </c>
      <c r="AD20" s="104">
        <v>0</v>
      </c>
      <c r="AE20" s="104">
        <v>0</v>
      </c>
      <c r="AF20" s="104">
        <v>0</v>
      </c>
      <c r="AG20" s="64">
        <v>0</v>
      </c>
      <c r="AH20" s="104">
        <v>0</v>
      </c>
      <c r="AI20" s="64">
        <v>0</v>
      </c>
      <c r="AJ20" s="104">
        <v>0</v>
      </c>
      <c r="AK20" s="65">
        <v>0</v>
      </c>
      <c r="AL20" s="104">
        <v>0</v>
      </c>
      <c r="AM20" s="104">
        <v>0</v>
      </c>
      <c r="AN20" s="104">
        <v>0</v>
      </c>
      <c r="AO20" s="104">
        <v>0</v>
      </c>
      <c r="AP20" s="104">
        <v>0</v>
      </c>
      <c r="AQ20" s="104">
        <v>0</v>
      </c>
      <c r="AR20" s="104">
        <v>0</v>
      </c>
      <c r="AS20" s="104">
        <v>0</v>
      </c>
      <c r="AT20" s="104">
        <v>0</v>
      </c>
      <c r="AU20" s="104">
        <v>0</v>
      </c>
      <c r="AV20" s="104">
        <v>0</v>
      </c>
      <c r="AW20" s="104">
        <v>0</v>
      </c>
      <c r="AX20" s="104">
        <v>0</v>
      </c>
      <c r="AY20" s="64">
        <v>0</v>
      </c>
      <c r="AZ20" s="127">
        <v>0</v>
      </c>
      <c r="BA20" s="104">
        <v>0</v>
      </c>
      <c r="BB20" s="104">
        <v>0</v>
      </c>
      <c r="BC20" s="104">
        <v>0</v>
      </c>
      <c r="BD20" s="104">
        <v>0</v>
      </c>
      <c r="BE20" s="104">
        <v>0</v>
      </c>
      <c r="BF20" s="104">
        <v>0</v>
      </c>
      <c r="BG20" s="104">
        <v>0</v>
      </c>
      <c r="BH20" s="104">
        <v>0</v>
      </c>
      <c r="BI20" s="104">
        <v>2311285.3289167997</v>
      </c>
      <c r="BJ20" s="104">
        <v>0</v>
      </c>
    </row>
    <row r="21" spans="1:62" ht="27.75" customHeight="1">
      <c r="A21" s="106">
        <v>11</v>
      </c>
      <c r="B21" s="113" t="s">
        <v>278</v>
      </c>
      <c r="C21" s="64">
        <v>0</v>
      </c>
      <c r="D21" s="104">
        <v>0</v>
      </c>
      <c r="E21" s="64">
        <v>1885851.1465166</v>
      </c>
      <c r="F21" s="104">
        <v>16240.619999999999</v>
      </c>
      <c r="G21" s="64">
        <v>2295810.7200000007</v>
      </c>
      <c r="H21" s="104">
        <v>0</v>
      </c>
      <c r="I21" s="64">
        <v>0</v>
      </c>
      <c r="J21" s="104">
        <v>0</v>
      </c>
      <c r="K21" s="64">
        <v>2532514.73</v>
      </c>
      <c r="L21" s="64">
        <v>0</v>
      </c>
      <c r="M21" s="64">
        <v>0</v>
      </c>
      <c r="N21" s="104">
        <v>0</v>
      </c>
      <c r="O21" s="64">
        <v>1673803.66</v>
      </c>
      <c r="P21" s="64">
        <v>0</v>
      </c>
      <c r="Q21" s="64">
        <v>50898.18</v>
      </c>
      <c r="R21" s="104">
        <v>0</v>
      </c>
      <c r="S21" s="64">
        <v>0</v>
      </c>
      <c r="T21" s="104">
        <v>0</v>
      </c>
      <c r="U21" s="64">
        <v>0</v>
      </c>
      <c r="V21" s="64">
        <v>0</v>
      </c>
      <c r="W21" s="64">
        <v>0</v>
      </c>
      <c r="X21" s="104">
        <v>0</v>
      </c>
      <c r="Y21" s="64">
        <v>0</v>
      </c>
      <c r="Z21" s="104">
        <v>0</v>
      </c>
      <c r="AA21" s="64">
        <v>0</v>
      </c>
      <c r="AB21" s="104">
        <v>0</v>
      </c>
      <c r="AC21" s="64">
        <v>0</v>
      </c>
      <c r="AD21" s="104">
        <v>0</v>
      </c>
      <c r="AE21" s="104">
        <v>0</v>
      </c>
      <c r="AF21" s="104">
        <v>0</v>
      </c>
      <c r="AG21" s="64">
        <v>0</v>
      </c>
      <c r="AH21" s="104">
        <v>0</v>
      </c>
      <c r="AI21" s="64">
        <v>0</v>
      </c>
      <c r="AJ21" s="104">
        <v>0</v>
      </c>
      <c r="AK21" s="64">
        <v>0</v>
      </c>
      <c r="AL21" s="104">
        <v>0</v>
      </c>
      <c r="AM21" s="104">
        <v>0</v>
      </c>
      <c r="AN21" s="104">
        <v>0</v>
      </c>
      <c r="AO21" s="104">
        <v>0</v>
      </c>
      <c r="AP21" s="104">
        <v>0</v>
      </c>
      <c r="AQ21" s="104">
        <v>0</v>
      </c>
      <c r="AR21" s="104">
        <v>0</v>
      </c>
      <c r="AS21" s="104">
        <v>0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64">
        <v>0</v>
      </c>
      <c r="AZ21" s="127"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>
        <v>0</v>
      </c>
      <c r="BG21" s="104">
        <v>0</v>
      </c>
      <c r="BH21" s="104">
        <v>0</v>
      </c>
      <c r="BI21" s="104">
        <v>8438878.436516602</v>
      </c>
      <c r="BJ21" s="104">
        <v>16240.619999999999</v>
      </c>
    </row>
    <row r="22" spans="1:62" ht="27.75" customHeight="1">
      <c r="A22" s="106">
        <v>12</v>
      </c>
      <c r="B22" s="113" t="s">
        <v>279</v>
      </c>
      <c r="C22" s="64">
        <v>1735</v>
      </c>
      <c r="D22" s="104">
        <v>0</v>
      </c>
      <c r="E22" s="64">
        <v>24059.8035268</v>
      </c>
      <c r="F22" s="104">
        <v>0</v>
      </c>
      <c r="G22" s="64">
        <v>220121.83000000007</v>
      </c>
      <c r="H22" s="104">
        <v>0</v>
      </c>
      <c r="I22" s="64">
        <v>14197.15</v>
      </c>
      <c r="J22" s="104">
        <v>0</v>
      </c>
      <c r="K22" s="64">
        <v>886140.63</v>
      </c>
      <c r="L22" s="64">
        <v>0</v>
      </c>
      <c r="M22" s="64">
        <v>0</v>
      </c>
      <c r="N22" s="104">
        <v>0</v>
      </c>
      <c r="O22" s="64">
        <v>9250.539999999999</v>
      </c>
      <c r="P22" s="64">
        <v>0</v>
      </c>
      <c r="Q22" s="64">
        <v>3850.15</v>
      </c>
      <c r="R22" s="104">
        <v>0</v>
      </c>
      <c r="S22" s="64">
        <v>0</v>
      </c>
      <c r="T22" s="104">
        <v>0</v>
      </c>
      <c r="U22" s="64">
        <v>0</v>
      </c>
      <c r="V22" s="64">
        <v>0</v>
      </c>
      <c r="W22" s="64">
        <v>0</v>
      </c>
      <c r="X22" s="104">
        <v>0</v>
      </c>
      <c r="Y22" s="64">
        <v>0</v>
      </c>
      <c r="Z22" s="104">
        <v>0</v>
      </c>
      <c r="AA22" s="64">
        <v>0</v>
      </c>
      <c r="AB22" s="104">
        <v>0</v>
      </c>
      <c r="AC22" s="64">
        <v>0</v>
      </c>
      <c r="AD22" s="104">
        <v>0</v>
      </c>
      <c r="AE22" s="104">
        <v>0</v>
      </c>
      <c r="AF22" s="104">
        <v>0</v>
      </c>
      <c r="AG22" s="64">
        <v>0</v>
      </c>
      <c r="AH22" s="104">
        <v>0</v>
      </c>
      <c r="AI22" s="64">
        <v>0</v>
      </c>
      <c r="AJ22" s="104">
        <v>0</v>
      </c>
      <c r="AK22" s="6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4">
        <v>0</v>
      </c>
      <c r="AR22" s="104">
        <v>0</v>
      </c>
      <c r="AS22" s="104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64">
        <v>0</v>
      </c>
      <c r="AZ22" s="127"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104">
        <v>0</v>
      </c>
      <c r="BG22" s="104">
        <v>0</v>
      </c>
      <c r="BH22" s="104">
        <v>0</v>
      </c>
      <c r="BI22" s="104">
        <v>1159355.1035268</v>
      </c>
      <c r="BJ22" s="104">
        <v>0</v>
      </c>
    </row>
    <row r="23" spans="1:62" ht="16.5" customHeight="1">
      <c r="A23" s="106">
        <v>13</v>
      </c>
      <c r="B23" s="113" t="s">
        <v>280</v>
      </c>
      <c r="C23" s="64">
        <v>1162720</v>
      </c>
      <c r="D23" s="104">
        <v>0</v>
      </c>
      <c r="E23" s="64">
        <v>2266155.4258422996</v>
      </c>
      <c r="F23" s="104">
        <v>8214.4</v>
      </c>
      <c r="G23" s="64">
        <v>8852567.370000001</v>
      </c>
      <c r="H23" s="104">
        <v>0</v>
      </c>
      <c r="I23" s="64">
        <v>4620071.790000001</v>
      </c>
      <c r="J23" s="104">
        <v>0</v>
      </c>
      <c r="K23" s="64">
        <v>5653875.700000002</v>
      </c>
      <c r="L23" s="64">
        <v>0</v>
      </c>
      <c r="M23" s="64">
        <v>2588025.66</v>
      </c>
      <c r="N23" s="104">
        <v>866745.88</v>
      </c>
      <c r="O23" s="64">
        <v>455858.35</v>
      </c>
      <c r="P23" s="64">
        <v>0</v>
      </c>
      <c r="Q23" s="64">
        <v>1432519.55</v>
      </c>
      <c r="R23" s="104">
        <v>0</v>
      </c>
      <c r="S23" s="64">
        <v>1684769.3</v>
      </c>
      <c r="T23" s="104">
        <v>0</v>
      </c>
      <c r="U23" s="64">
        <v>1167997.77</v>
      </c>
      <c r="V23" s="64">
        <v>0</v>
      </c>
      <c r="W23" s="64">
        <v>2566584.34</v>
      </c>
      <c r="X23" s="104">
        <v>0</v>
      </c>
      <c r="Y23" s="64">
        <v>126399.98</v>
      </c>
      <c r="Z23" s="104">
        <v>0</v>
      </c>
      <c r="AA23" s="64">
        <v>390165.04999999993</v>
      </c>
      <c r="AB23" s="104">
        <v>0</v>
      </c>
      <c r="AC23" s="64">
        <v>890484.61</v>
      </c>
      <c r="AD23" s="104">
        <v>0</v>
      </c>
      <c r="AE23" s="104">
        <v>0</v>
      </c>
      <c r="AF23" s="104">
        <v>0</v>
      </c>
      <c r="AG23" s="64">
        <v>0</v>
      </c>
      <c r="AH23" s="104">
        <v>0</v>
      </c>
      <c r="AI23" s="64">
        <v>0</v>
      </c>
      <c r="AJ23" s="104">
        <v>0</v>
      </c>
      <c r="AK23" s="64">
        <v>0</v>
      </c>
      <c r="AL23" s="104">
        <v>0</v>
      </c>
      <c r="AM23" s="104">
        <v>0</v>
      </c>
      <c r="AN23" s="104">
        <v>0</v>
      </c>
      <c r="AO23" s="104">
        <v>0</v>
      </c>
      <c r="AP23" s="104">
        <v>0</v>
      </c>
      <c r="AQ23" s="104">
        <v>0</v>
      </c>
      <c r="AR23" s="104">
        <v>0</v>
      </c>
      <c r="AS23" s="104">
        <v>0</v>
      </c>
      <c r="AT23" s="104">
        <v>0</v>
      </c>
      <c r="AU23" s="104">
        <v>0</v>
      </c>
      <c r="AV23" s="104">
        <v>0</v>
      </c>
      <c r="AW23" s="104">
        <v>0</v>
      </c>
      <c r="AX23" s="104">
        <v>0</v>
      </c>
      <c r="AY23" s="64">
        <v>0</v>
      </c>
      <c r="AZ23" s="127">
        <v>0</v>
      </c>
      <c r="BA23" s="104">
        <v>0</v>
      </c>
      <c r="BB23" s="104">
        <v>0</v>
      </c>
      <c r="BC23" s="104">
        <v>0</v>
      </c>
      <c r="BD23" s="104">
        <v>0</v>
      </c>
      <c r="BE23" s="104">
        <v>0</v>
      </c>
      <c r="BF23" s="104">
        <v>0</v>
      </c>
      <c r="BG23" s="104">
        <v>0</v>
      </c>
      <c r="BH23" s="104">
        <v>0</v>
      </c>
      <c r="BI23" s="104">
        <v>33858194.8958423</v>
      </c>
      <c r="BJ23" s="104">
        <v>874960.28</v>
      </c>
    </row>
    <row r="24" spans="1:62" ht="16.5" customHeight="1">
      <c r="A24" s="106">
        <v>14</v>
      </c>
      <c r="B24" s="113" t="s">
        <v>281</v>
      </c>
      <c r="C24" s="64">
        <v>0</v>
      </c>
      <c r="D24" s="104">
        <v>0</v>
      </c>
      <c r="E24" s="64">
        <v>404043.3590209</v>
      </c>
      <c r="F24" s="104">
        <v>0</v>
      </c>
      <c r="G24" s="64"/>
      <c r="H24" s="104">
        <v>0</v>
      </c>
      <c r="I24" s="64">
        <v>1021117.56</v>
      </c>
      <c r="J24" s="104">
        <v>0</v>
      </c>
      <c r="K24" s="64">
        <v>0</v>
      </c>
      <c r="L24" s="64">
        <v>0</v>
      </c>
      <c r="M24" s="64">
        <v>165999.28999999998</v>
      </c>
      <c r="N24" s="104">
        <v>0</v>
      </c>
      <c r="O24" s="64">
        <v>0</v>
      </c>
      <c r="P24" s="64">
        <v>0</v>
      </c>
      <c r="Q24" s="64">
        <v>0</v>
      </c>
      <c r="R24" s="104">
        <v>0</v>
      </c>
      <c r="S24" s="64">
        <v>0</v>
      </c>
      <c r="T24" s="104">
        <v>0</v>
      </c>
      <c r="U24" s="64">
        <v>0</v>
      </c>
      <c r="V24" s="64">
        <v>0</v>
      </c>
      <c r="W24" s="64">
        <v>0</v>
      </c>
      <c r="X24" s="104">
        <v>0</v>
      </c>
      <c r="Y24" s="64">
        <v>0</v>
      </c>
      <c r="Z24" s="104">
        <v>0</v>
      </c>
      <c r="AA24" s="64">
        <v>0</v>
      </c>
      <c r="AB24" s="104">
        <v>0</v>
      </c>
      <c r="AC24" s="64">
        <v>61760</v>
      </c>
      <c r="AD24" s="104">
        <v>0</v>
      </c>
      <c r="AE24" s="104">
        <v>5902786.110000001</v>
      </c>
      <c r="AF24" s="104">
        <v>0</v>
      </c>
      <c r="AG24" s="64">
        <v>0</v>
      </c>
      <c r="AH24" s="104">
        <v>0</v>
      </c>
      <c r="AI24" s="64">
        <v>0</v>
      </c>
      <c r="AJ24" s="104">
        <v>0</v>
      </c>
      <c r="AK24" s="6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4">
        <v>0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64">
        <v>0</v>
      </c>
      <c r="AZ24" s="127"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4">
        <v>0</v>
      </c>
      <c r="BI24" s="104">
        <v>7555706.319020901</v>
      </c>
      <c r="BJ24" s="104">
        <v>0</v>
      </c>
    </row>
    <row r="25" spans="1:62" ht="16.5" customHeight="1">
      <c r="A25" s="106">
        <v>15</v>
      </c>
      <c r="B25" s="113" t="s">
        <v>282</v>
      </c>
      <c r="C25" s="64">
        <v>0</v>
      </c>
      <c r="D25" s="104">
        <v>0</v>
      </c>
      <c r="E25" s="64">
        <v>574903.1667189</v>
      </c>
      <c r="F25" s="104">
        <v>0</v>
      </c>
      <c r="G25" s="64"/>
      <c r="H25" s="104">
        <v>0</v>
      </c>
      <c r="I25" s="64">
        <v>0</v>
      </c>
      <c r="J25" s="104">
        <v>0</v>
      </c>
      <c r="K25" s="64">
        <v>225743.2</v>
      </c>
      <c r="L25" s="64">
        <v>0</v>
      </c>
      <c r="M25" s="64">
        <v>227172.84</v>
      </c>
      <c r="N25" s="104">
        <v>0</v>
      </c>
      <c r="O25" s="64"/>
      <c r="P25" s="64">
        <v>0</v>
      </c>
      <c r="Q25" s="64">
        <v>0</v>
      </c>
      <c r="R25" s="104">
        <v>0</v>
      </c>
      <c r="S25" s="64">
        <v>0</v>
      </c>
      <c r="T25" s="104">
        <v>0</v>
      </c>
      <c r="U25" s="64">
        <v>0</v>
      </c>
      <c r="V25" s="64">
        <v>0</v>
      </c>
      <c r="W25" s="64">
        <v>0</v>
      </c>
      <c r="X25" s="104">
        <v>0</v>
      </c>
      <c r="Y25" s="64">
        <v>0</v>
      </c>
      <c r="Z25" s="104">
        <v>0</v>
      </c>
      <c r="AA25" s="64">
        <v>0</v>
      </c>
      <c r="AB25" s="104">
        <v>0</v>
      </c>
      <c r="AC25" s="64">
        <v>0</v>
      </c>
      <c r="AD25" s="104">
        <v>0</v>
      </c>
      <c r="AE25" s="104">
        <v>0</v>
      </c>
      <c r="AF25" s="104">
        <v>0</v>
      </c>
      <c r="AG25" s="64">
        <v>0</v>
      </c>
      <c r="AH25" s="104">
        <v>0</v>
      </c>
      <c r="AI25" s="64">
        <v>0</v>
      </c>
      <c r="AJ25" s="104">
        <v>0</v>
      </c>
      <c r="AK25" s="64">
        <v>0</v>
      </c>
      <c r="AL25" s="104">
        <v>0</v>
      </c>
      <c r="AM25" s="104">
        <v>0</v>
      </c>
      <c r="AN25" s="104">
        <v>0</v>
      </c>
      <c r="AO25" s="104">
        <v>0</v>
      </c>
      <c r="AP25" s="104">
        <v>0</v>
      </c>
      <c r="AQ25" s="104">
        <v>0</v>
      </c>
      <c r="AR25" s="104">
        <v>0</v>
      </c>
      <c r="AS25" s="104">
        <v>0</v>
      </c>
      <c r="AT25" s="104">
        <v>0</v>
      </c>
      <c r="AU25" s="104">
        <v>0</v>
      </c>
      <c r="AV25" s="104">
        <v>0</v>
      </c>
      <c r="AW25" s="104">
        <v>0</v>
      </c>
      <c r="AX25" s="104">
        <v>0</v>
      </c>
      <c r="AY25" s="64">
        <v>0</v>
      </c>
      <c r="AZ25" s="127">
        <v>0</v>
      </c>
      <c r="BA25" s="104">
        <v>0</v>
      </c>
      <c r="BB25" s="104">
        <v>0</v>
      </c>
      <c r="BC25" s="104">
        <v>0</v>
      </c>
      <c r="BD25" s="104">
        <v>0</v>
      </c>
      <c r="BE25" s="104">
        <v>0</v>
      </c>
      <c r="BF25" s="104">
        <v>0</v>
      </c>
      <c r="BG25" s="104">
        <v>0</v>
      </c>
      <c r="BH25" s="104">
        <v>0</v>
      </c>
      <c r="BI25" s="104">
        <v>1027819.2067189</v>
      </c>
      <c r="BJ25" s="104">
        <v>0</v>
      </c>
    </row>
    <row r="26" spans="1:62" ht="16.5" customHeight="1">
      <c r="A26" s="106">
        <v>16</v>
      </c>
      <c r="B26" s="113" t="s">
        <v>283</v>
      </c>
      <c r="C26" s="64">
        <v>0</v>
      </c>
      <c r="D26" s="104">
        <v>0</v>
      </c>
      <c r="E26" s="64">
        <v>223598.38284749998</v>
      </c>
      <c r="F26" s="104">
        <v>0</v>
      </c>
      <c r="G26" s="64">
        <v>34263.46</v>
      </c>
      <c r="H26" s="104">
        <v>0</v>
      </c>
      <c r="I26" s="64">
        <v>75633.45</v>
      </c>
      <c r="J26" s="104">
        <v>0</v>
      </c>
      <c r="K26" s="64">
        <v>994926.65</v>
      </c>
      <c r="L26" s="64">
        <v>0</v>
      </c>
      <c r="M26" s="64">
        <v>389531.28</v>
      </c>
      <c r="N26" s="104">
        <v>0</v>
      </c>
      <c r="O26" s="64">
        <v>0</v>
      </c>
      <c r="P26" s="64">
        <v>0</v>
      </c>
      <c r="Q26" s="64">
        <v>517030.26</v>
      </c>
      <c r="R26" s="104">
        <v>0</v>
      </c>
      <c r="S26" s="64">
        <v>290801.75</v>
      </c>
      <c r="T26" s="104">
        <v>0</v>
      </c>
      <c r="U26" s="64">
        <v>92324.9993</v>
      </c>
      <c r="V26" s="64">
        <v>0</v>
      </c>
      <c r="W26" s="64">
        <v>236660.35</v>
      </c>
      <c r="X26" s="104">
        <v>0</v>
      </c>
      <c r="Y26" s="64">
        <v>12375.47</v>
      </c>
      <c r="Z26" s="104">
        <v>0</v>
      </c>
      <c r="AA26" s="64">
        <v>59143.54</v>
      </c>
      <c r="AB26" s="104">
        <v>0</v>
      </c>
      <c r="AC26" s="64">
        <v>150458.63</v>
      </c>
      <c r="AD26" s="104">
        <v>0</v>
      </c>
      <c r="AE26" s="104">
        <v>0</v>
      </c>
      <c r="AF26" s="104">
        <v>0</v>
      </c>
      <c r="AG26" s="64">
        <v>0</v>
      </c>
      <c r="AH26" s="104">
        <v>0</v>
      </c>
      <c r="AI26" s="64">
        <v>0</v>
      </c>
      <c r="AJ26" s="104">
        <v>0</v>
      </c>
      <c r="AK26" s="64">
        <v>1074222.04</v>
      </c>
      <c r="AL26" s="104">
        <v>0</v>
      </c>
      <c r="AM26" s="104">
        <v>0</v>
      </c>
      <c r="AN26" s="104">
        <v>0</v>
      </c>
      <c r="AO26" s="104">
        <v>1914760.77</v>
      </c>
      <c r="AP26" s="104">
        <v>0</v>
      </c>
      <c r="AQ26" s="104">
        <v>0</v>
      </c>
      <c r="AR26" s="104">
        <v>0</v>
      </c>
      <c r="AS26" s="104">
        <v>0</v>
      </c>
      <c r="AT26" s="104">
        <v>0</v>
      </c>
      <c r="AU26" s="104">
        <v>0</v>
      </c>
      <c r="AV26" s="104">
        <v>0</v>
      </c>
      <c r="AW26" s="104">
        <v>0</v>
      </c>
      <c r="AX26" s="104">
        <v>0</v>
      </c>
      <c r="AY26" s="64">
        <v>0</v>
      </c>
      <c r="AZ26" s="127"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  <c r="BF26" s="104">
        <v>0</v>
      </c>
      <c r="BG26" s="104">
        <v>0</v>
      </c>
      <c r="BH26" s="104">
        <v>0</v>
      </c>
      <c r="BI26" s="104">
        <v>6065731.032147501</v>
      </c>
      <c r="BJ26" s="104">
        <v>0</v>
      </c>
    </row>
    <row r="27" spans="1:62" ht="16.5" customHeight="1">
      <c r="A27" s="106">
        <v>17</v>
      </c>
      <c r="B27" s="55" t="s">
        <v>284</v>
      </c>
      <c r="C27" s="64">
        <v>0</v>
      </c>
      <c r="D27" s="104">
        <v>0</v>
      </c>
      <c r="E27" s="64">
        <v>0</v>
      </c>
      <c r="F27" s="104">
        <v>0</v>
      </c>
      <c r="G27" s="64"/>
      <c r="H27" s="104">
        <v>0</v>
      </c>
      <c r="I27" s="64">
        <v>0</v>
      </c>
      <c r="J27" s="104">
        <v>0</v>
      </c>
      <c r="K27" s="64">
        <v>5342.58</v>
      </c>
      <c r="L27" s="64">
        <v>0</v>
      </c>
      <c r="M27" s="64">
        <v>0</v>
      </c>
      <c r="N27" s="104">
        <v>0</v>
      </c>
      <c r="O27" s="64">
        <v>0</v>
      </c>
      <c r="P27" s="64">
        <v>0</v>
      </c>
      <c r="Q27" s="64">
        <v>0</v>
      </c>
      <c r="R27" s="104">
        <v>0</v>
      </c>
      <c r="S27" s="64">
        <v>0</v>
      </c>
      <c r="T27" s="104">
        <v>0</v>
      </c>
      <c r="U27" s="64">
        <v>0</v>
      </c>
      <c r="V27" s="64">
        <v>0</v>
      </c>
      <c r="W27" s="64">
        <v>0</v>
      </c>
      <c r="X27" s="104">
        <v>0</v>
      </c>
      <c r="Y27" s="64">
        <v>0</v>
      </c>
      <c r="Z27" s="104">
        <v>0</v>
      </c>
      <c r="AA27" s="64">
        <v>0</v>
      </c>
      <c r="AB27" s="104">
        <v>0</v>
      </c>
      <c r="AC27" s="64">
        <v>0</v>
      </c>
      <c r="AD27" s="104">
        <v>0</v>
      </c>
      <c r="AE27" s="104">
        <v>0</v>
      </c>
      <c r="AF27" s="104">
        <v>0</v>
      </c>
      <c r="AG27" s="64">
        <v>0</v>
      </c>
      <c r="AH27" s="104">
        <v>0</v>
      </c>
      <c r="AI27" s="64">
        <v>0</v>
      </c>
      <c r="AJ27" s="104">
        <v>0</v>
      </c>
      <c r="AK27" s="64">
        <v>0</v>
      </c>
      <c r="AL27" s="104">
        <v>0</v>
      </c>
      <c r="AM27" s="104">
        <v>0</v>
      </c>
      <c r="AN27" s="104">
        <v>0</v>
      </c>
      <c r="AO27" s="104">
        <v>0</v>
      </c>
      <c r="AP27" s="104">
        <v>0</v>
      </c>
      <c r="AQ27" s="104">
        <v>0</v>
      </c>
      <c r="AR27" s="104">
        <v>0</v>
      </c>
      <c r="AS27" s="104">
        <v>0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64">
        <v>0</v>
      </c>
      <c r="AZ27" s="127"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>
        <v>0</v>
      </c>
      <c r="BG27" s="104">
        <v>0</v>
      </c>
      <c r="BH27" s="104">
        <v>0</v>
      </c>
      <c r="BI27" s="104">
        <v>5342.58</v>
      </c>
      <c r="BJ27" s="104">
        <v>0</v>
      </c>
    </row>
    <row r="28" spans="1:62" ht="16.5" customHeight="1">
      <c r="A28" s="106">
        <v>18</v>
      </c>
      <c r="B28" s="56" t="s">
        <v>285</v>
      </c>
      <c r="C28" s="64">
        <v>338005</v>
      </c>
      <c r="D28" s="104">
        <v>0</v>
      </c>
      <c r="E28" s="64">
        <v>3097677.44734786</v>
      </c>
      <c r="F28" s="104">
        <v>0</v>
      </c>
      <c r="G28" s="64">
        <v>514533.5999999996</v>
      </c>
      <c r="H28" s="104">
        <v>0</v>
      </c>
      <c r="I28" s="64">
        <v>1776126.85</v>
      </c>
      <c r="J28" s="104">
        <v>0</v>
      </c>
      <c r="K28" s="64">
        <v>2371644.36</v>
      </c>
      <c r="L28" s="64">
        <v>0</v>
      </c>
      <c r="M28" s="64">
        <v>891348.62</v>
      </c>
      <c r="N28" s="104">
        <v>1133436.92</v>
      </c>
      <c r="O28" s="64">
        <v>1400489.7</v>
      </c>
      <c r="P28" s="64">
        <v>0</v>
      </c>
      <c r="Q28" s="64">
        <v>50846.88</v>
      </c>
      <c r="R28" s="104">
        <v>0</v>
      </c>
      <c r="S28" s="64">
        <v>562304.38</v>
      </c>
      <c r="T28" s="104">
        <v>0</v>
      </c>
      <c r="U28" s="64">
        <v>843706.13</v>
      </c>
      <c r="V28" s="64">
        <v>0</v>
      </c>
      <c r="W28" s="64">
        <v>145592.9</v>
      </c>
      <c r="X28" s="104"/>
      <c r="Y28" s="64">
        <v>0</v>
      </c>
      <c r="Z28" s="104">
        <v>0</v>
      </c>
      <c r="AA28" s="64">
        <v>605172.1599999971</v>
      </c>
      <c r="AB28" s="104">
        <v>0</v>
      </c>
      <c r="AC28" s="64">
        <v>435738.28</v>
      </c>
      <c r="AD28" s="104">
        <v>0</v>
      </c>
      <c r="AE28" s="104">
        <v>0</v>
      </c>
      <c r="AF28" s="104">
        <v>0</v>
      </c>
      <c r="AG28" s="64">
        <v>560</v>
      </c>
      <c r="AH28" s="104">
        <v>0</v>
      </c>
      <c r="AI28" s="64">
        <v>0</v>
      </c>
      <c r="AJ28" s="104">
        <v>0</v>
      </c>
      <c r="AK28" s="64">
        <v>192935.32</v>
      </c>
      <c r="AL28" s="104">
        <v>0</v>
      </c>
      <c r="AM28" s="104">
        <v>0</v>
      </c>
      <c r="AN28" s="104">
        <v>0</v>
      </c>
      <c r="AO28" s="104">
        <v>0</v>
      </c>
      <c r="AP28" s="104">
        <v>0</v>
      </c>
      <c r="AQ28" s="104">
        <v>204.73000000000002</v>
      </c>
      <c r="AR28" s="104">
        <v>0</v>
      </c>
      <c r="AS28" s="104">
        <v>0</v>
      </c>
      <c r="AT28" s="104">
        <v>0</v>
      </c>
      <c r="AU28" s="104">
        <v>0</v>
      </c>
      <c r="AV28" s="104">
        <v>0</v>
      </c>
      <c r="AW28" s="104">
        <v>0</v>
      </c>
      <c r="AX28" s="104">
        <v>0</v>
      </c>
      <c r="AY28" s="64">
        <v>0</v>
      </c>
      <c r="AZ28" s="127"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>
        <v>0</v>
      </c>
      <c r="BG28" s="104">
        <v>0</v>
      </c>
      <c r="BH28" s="104">
        <v>0</v>
      </c>
      <c r="BI28" s="104">
        <v>13226886.357347857</v>
      </c>
      <c r="BJ28" s="104">
        <v>1133436.92</v>
      </c>
    </row>
    <row r="29" spans="1:62" s="24" customFormat="1" ht="16.5" customHeight="1">
      <c r="A29" s="174" t="s">
        <v>13</v>
      </c>
      <c r="B29" s="174"/>
      <c r="C29" s="159">
        <v>182063399</v>
      </c>
      <c r="D29" s="159">
        <v>0</v>
      </c>
      <c r="E29" s="159">
        <v>177411991.2736392</v>
      </c>
      <c r="F29" s="159">
        <v>1066451.63</v>
      </c>
      <c r="G29" s="159">
        <v>172667798.37999994</v>
      </c>
      <c r="H29" s="159">
        <v>5431933.51</v>
      </c>
      <c r="I29" s="159">
        <v>141561331.14000002</v>
      </c>
      <c r="J29" s="159">
        <v>0</v>
      </c>
      <c r="K29" s="159">
        <v>128237872.32</v>
      </c>
      <c r="L29" s="159">
        <v>8996818</v>
      </c>
      <c r="M29" s="159">
        <v>118922937.87999997</v>
      </c>
      <c r="N29" s="159">
        <v>49596107.622651905</v>
      </c>
      <c r="O29" s="159">
        <v>106661912.86000107</v>
      </c>
      <c r="P29" s="159">
        <v>0</v>
      </c>
      <c r="Q29" s="159">
        <v>76930316.75999999</v>
      </c>
      <c r="R29" s="159">
        <v>129648.05904</v>
      </c>
      <c r="S29" s="159">
        <v>68805935.41000001</v>
      </c>
      <c r="T29" s="159">
        <v>0</v>
      </c>
      <c r="U29" s="159">
        <v>55317126.499299996</v>
      </c>
      <c r="V29" s="159">
        <v>0</v>
      </c>
      <c r="W29" s="159">
        <v>52580791.91</v>
      </c>
      <c r="X29" s="159">
        <v>0</v>
      </c>
      <c r="Y29" s="159">
        <v>49651149.440000005</v>
      </c>
      <c r="Z29" s="159">
        <v>0</v>
      </c>
      <c r="AA29" s="159">
        <v>25754325.10000019</v>
      </c>
      <c r="AB29" s="159">
        <v>0</v>
      </c>
      <c r="AC29" s="159">
        <v>19576553.150000002</v>
      </c>
      <c r="AD29" s="159">
        <v>0</v>
      </c>
      <c r="AE29" s="159">
        <v>5902786.110000001</v>
      </c>
      <c r="AF29" s="159">
        <v>0</v>
      </c>
      <c r="AG29" s="159">
        <v>6593971</v>
      </c>
      <c r="AH29" s="159">
        <v>0</v>
      </c>
      <c r="AI29" s="159">
        <v>6191141.2</v>
      </c>
      <c r="AJ29" s="159">
        <v>0</v>
      </c>
      <c r="AK29" s="159">
        <v>5945419.5600000005</v>
      </c>
      <c r="AL29" s="159">
        <v>0</v>
      </c>
      <c r="AM29" s="159">
        <v>4758895.330000003</v>
      </c>
      <c r="AN29" s="159">
        <v>0</v>
      </c>
      <c r="AO29" s="159">
        <v>4549885.3264029</v>
      </c>
      <c r="AP29" s="159">
        <v>0</v>
      </c>
      <c r="AQ29" s="159">
        <v>3436242.378302768</v>
      </c>
      <c r="AR29" s="159">
        <v>0</v>
      </c>
      <c r="AS29" s="159">
        <v>2305285.6299999994</v>
      </c>
      <c r="AT29" s="159">
        <v>0</v>
      </c>
      <c r="AU29" s="159">
        <v>2246881.9899999998</v>
      </c>
      <c r="AV29" s="159">
        <v>0</v>
      </c>
      <c r="AW29" s="159">
        <v>2001087</v>
      </c>
      <c r="AX29" s="159">
        <v>0</v>
      </c>
      <c r="AY29" s="159">
        <v>1647163.2409999997</v>
      </c>
      <c r="AZ29" s="159">
        <v>0</v>
      </c>
      <c r="BA29" s="159">
        <v>736286</v>
      </c>
      <c r="BB29" s="159">
        <v>0</v>
      </c>
      <c r="BC29" s="159">
        <v>489781.54000000004</v>
      </c>
      <c r="BD29" s="159">
        <v>0</v>
      </c>
      <c r="BE29" s="159">
        <v>288004</v>
      </c>
      <c r="BF29" s="159">
        <v>0</v>
      </c>
      <c r="BG29" s="159">
        <v>235873.62</v>
      </c>
      <c r="BH29" s="159">
        <v>0</v>
      </c>
      <c r="BI29" s="159">
        <v>1423472145.0486457</v>
      </c>
      <c r="BJ29" s="159">
        <v>65220958.82169191</v>
      </c>
    </row>
    <row r="30" spans="1:62" ht="25.5" customHeight="1">
      <c r="A30" s="173" t="s">
        <v>260</v>
      </c>
      <c r="B30" s="173"/>
      <c r="C30" s="162">
        <v>0.1279009214428837</v>
      </c>
      <c r="D30" s="163"/>
      <c r="E30" s="162">
        <v>0.12463327216534772</v>
      </c>
      <c r="F30" s="163"/>
      <c r="G30" s="162">
        <v>0.12130044060264993</v>
      </c>
      <c r="H30" s="163"/>
      <c r="I30" s="162">
        <v>0.0994479109636264</v>
      </c>
      <c r="J30" s="163"/>
      <c r="K30" s="162">
        <v>0.09008807988695669</v>
      </c>
      <c r="L30" s="163"/>
      <c r="M30" s="162">
        <v>0.08354426765121975</v>
      </c>
      <c r="N30" s="163"/>
      <c r="O30" s="162">
        <v>0.07493080439333501</v>
      </c>
      <c r="P30" s="163"/>
      <c r="Q30" s="162">
        <v>0.054044132178906086</v>
      </c>
      <c r="R30" s="163"/>
      <c r="S30" s="162">
        <v>0.04833669253685933</v>
      </c>
      <c r="T30" s="163"/>
      <c r="U30" s="162">
        <v>0.038860701764845275</v>
      </c>
      <c r="V30" s="163"/>
      <c r="W30" s="162">
        <v>0.03693840592026695</v>
      </c>
      <c r="X30" s="163"/>
      <c r="Y30" s="162">
        <v>0.034880309820395694</v>
      </c>
      <c r="Z30" s="163"/>
      <c r="AA30" s="162">
        <v>0.018092609110464935</v>
      </c>
      <c r="AB30" s="163"/>
      <c r="AC30" s="162">
        <v>0.013752677365759759</v>
      </c>
      <c r="AD30" s="163"/>
      <c r="AE30" s="162">
        <v>0.004146752102267712</v>
      </c>
      <c r="AF30" s="163"/>
      <c r="AG30" s="162">
        <v>0.004632314740359501</v>
      </c>
      <c r="AH30" s="163"/>
      <c r="AI30" s="162">
        <v>0.004349323744433667</v>
      </c>
      <c r="AJ30" s="163"/>
      <c r="AK30" s="162">
        <v>0.004176702424898396</v>
      </c>
      <c r="AL30" s="163"/>
      <c r="AM30" s="162">
        <v>0.0033431601359767897</v>
      </c>
      <c r="AN30" s="163"/>
      <c r="AO30" s="162">
        <v>0.0031963290200156405</v>
      </c>
      <c r="AP30" s="163"/>
      <c r="AQ30" s="162">
        <v>0.0024139863855118415</v>
      </c>
      <c r="AR30" s="163"/>
      <c r="AS30" s="162">
        <v>0.0016194806747842744</v>
      </c>
      <c r="AT30" s="163"/>
      <c r="AU30" s="162">
        <v>0.001578451673828303</v>
      </c>
      <c r="AV30" s="163"/>
      <c r="AW30" s="162">
        <v>0.0014057788253605868</v>
      </c>
      <c r="AX30" s="163"/>
      <c r="AY30" s="162">
        <v>0.0011571446949133729</v>
      </c>
      <c r="AZ30" s="163"/>
      <c r="BA30" s="162">
        <v>0.0005172465106261972</v>
      </c>
      <c r="BB30" s="163"/>
      <c r="BC30" s="162">
        <v>0.0003440752540916508</v>
      </c>
      <c r="BD30" s="163"/>
      <c r="BE30" s="162">
        <v>0.00020232499877274223</v>
      </c>
      <c r="BF30" s="163"/>
      <c r="BG30" s="162">
        <v>0.0001657030106422906</v>
      </c>
      <c r="BH30" s="163"/>
      <c r="BI30" s="162">
        <v>1</v>
      </c>
      <c r="BJ30" s="163"/>
    </row>
    <row r="31" spans="1:62" ht="25.5" customHeight="1">
      <c r="A31" s="173" t="s">
        <v>253</v>
      </c>
      <c r="B31" s="173"/>
      <c r="C31" s="170">
        <v>182063399</v>
      </c>
      <c r="D31" s="171"/>
      <c r="E31" s="170">
        <v>176345539.6436392</v>
      </c>
      <c r="F31" s="171"/>
      <c r="G31" s="170">
        <v>167235864.86999995</v>
      </c>
      <c r="H31" s="171"/>
      <c r="I31" s="170">
        <v>141561331.14000002</v>
      </c>
      <c r="J31" s="171"/>
      <c r="K31" s="170">
        <v>119241054.32</v>
      </c>
      <c r="L31" s="171"/>
      <c r="M31" s="170">
        <v>69326830.25734806</v>
      </c>
      <c r="N31" s="171"/>
      <c r="O31" s="170">
        <v>106661912.86000107</v>
      </c>
      <c r="P31" s="171"/>
      <c r="Q31" s="170">
        <v>76800668.70096</v>
      </c>
      <c r="R31" s="171"/>
      <c r="S31" s="170">
        <v>68805935.41000001</v>
      </c>
      <c r="T31" s="171"/>
      <c r="U31" s="170">
        <v>55317126.499299996</v>
      </c>
      <c r="V31" s="171"/>
      <c r="W31" s="170">
        <v>52580791.91</v>
      </c>
      <c r="X31" s="171"/>
      <c r="Y31" s="170">
        <v>49651149.440000005</v>
      </c>
      <c r="Z31" s="171"/>
      <c r="AA31" s="170">
        <v>25754325.10000019</v>
      </c>
      <c r="AB31" s="171"/>
      <c r="AC31" s="170">
        <v>19576553.150000002</v>
      </c>
      <c r="AD31" s="171"/>
      <c r="AE31" s="170">
        <v>5902786.110000001</v>
      </c>
      <c r="AF31" s="171"/>
      <c r="AG31" s="170">
        <v>6593971</v>
      </c>
      <c r="AH31" s="171"/>
      <c r="AI31" s="170">
        <v>6191141.2</v>
      </c>
      <c r="AJ31" s="171"/>
      <c r="AK31" s="170">
        <v>5945419.5600000005</v>
      </c>
      <c r="AL31" s="171"/>
      <c r="AM31" s="170">
        <v>4758895.330000003</v>
      </c>
      <c r="AN31" s="171"/>
      <c r="AO31" s="170">
        <v>4549885.3264029</v>
      </c>
      <c r="AP31" s="171"/>
      <c r="AQ31" s="170">
        <v>3436242.378302768</v>
      </c>
      <c r="AR31" s="171"/>
      <c r="AS31" s="170">
        <v>2305285.6299999994</v>
      </c>
      <c r="AT31" s="171"/>
      <c r="AU31" s="170">
        <v>2246881.9899999998</v>
      </c>
      <c r="AV31" s="171"/>
      <c r="AW31" s="170">
        <v>2001087</v>
      </c>
      <c r="AX31" s="171"/>
      <c r="AY31" s="170">
        <v>1647163.2409999997</v>
      </c>
      <c r="AZ31" s="171"/>
      <c r="BA31" s="170">
        <v>736286</v>
      </c>
      <c r="BB31" s="171"/>
      <c r="BC31" s="170">
        <v>489781.54000000004</v>
      </c>
      <c r="BD31" s="171"/>
      <c r="BE31" s="170">
        <v>288004</v>
      </c>
      <c r="BF31" s="171"/>
      <c r="BG31" s="170">
        <v>235873.62</v>
      </c>
      <c r="BH31" s="171"/>
      <c r="BI31" s="175">
        <v>1358251186.2269537</v>
      </c>
      <c r="BJ31" s="176"/>
    </row>
    <row r="32" spans="1:62" ht="26.25" customHeight="1">
      <c r="A32" s="173" t="s">
        <v>254</v>
      </c>
      <c r="B32" s="173"/>
      <c r="C32" s="162">
        <v>0.1340425105799087</v>
      </c>
      <c r="D32" s="163"/>
      <c r="E32" s="162">
        <v>0.12983278898029482</v>
      </c>
      <c r="F32" s="163"/>
      <c r="G32" s="162">
        <v>0.12312587433445177</v>
      </c>
      <c r="H32" s="163"/>
      <c r="I32" s="162">
        <v>0.10422323394632114</v>
      </c>
      <c r="J32" s="163"/>
      <c r="K32" s="162">
        <v>0.08779013449731358</v>
      </c>
      <c r="L32" s="163"/>
      <c r="M32" s="162">
        <v>0.051041244035228146</v>
      </c>
      <c r="N32" s="163"/>
      <c r="O32" s="162">
        <v>0.07852885676933888</v>
      </c>
      <c r="P32" s="163"/>
      <c r="Q32" s="162">
        <v>0.056543789160458845</v>
      </c>
      <c r="R32" s="163"/>
      <c r="S32" s="162">
        <v>0.05065773997307082</v>
      </c>
      <c r="T32" s="163"/>
      <c r="U32" s="162">
        <v>0.040726727913239544</v>
      </c>
      <c r="V32" s="163"/>
      <c r="W32" s="162">
        <v>0.038712126625166175</v>
      </c>
      <c r="X32" s="163"/>
      <c r="Y32" s="162">
        <v>0.036555204179813366</v>
      </c>
      <c r="Z32" s="163"/>
      <c r="AA32" s="162">
        <v>0.018961386053740457</v>
      </c>
      <c r="AB32" s="163"/>
      <c r="AC32" s="162">
        <v>0.01441305801792166</v>
      </c>
      <c r="AD32" s="163"/>
      <c r="AE32" s="162">
        <v>0.004345872228830647</v>
      </c>
      <c r="AF32" s="163"/>
      <c r="AG32" s="162">
        <v>0.004854750775750986</v>
      </c>
      <c r="AH32" s="163"/>
      <c r="AI32" s="162">
        <v>0.0045581710237251405</v>
      </c>
      <c r="AJ32" s="163"/>
      <c r="AK32" s="162">
        <v>0.004377260716050326</v>
      </c>
      <c r="AL32" s="163"/>
      <c r="AM32" s="162">
        <v>0.0035036931152768575</v>
      </c>
      <c r="AN32" s="163"/>
      <c r="AO32" s="162">
        <v>0.0033498114137797243</v>
      </c>
      <c r="AP32" s="163"/>
      <c r="AQ32" s="162">
        <v>0.002529901989519483</v>
      </c>
      <c r="AR32" s="163"/>
      <c r="AS32" s="162">
        <v>0.00169724543838153</v>
      </c>
      <c r="AT32" s="163"/>
      <c r="AU32" s="162">
        <v>0.001654246293162863</v>
      </c>
      <c r="AV32" s="163"/>
      <c r="AW32" s="162">
        <v>0.0014732819822221258</v>
      </c>
      <c r="AX32" s="163"/>
      <c r="AY32" s="162">
        <v>0.0012127088551091984</v>
      </c>
      <c r="AZ32" s="163"/>
      <c r="BA32" s="162">
        <v>0.0005420838262216486</v>
      </c>
      <c r="BB32" s="163"/>
      <c r="BC32" s="162">
        <v>0.00036059717448916784</v>
      </c>
      <c r="BD32" s="163"/>
      <c r="BE32" s="162">
        <v>0.0002120403080965001</v>
      </c>
      <c r="BF32" s="163"/>
      <c r="BG32" s="162">
        <v>0.00017365979311619555</v>
      </c>
      <c r="BH32" s="163"/>
      <c r="BI32" s="162">
        <v>1</v>
      </c>
      <c r="BJ32" s="163"/>
    </row>
    <row r="33" spans="2:54" ht="16.5" customHeight="1">
      <c r="B33" s="58"/>
      <c r="C33" s="128"/>
      <c r="D33" s="12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</row>
    <row r="34" spans="1:18" ht="15.75">
      <c r="A34" s="57" t="s">
        <v>326</v>
      </c>
      <c r="M34" s="11"/>
      <c r="N34" s="11"/>
      <c r="O34" s="11"/>
      <c r="P34" s="11"/>
      <c r="Q34" s="11"/>
      <c r="R34" s="11"/>
    </row>
    <row r="35" spans="1:18" ht="16.5" customHeight="1">
      <c r="A35" s="132" t="s">
        <v>258</v>
      </c>
      <c r="E35" s="110"/>
      <c r="F35" s="110"/>
      <c r="G35" s="110"/>
      <c r="H35" s="110"/>
      <c r="I35" s="110"/>
      <c r="J35" s="110"/>
      <c r="K35" s="110"/>
      <c r="L35" s="110"/>
      <c r="M35" s="11"/>
      <c r="N35" s="11"/>
      <c r="O35" s="11"/>
      <c r="P35" s="11"/>
      <c r="Q35" s="11"/>
      <c r="R35" s="11"/>
    </row>
    <row r="36" spans="1:54" ht="13.5">
      <c r="A36" s="154" t="s">
        <v>349</v>
      </c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8" spans="3:14" ht="69.75" customHeight="1">
      <c r="C38" s="147" t="s">
        <v>228</v>
      </c>
      <c r="D38" s="147" t="s">
        <v>229</v>
      </c>
      <c r="E38" s="147" t="s">
        <v>235</v>
      </c>
      <c r="F38" s="147" t="s">
        <v>236</v>
      </c>
      <c r="G38" s="147" t="s">
        <v>237</v>
      </c>
      <c r="H38" s="147" t="s">
        <v>230</v>
      </c>
      <c r="I38" s="147" t="s">
        <v>231</v>
      </c>
      <c r="J38" s="147" t="s">
        <v>232</v>
      </c>
      <c r="K38" s="147" t="s">
        <v>233</v>
      </c>
      <c r="L38" s="149" t="s">
        <v>234</v>
      </c>
      <c r="M38" s="148"/>
      <c r="N38" s="148"/>
    </row>
    <row r="39" spans="2:54" ht="12.75">
      <c r="B39" s="2"/>
      <c r="C39" s="63">
        <f>(BI6+BI8)/$BI$29</f>
        <v>0.04353803012227109</v>
      </c>
      <c r="D39" s="63">
        <f>(BI9+BI16)/$BI$29</f>
        <v>0.6955402573264363</v>
      </c>
      <c r="E39" s="63">
        <f>BI10/$BI$29</f>
        <v>0.002485668969573748</v>
      </c>
      <c r="F39" s="63">
        <f>(BI11+BI21)/$BI$29</f>
        <v>0.012477706858225888</v>
      </c>
      <c r="G39" s="63">
        <f>(BI12+BI22)/$BI$29</f>
        <v>0.0071090209691834026</v>
      </c>
      <c r="H39" s="63">
        <f>BI13/$BI$29</f>
        <v>0.011103471287054013</v>
      </c>
      <c r="I39" s="63">
        <f>(BI14+BI15)/BI29</f>
        <v>0.184373249783313</v>
      </c>
      <c r="J39" s="63">
        <f>BI23/BI29</f>
        <v>0.023785639229832088</v>
      </c>
      <c r="K39" s="63">
        <f>(BI24+BI25+BI27+BI26)/BI29</f>
        <v>0.010294967266385457</v>
      </c>
      <c r="L39" s="63">
        <f>BI28/BI29</f>
        <v>0.009291988187725192</v>
      </c>
      <c r="Q39" s="102"/>
      <c r="R39" s="102"/>
      <c r="V39" s="107"/>
      <c r="W39" s="75"/>
      <c r="X39" s="107"/>
      <c r="Y39" s="75"/>
      <c r="Z39" s="107"/>
      <c r="AA39" s="75"/>
      <c r="AB39" s="107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2:28" ht="12.75">
      <c r="B40" s="2"/>
      <c r="C40" s="2"/>
      <c r="D40" s="2"/>
      <c r="Q40" s="63"/>
      <c r="R40" s="63"/>
      <c r="V40" s="63"/>
      <c r="X40" s="63"/>
      <c r="Z40" s="63"/>
      <c r="AB40" s="63"/>
    </row>
    <row r="41" spans="5:32" ht="12.75">
      <c r="E41" s="11"/>
      <c r="F41" s="11"/>
      <c r="G41" s="11"/>
      <c r="H41" s="11"/>
      <c r="I41" s="11"/>
      <c r="J41" s="11"/>
      <c r="M41" s="12"/>
      <c r="N41" s="12"/>
      <c r="O41" s="12"/>
      <c r="P41" s="12"/>
      <c r="Q41" s="12"/>
      <c r="R41" s="1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</sheetData>
  <sheetProtection/>
  <mergeCells count="128">
    <mergeCell ref="AK32:AL32"/>
    <mergeCell ref="AM30:AN30"/>
    <mergeCell ref="AM31:AN31"/>
    <mergeCell ref="AW30:AX30"/>
    <mergeCell ref="AW31:AX31"/>
    <mergeCell ref="BG30:BH30"/>
    <mergeCell ref="BG31:BH31"/>
    <mergeCell ref="BG32:BH32"/>
    <mergeCell ref="BE30:BF30"/>
    <mergeCell ref="BE31:BF31"/>
    <mergeCell ref="A2:U2"/>
    <mergeCell ref="V2:BJ2"/>
    <mergeCell ref="BC30:BD30"/>
    <mergeCell ref="BC31:BD31"/>
    <mergeCell ref="BC32:BD32"/>
    <mergeCell ref="BG4:BH4"/>
    <mergeCell ref="AE32:AF32"/>
    <mergeCell ref="AS4:AT4"/>
    <mergeCell ref="AS30:AT30"/>
    <mergeCell ref="AI32:AJ32"/>
    <mergeCell ref="BI4:BJ4"/>
    <mergeCell ref="BI30:BJ30"/>
    <mergeCell ref="BI31:BJ31"/>
    <mergeCell ref="BI32:BJ32"/>
    <mergeCell ref="BA30:BB30"/>
    <mergeCell ref="BE4:BF4"/>
    <mergeCell ref="BA4:BB4"/>
    <mergeCell ref="BE32:BF32"/>
    <mergeCell ref="W32:X32"/>
    <mergeCell ref="AG31:AH31"/>
    <mergeCell ref="AC31:AD31"/>
    <mergeCell ref="AG30:AH30"/>
    <mergeCell ref="Y30:Z30"/>
    <mergeCell ref="BA32:BB32"/>
    <mergeCell ref="BA31:BB31"/>
    <mergeCell ref="AI31:AJ31"/>
    <mergeCell ref="AK30:AL30"/>
    <mergeCell ref="AS31:AT31"/>
    <mergeCell ref="AA31:AB31"/>
    <mergeCell ref="AE31:AF31"/>
    <mergeCell ref="AM32:AN32"/>
    <mergeCell ref="AO30:AP30"/>
    <mergeCell ref="AO31:AP31"/>
    <mergeCell ref="AQ30:AR30"/>
    <mergeCell ref="AA32:AB32"/>
    <mergeCell ref="AO32:AP32"/>
    <mergeCell ref="AG32:AH32"/>
    <mergeCell ref="AK31:AL31"/>
    <mergeCell ref="AY32:AZ32"/>
    <mergeCell ref="BC4:BD4"/>
    <mergeCell ref="AQ31:AR31"/>
    <mergeCell ref="AQ32:AR32"/>
    <mergeCell ref="AU30:AV30"/>
    <mergeCell ref="AU31:AV31"/>
    <mergeCell ref="AU32:AV32"/>
    <mergeCell ref="AS32:AT32"/>
    <mergeCell ref="AW32:AX32"/>
    <mergeCell ref="AY31:AZ31"/>
    <mergeCell ref="A4:A5"/>
    <mergeCell ref="A32:B32"/>
    <mergeCell ref="A31:B31"/>
    <mergeCell ref="A30:B30"/>
    <mergeCell ref="A29:B29"/>
    <mergeCell ref="AE4:AF4"/>
    <mergeCell ref="AE30:AF30"/>
    <mergeCell ref="AC32:AD32"/>
    <mergeCell ref="Y4:Z4"/>
    <mergeCell ref="O4:P4"/>
    <mergeCell ref="Q4:R4"/>
    <mergeCell ref="U4:V4"/>
    <mergeCell ref="AI30:AJ30"/>
    <mergeCell ref="AY30:AZ30"/>
    <mergeCell ref="AM4:AN4"/>
    <mergeCell ref="AO4:AP4"/>
    <mergeCell ref="W4:X4"/>
    <mergeCell ref="AU4:AV4"/>
    <mergeCell ref="AW4:AX4"/>
    <mergeCell ref="W30:X30"/>
    <mergeCell ref="C30:D30"/>
    <mergeCell ref="E30:F30"/>
    <mergeCell ref="M30:N30"/>
    <mergeCell ref="C32:D32"/>
    <mergeCell ref="O32:P32"/>
    <mergeCell ref="O31:P31"/>
    <mergeCell ref="M32:N32"/>
    <mergeCell ref="M31:N31"/>
    <mergeCell ref="K32:L32"/>
    <mergeCell ref="K31:L31"/>
    <mergeCell ref="Q31:R31"/>
    <mergeCell ref="E32:F32"/>
    <mergeCell ref="S32:T32"/>
    <mergeCell ref="Y32:Z32"/>
    <mergeCell ref="Y31:Z31"/>
    <mergeCell ref="U31:V31"/>
    <mergeCell ref="W31:X31"/>
    <mergeCell ref="G32:H32"/>
    <mergeCell ref="G31:H31"/>
    <mergeCell ref="I32:J32"/>
    <mergeCell ref="E4:F4"/>
    <mergeCell ref="I4:J4"/>
    <mergeCell ref="S4:T4"/>
    <mergeCell ref="AK4:AL4"/>
    <mergeCell ref="AI4:AJ4"/>
    <mergeCell ref="AY4:AZ4"/>
    <mergeCell ref="AA4:AB4"/>
    <mergeCell ref="AC4:AD4"/>
    <mergeCell ref="AG4:AH4"/>
    <mergeCell ref="AQ4:AR4"/>
    <mergeCell ref="S31:T31"/>
    <mergeCell ref="U32:V32"/>
    <mergeCell ref="I30:J30"/>
    <mergeCell ref="C31:D31"/>
    <mergeCell ref="E31:F31"/>
    <mergeCell ref="I31:J31"/>
    <mergeCell ref="O30:P30"/>
    <mergeCell ref="S30:T30"/>
    <mergeCell ref="U30:V30"/>
    <mergeCell ref="Q32:R32"/>
    <mergeCell ref="AC30:AD30"/>
    <mergeCell ref="AA30:AB30"/>
    <mergeCell ref="K30:L30"/>
    <mergeCell ref="B4:B5"/>
    <mergeCell ref="C4:D4"/>
    <mergeCell ref="K4:L4"/>
    <mergeCell ref="G4:H4"/>
    <mergeCell ref="M4:N4"/>
    <mergeCell ref="Q30:R30"/>
    <mergeCell ref="G30:H30"/>
  </mergeCells>
  <printOptions horizontalCentered="1"/>
  <pageMargins left="0.1968503937007874" right="0.1968503937007874" top="0.4724409448818898" bottom="0.31496062992125984" header="0.31496062992125984" footer="0"/>
  <pageSetup horizontalDpi="600" verticalDpi="600" orientation="landscape" paperSize="9" scale="17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I72"/>
  <sheetViews>
    <sheetView view="pageBreakPreview" zoomScale="8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F2"/>
    </sheetView>
  </sheetViews>
  <sheetFormatPr defaultColWidth="9.140625" defaultRowHeight="12.75"/>
  <cols>
    <col min="1" max="1" width="4.7109375" style="28" customWidth="1"/>
    <col min="2" max="2" width="59.57421875" style="28" customWidth="1"/>
    <col min="3" max="3" width="11.57421875" style="28" customWidth="1"/>
    <col min="4" max="4" width="11.421875" style="28" customWidth="1"/>
    <col min="5" max="5" width="11.7109375" style="28" customWidth="1"/>
    <col min="6" max="6" width="10.7109375" style="28" customWidth="1"/>
    <col min="7" max="7" width="14.57421875" style="28" customWidth="1"/>
    <col min="8" max="8" width="13.140625" style="28" customWidth="1"/>
    <col min="9" max="9" width="13.421875" style="28" customWidth="1"/>
    <col min="10" max="10" width="14.28125" style="28" customWidth="1"/>
    <col min="11" max="11" width="11.57421875" style="28" customWidth="1"/>
    <col min="12" max="12" width="14.140625" style="28" customWidth="1"/>
    <col min="13" max="13" width="12.7109375" style="28" customWidth="1"/>
    <col min="14" max="14" width="11.7109375" style="28" customWidth="1"/>
    <col min="15" max="15" width="15.00390625" style="28" customWidth="1"/>
    <col min="16" max="16" width="13.28125" style="28" customWidth="1"/>
    <col min="17" max="17" width="14.57421875" style="28" customWidth="1"/>
    <col min="18" max="18" width="13.8515625" style="28" customWidth="1"/>
    <col min="19" max="19" width="13.28125" style="28" customWidth="1"/>
    <col min="20" max="20" width="15.421875" style="28" customWidth="1"/>
    <col min="21" max="26" width="13.28125" style="28" customWidth="1"/>
    <col min="27" max="27" width="14.140625" style="28" customWidth="1"/>
    <col min="28" max="28" width="13.00390625" style="28" customWidth="1"/>
    <col min="29" max="29" width="15.140625" style="28" customWidth="1"/>
    <col min="30" max="31" width="13.57421875" style="28" customWidth="1"/>
    <col min="32" max="32" width="12.7109375" style="28" customWidth="1"/>
    <col min="33" max="34" width="11.7109375" style="28" customWidth="1"/>
    <col min="35" max="16384" width="9.140625" style="28" customWidth="1"/>
  </cols>
  <sheetData>
    <row r="1" ht="22.5" customHeight="1"/>
    <row r="2" spans="1:32" s="29" customFormat="1" ht="23.25" customHeight="1">
      <c r="A2" s="197" t="s">
        <v>332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</row>
    <row r="3" spans="1:32" s="29" customFormat="1" ht="23.25" customHeight="1">
      <c r="A3" s="196"/>
      <c r="B3" s="196"/>
      <c r="C3" s="44"/>
      <c r="G3" s="39"/>
      <c r="H3" s="44"/>
      <c r="AF3" s="16" t="s">
        <v>238</v>
      </c>
    </row>
    <row r="4" spans="1:32" s="29" customFormat="1" ht="75" customHeight="1">
      <c r="A4" s="87"/>
      <c r="B4" s="88"/>
      <c r="C4" s="45" t="s">
        <v>305</v>
      </c>
      <c r="D4" s="45" t="s">
        <v>306</v>
      </c>
      <c r="E4" s="45" t="s">
        <v>219</v>
      </c>
      <c r="F4" s="45" t="s">
        <v>209</v>
      </c>
      <c r="G4" s="45" t="s">
        <v>226</v>
      </c>
      <c r="H4" s="45" t="s">
        <v>308</v>
      </c>
      <c r="I4" s="45" t="s">
        <v>220</v>
      </c>
      <c r="J4" s="45" t="s">
        <v>307</v>
      </c>
      <c r="K4" s="45" t="s">
        <v>210</v>
      </c>
      <c r="L4" s="45" t="s">
        <v>355</v>
      </c>
      <c r="M4" s="45" t="s">
        <v>304</v>
      </c>
      <c r="N4" s="45" t="s">
        <v>212</v>
      </c>
      <c r="O4" s="45" t="s">
        <v>309</v>
      </c>
      <c r="P4" s="45" t="s">
        <v>225</v>
      </c>
      <c r="Q4" s="45" t="s">
        <v>310</v>
      </c>
      <c r="R4" s="45" t="s">
        <v>298</v>
      </c>
      <c r="S4" s="45" t="s">
        <v>313</v>
      </c>
      <c r="T4" s="45" t="s">
        <v>317</v>
      </c>
      <c r="U4" s="45" t="s">
        <v>343</v>
      </c>
      <c r="V4" s="45" t="s">
        <v>344</v>
      </c>
      <c r="W4" s="136" t="s">
        <v>338</v>
      </c>
      <c r="X4" s="45" t="s">
        <v>311</v>
      </c>
      <c r="Y4" s="45" t="s">
        <v>340</v>
      </c>
      <c r="Z4" s="45" t="s">
        <v>345</v>
      </c>
      <c r="AA4" s="45" t="s">
        <v>316</v>
      </c>
      <c r="AB4" s="45" t="s">
        <v>346</v>
      </c>
      <c r="AC4" s="45" t="s">
        <v>318</v>
      </c>
      <c r="AD4" s="45" t="s">
        <v>319</v>
      </c>
      <c r="AE4" s="45" t="s">
        <v>336</v>
      </c>
      <c r="AF4" s="89" t="str">
        <f>'[11]а.ГФ.2_sort'!W3</f>
        <v>ОБЩО</v>
      </c>
    </row>
    <row r="5" spans="1:32" s="29" customFormat="1" ht="16.5" customHeight="1">
      <c r="A5" s="90" t="s">
        <v>1</v>
      </c>
      <c r="B5" s="85" t="s">
        <v>33</v>
      </c>
      <c r="C5" s="89"/>
      <c r="D5" s="91"/>
      <c r="E5" s="89"/>
      <c r="F5" s="89"/>
      <c r="G5" s="89"/>
      <c r="H5" s="91"/>
      <c r="I5" s="91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92"/>
    </row>
    <row r="6" spans="1:32" s="31" customFormat="1" ht="16.5" customHeight="1">
      <c r="A6" s="93" t="s">
        <v>34</v>
      </c>
      <c r="B6" s="119" t="s">
        <v>93</v>
      </c>
      <c r="C6" s="89"/>
      <c r="D6" s="89"/>
      <c r="E6" s="89"/>
      <c r="F6" s="89"/>
      <c r="G6" s="89"/>
      <c r="H6" s="91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78"/>
    </row>
    <row r="7" spans="1:32" s="32" customFormat="1" ht="16.5" customHeight="1">
      <c r="A7" s="86" t="s">
        <v>35</v>
      </c>
      <c r="B7" s="119" t="s">
        <v>94</v>
      </c>
      <c r="C7" s="37">
        <v>177412</v>
      </c>
      <c r="D7" s="37">
        <v>128238</v>
      </c>
      <c r="E7" s="37">
        <v>172668</v>
      </c>
      <c r="F7" s="37">
        <v>106662</v>
      </c>
      <c r="G7" s="37">
        <v>8262</v>
      </c>
      <c r="H7" s="37">
        <v>76930</v>
      </c>
      <c r="I7" s="37">
        <v>141561</v>
      </c>
      <c r="J7" s="37">
        <v>118923</v>
      </c>
      <c r="K7" s="37">
        <v>49651</v>
      </c>
      <c r="L7" s="37">
        <v>19577</v>
      </c>
      <c r="M7" s="37">
        <v>182063</v>
      </c>
      <c r="N7" s="37">
        <v>68806</v>
      </c>
      <c r="O7" s="37">
        <v>52581</v>
      </c>
      <c r="P7" s="37">
        <v>55317.126229999994</v>
      </c>
      <c r="Q7" s="37">
        <v>25754</v>
      </c>
      <c r="R7" s="37">
        <v>5945.419559999999</v>
      </c>
      <c r="S7" s="37">
        <v>4549.88532</v>
      </c>
      <c r="T7" s="37">
        <v>2001</v>
      </c>
      <c r="U7" s="37">
        <v>6594</v>
      </c>
      <c r="V7" s="37">
        <v>3436</v>
      </c>
      <c r="W7" s="37">
        <v>2247</v>
      </c>
      <c r="X7" s="37">
        <v>6191</v>
      </c>
      <c r="Y7" s="37">
        <v>288</v>
      </c>
      <c r="Z7" s="37">
        <v>490</v>
      </c>
      <c r="AA7" s="37">
        <v>2305</v>
      </c>
      <c r="AB7" s="37">
        <v>4759</v>
      </c>
      <c r="AC7" s="37">
        <v>1647</v>
      </c>
      <c r="AD7" s="37">
        <v>736</v>
      </c>
      <c r="AE7" s="37">
        <v>236</v>
      </c>
      <c r="AF7" s="144">
        <v>1425830.43111</v>
      </c>
    </row>
    <row r="8" spans="1:32" s="32" customFormat="1" ht="40.5" customHeight="1">
      <c r="A8" s="86"/>
      <c r="B8" s="119" t="s">
        <v>290</v>
      </c>
      <c r="C8" s="37">
        <v>-6524</v>
      </c>
      <c r="D8" s="37">
        <v>-357</v>
      </c>
      <c r="E8" s="37">
        <v>-5013</v>
      </c>
      <c r="F8" s="37">
        <v>-8558</v>
      </c>
      <c r="G8" s="108">
        <v>31</v>
      </c>
      <c r="H8" s="37">
        <v>-7987</v>
      </c>
      <c r="I8" s="37">
        <v>-3617</v>
      </c>
      <c r="J8" s="37">
        <v>-2203</v>
      </c>
      <c r="K8" s="37">
        <v>-2</v>
      </c>
      <c r="L8" s="37">
        <v>-3406.8198400000083</v>
      </c>
      <c r="M8" s="37">
        <v>-18942</v>
      </c>
      <c r="N8" s="37">
        <v>-2204</v>
      </c>
      <c r="O8" s="37">
        <v>-3264</v>
      </c>
      <c r="P8" s="37">
        <v>-2817.03071</v>
      </c>
      <c r="Q8" s="37">
        <v>-840</v>
      </c>
      <c r="R8" s="37">
        <v>-266.51426000000004</v>
      </c>
      <c r="S8" s="37">
        <v>-107.89964402601996</v>
      </c>
      <c r="T8" s="37"/>
      <c r="U8" s="37"/>
      <c r="V8" s="37">
        <v>-706</v>
      </c>
      <c r="W8" s="37"/>
      <c r="X8" s="37"/>
      <c r="Y8" s="37"/>
      <c r="Z8" s="37"/>
      <c r="AA8" s="37">
        <v>-60</v>
      </c>
      <c r="AB8" s="37">
        <v>-59</v>
      </c>
      <c r="AC8" s="37"/>
      <c r="AD8" s="37">
        <v>-108</v>
      </c>
      <c r="AE8" s="37">
        <v>-67</v>
      </c>
      <c r="AF8" s="144">
        <v>-67078.26445402602</v>
      </c>
    </row>
    <row r="9" spans="1:34" ht="15.75" customHeight="1">
      <c r="A9" s="86" t="s">
        <v>36</v>
      </c>
      <c r="B9" s="119" t="s">
        <v>37</v>
      </c>
      <c r="C9" s="37">
        <v>-14702</v>
      </c>
      <c r="D9" s="37">
        <v>-31539</v>
      </c>
      <c r="E9" s="37">
        <v>-64938</v>
      </c>
      <c r="F9" s="37">
        <v>-4833</v>
      </c>
      <c r="G9" s="37">
        <v>-3847</v>
      </c>
      <c r="H9" s="37">
        <v>-33911</v>
      </c>
      <c r="I9" s="37">
        <v>-8956</v>
      </c>
      <c r="J9" s="37">
        <v>-9075</v>
      </c>
      <c r="K9" s="37">
        <v>-14496</v>
      </c>
      <c r="L9" s="37">
        <v>-4599</v>
      </c>
      <c r="M9" s="37">
        <v>-3358</v>
      </c>
      <c r="N9" s="37">
        <v>-11097</v>
      </c>
      <c r="O9" s="37">
        <v>-5123</v>
      </c>
      <c r="P9" s="37">
        <v>-11461.83534</v>
      </c>
      <c r="Q9" s="37">
        <v>-2492</v>
      </c>
      <c r="R9" s="37">
        <v>-467.92861</v>
      </c>
      <c r="S9" s="37">
        <v>-413.40248</v>
      </c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144">
        <v>-225309.16642999998</v>
      </c>
      <c r="AG9" s="32"/>
      <c r="AH9" s="32"/>
    </row>
    <row r="10" spans="1:34" ht="16.5" customHeight="1">
      <c r="A10" s="86" t="s">
        <v>38</v>
      </c>
      <c r="B10" s="119" t="s">
        <v>39</v>
      </c>
      <c r="C10" s="37">
        <v>-9149</v>
      </c>
      <c r="D10" s="37">
        <v>-266</v>
      </c>
      <c r="E10" s="37">
        <v>2649</v>
      </c>
      <c r="F10" s="37">
        <v>5850</v>
      </c>
      <c r="G10" s="37">
        <v>782</v>
      </c>
      <c r="H10" s="37">
        <v>2853</v>
      </c>
      <c r="I10" s="37">
        <v>1831</v>
      </c>
      <c r="J10" s="37">
        <v>7952</v>
      </c>
      <c r="K10" s="37">
        <v>1523</v>
      </c>
      <c r="L10" s="37">
        <v>8384</v>
      </c>
      <c r="M10" s="37">
        <v>-12408</v>
      </c>
      <c r="N10" s="37">
        <v>-2305</v>
      </c>
      <c r="O10" s="37">
        <v>-3997</v>
      </c>
      <c r="P10" s="37">
        <v>-1473.573835524588</v>
      </c>
      <c r="Q10" s="37">
        <v>386</v>
      </c>
      <c r="R10" s="37">
        <v>94.89668999999834</v>
      </c>
      <c r="S10" s="37">
        <v>-57.09921</v>
      </c>
      <c r="T10" s="37">
        <v>-336</v>
      </c>
      <c r="U10" s="37">
        <v>31</v>
      </c>
      <c r="V10" s="37">
        <v>42</v>
      </c>
      <c r="W10" s="37">
        <v>182</v>
      </c>
      <c r="X10" s="37">
        <v>64</v>
      </c>
      <c r="Y10" s="37">
        <v>62</v>
      </c>
      <c r="Z10" s="37">
        <v>-9</v>
      </c>
      <c r="AA10" s="37">
        <v>31</v>
      </c>
      <c r="AB10" s="37">
        <v>10</v>
      </c>
      <c r="AC10" s="37">
        <v>-186</v>
      </c>
      <c r="AD10" s="37">
        <v>-66</v>
      </c>
      <c r="AE10" s="37">
        <v>359</v>
      </c>
      <c r="AF10" s="144">
        <v>2833.2236444754103</v>
      </c>
      <c r="AG10" s="32"/>
      <c r="AH10" s="32"/>
    </row>
    <row r="11" spans="1:34" ht="16.5" customHeight="1">
      <c r="A11" s="86"/>
      <c r="B11" s="119" t="s">
        <v>40</v>
      </c>
      <c r="C11" s="37">
        <v>-3346</v>
      </c>
      <c r="D11" s="37">
        <v>-121</v>
      </c>
      <c r="E11" s="37">
        <v>1571</v>
      </c>
      <c r="F11" s="37">
        <v>0</v>
      </c>
      <c r="G11" s="37">
        <v>755</v>
      </c>
      <c r="H11" s="37"/>
      <c r="I11" s="37"/>
      <c r="J11" s="37">
        <v>440</v>
      </c>
      <c r="K11" s="37">
        <v>7</v>
      </c>
      <c r="L11" s="37">
        <v>429</v>
      </c>
      <c r="M11" s="37">
        <v>209</v>
      </c>
      <c r="N11" s="37"/>
      <c r="O11" s="37"/>
      <c r="P11" s="37">
        <v>-740.1983155245867</v>
      </c>
      <c r="Q11" s="37"/>
      <c r="R11" s="37">
        <v>-19.890050000000016</v>
      </c>
      <c r="S11" s="37">
        <v>0</v>
      </c>
      <c r="T11" s="37">
        <v>49</v>
      </c>
      <c r="U11" s="37">
        <v>109</v>
      </c>
      <c r="V11" s="37">
        <v>118</v>
      </c>
      <c r="W11" s="37"/>
      <c r="X11" s="37">
        <v>96</v>
      </c>
      <c r="Y11" s="37"/>
      <c r="Z11" s="37"/>
      <c r="AA11" s="37">
        <v>-22</v>
      </c>
      <c r="AB11" s="37">
        <v>-49</v>
      </c>
      <c r="AC11" s="37"/>
      <c r="AD11" s="37"/>
      <c r="AE11" s="37">
        <v>5</v>
      </c>
      <c r="AF11" s="144">
        <v>-510.0883655245867</v>
      </c>
      <c r="AG11" s="32"/>
      <c r="AH11" s="32"/>
    </row>
    <row r="12" spans="1:34" ht="16.5" customHeight="1">
      <c r="A12" s="86" t="s">
        <v>41</v>
      </c>
      <c r="B12" s="119" t="s">
        <v>42</v>
      </c>
      <c r="C12" s="37">
        <v>-1072</v>
      </c>
      <c r="D12" s="37">
        <v>-9</v>
      </c>
      <c r="E12" s="37">
        <v>-1654</v>
      </c>
      <c r="F12" s="37">
        <v>1192</v>
      </c>
      <c r="G12" s="37">
        <v>65</v>
      </c>
      <c r="H12" s="37">
        <v>-1769</v>
      </c>
      <c r="I12" s="37">
        <v>-824</v>
      </c>
      <c r="J12" s="37">
        <v>-1679</v>
      </c>
      <c r="K12" s="37">
        <v>-332</v>
      </c>
      <c r="L12" s="37">
        <v>-1449</v>
      </c>
      <c r="M12" s="37">
        <v>-110</v>
      </c>
      <c r="N12" s="37">
        <v>182</v>
      </c>
      <c r="O12" s="37">
        <v>738</v>
      </c>
      <c r="P12" s="37">
        <v>-62.66387000000011</v>
      </c>
      <c r="Q12" s="37">
        <v>118</v>
      </c>
      <c r="R12" s="37">
        <v>57.10209000000008</v>
      </c>
      <c r="S12" s="37">
        <v>-442.99115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144">
        <v>-7051.55293</v>
      </c>
      <c r="AG12" s="32"/>
      <c r="AH12" s="32"/>
    </row>
    <row r="13" spans="1:34" ht="16.5" customHeight="1">
      <c r="A13" s="94"/>
      <c r="B13" s="120" t="s">
        <v>95</v>
      </c>
      <c r="C13" s="37">
        <v>152489</v>
      </c>
      <c r="D13" s="37">
        <v>96424</v>
      </c>
      <c r="E13" s="37">
        <v>108725</v>
      </c>
      <c r="F13" s="37">
        <v>108871</v>
      </c>
      <c r="G13" s="37">
        <v>5262</v>
      </c>
      <c r="H13" s="37">
        <v>44103</v>
      </c>
      <c r="I13" s="37">
        <v>133612</v>
      </c>
      <c r="J13" s="37">
        <v>116121</v>
      </c>
      <c r="K13" s="37">
        <v>36346</v>
      </c>
      <c r="L13" s="37">
        <v>21913</v>
      </c>
      <c r="M13" s="37">
        <v>166187</v>
      </c>
      <c r="N13" s="37">
        <v>55586</v>
      </c>
      <c r="O13" s="37">
        <v>44199</v>
      </c>
      <c r="P13" s="37">
        <v>42319.053184475415</v>
      </c>
      <c r="Q13" s="37">
        <v>23766</v>
      </c>
      <c r="R13" s="37">
        <v>5629.489729999998</v>
      </c>
      <c r="S13" s="37">
        <v>3636.392480000001</v>
      </c>
      <c r="T13" s="37">
        <v>1665</v>
      </c>
      <c r="U13" s="37">
        <v>6625</v>
      </c>
      <c r="V13" s="37">
        <v>3478</v>
      </c>
      <c r="W13" s="37">
        <v>2429</v>
      </c>
      <c r="X13" s="37">
        <v>6255</v>
      </c>
      <c r="Y13" s="37">
        <v>350</v>
      </c>
      <c r="Z13" s="37">
        <v>481</v>
      </c>
      <c r="AA13" s="37">
        <v>2336</v>
      </c>
      <c r="AB13" s="37">
        <v>4769</v>
      </c>
      <c r="AC13" s="37">
        <v>1461</v>
      </c>
      <c r="AD13" s="37">
        <v>670</v>
      </c>
      <c r="AE13" s="37">
        <v>595</v>
      </c>
      <c r="AF13" s="144">
        <v>1196302.9353944755</v>
      </c>
      <c r="AG13" s="129"/>
      <c r="AH13" s="32"/>
    </row>
    <row r="14" spans="1:34" ht="27" customHeight="1">
      <c r="A14" s="95" t="s">
        <v>43</v>
      </c>
      <c r="B14" s="121" t="s">
        <v>291</v>
      </c>
      <c r="C14" s="37">
        <v>1638</v>
      </c>
      <c r="D14" s="37">
        <v>3860</v>
      </c>
      <c r="E14" s="37">
        <v>6254</v>
      </c>
      <c r="F14" s="37">
        <v>6477</v>
      </c>
      <c r="G14" s="37">
        <v>268</v>
      </c>
      <c r="H14" s="37"/>
      <c r="I14" s="37">
        <v>7989</v>
      </c>
      <c r="J14" s="37"/>
      <c r="K14" s="37">
        <v>0</v>
      </c>
      <c r="L14" s="37">
        <v>324</v>
      </c>
      <c r="M14" s="37"/>
      <c r="N14" s="37"/>
      <c r="O14" s="37">
        <v>568</v>
      </c>
      <c r="P14" s="37"/>
      <c r="Q14" s="37">
        <v>580</v>
      </c>
      <c r="R14" s="37">
        <v>0</v>
      </c>
      <c r="S14" s="37">
        <v>126.94174205956</v>
      </c>
      <c r="T14" s="37">
        <v>41</v>
      </c>
      <c r="U14" s="37"/>
      <c r="V14" s="37"/>
      <c r="W14" s="37"/>
      <c r="X14" s="37"/>
      <c r="Y14" s="37"/>
      <c r="Z14" s="37"/>
      <c r="AA14" s="37"/>
      <c r="AB14" s="37"/>
      <c r="AC14" s="37"/>
      <c r="AD14" s="37">
        <v>119</v>
      </c>
      <c r="AE14" s="37"/>
      <c r="AF14" s="144">
        <v>28244.94174205956</v>
      </c>
      <c r="AG14" s="129"/>
      <c r="AH14" s="32"/>
    </row>
    <row r="15" spans="1:34" ht="15.75" customHeight="1">
      <c r="A15" s="95" t="s">
        <v>44</v>
      </c>
      <c r="B15" s="119" t="s">
        <v>96</v>
      </c>
      <c r="C15" s="37">
        <v>147</v>
      </c>
      <c r="D15" s="37">
        <v>6047</v>
      </c>
      <c r="E15" s="37">
        <v>1612</v>
      </c>
      <c r="F15" s="37">
        <v>5121</v>
      </c>
      <c r="G15" s="37">
        <v>398</v>
      </c>
      <c r="H15" s="37">
        <v>232</v>
      </c>
      <c r="I15" s="37">
        <v>378</v>
      </c>
      <c r="J15" s="37">
        <v>788</v>
      </c>
      <c r="K15" s="37">
        <v>52</v>
      </c>
      <c r="L15" s="37">
        <v>68</v>
      </c>
      <c r="M15" s="37"/>
      <c r="N15" s="37">
        <v>527</v>
      </c>
      <c r="O15" s="37">
        <v>67</v>
      </c>
      <c r="P15" s="37">
        <v>1180.48902</v>
      </c>
      <c r="Q15" s="37">
        <v>247</v>
      </c>
      <c r="R15" s="37">
        <v>0</v>
      </c>
      <c r="S15" s="37">
        <v>0.515493</v>
      </c>
      <c r="T15" s="37"/>
      <c r="U15" s="37"/>
      <c r="V15" s="37"/>
      <c r="W15" s="37"/>
      <c r="X15" s="37"/>
      <c r="Y15" s="37"/>
      <c r="Z15" s="37"/>
      <c r="AA15" s="37"/>
      <c r="AB15" s="37">
        <v>8</v>
      </c>
      <c r="AC15" s="37"/>
      <c r="AD15" s="37"/>
      <c r="AE15" s="37"/>
      <c r="AF15" s="144">
        <v>16873.004513</v>
      </c>
      <c r="AG15" s="129"/>
      <c r="AH15" s="32"/>
    </row>
    <row r="16" spans="1:34" ht="15.75" customHeight="1">
      <c r="A16" s="93" t="s">
        <v>45</v>
      </c>
      <c r="B16" s="119" t="s">
        <v>97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144">
        <v>0</v>
      </c>
      <c r="AG16" s="32"/>
      <c r="AH16" s="32"/>
    </row>
    <row r="17" spans="1:34" ht="15.75" customHeight="1">
      <c r="A17" s="86" t="s">
        <v>35</v>
      </c>
      <c r="B17" s="119" t="s">
        <v>46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144">
        <v>0</v>
      </c>
      <c r="AG17" s="32"/>
      <c r="AH17" s="32"/>
    </row>
    <row r="18" spans="1:34" ht="15.75" customHeight="1">
      <c r="A18" s="86" t="s">
        <v>47</v>
      </c>
      <c r="B18" s="119" t="s">
        <v>48</v>
      </c>
      <c r="C18" s="108">
        <v>-76759</v>
      </c>
      <c r="D18" s="108">
        <v>-69231</v>
      </c>
      <c r="E18" s="108">
        <v>-112881</v>
      </c>
      <c r="F18" s="108">
        <v>-66290</v>
      </c>
      <c r="G18" s="108">
        <v>-4728</v>
      </c>
      <c r="H18" s="108">
        <v>-41691</v>
      </c>
      <c r="I18" s="108">
        <v>-79992</v>
      </c>
      <c r="J18" s="108">
        <v>-61246</v>
      </c>
      <c r="K18" s="108">
        <v>-2199</v>
      </c>
      <c r="L18" s="108">
        <v>-10518</v>
      </c>
      <c r="M18" s="108">
        <v>-91310</v>
      </c>
      <c r="N18" s="108">
        <v>-17478</v>
      </c>
      <c r="O18" s="108">
        <v>-22664</v>
      </c>
      <c r="P18" s="108">
        <v>-34071.4540325</v>
      </c>
      <c r="Q18" s="108">
        <v>-14316</v>
      </c>
      <c r="R18" s="108">
        <v>-861.7167999999999</v>
      </c>
      <c r="S18" s="108">
        <v>-884.23503</v>
      </c>
      <c r="T18" s="108">
        <v>-917</v>
      </c>
      <c r="U18" s="108">
        <v>-4310</v>
      </c>
      <c r="V18" s="108">
        <v>-2464</v>
      </c>
      <c r="W18" s="108">
        <v>-2088</v>
      </c>
      <c r="X18" s="108">
        <v>-4417</v>
      </c>
      <c r="Y18" s="108">
        <v>-377</v>
      </c>
      <c r="Z18" s="108">
        <v>-221</v>
      </c>
      <c r="AA18" s="108">
        <v>-1662</v>
      </c>
      <c r="AB18" s="108">
        <v>-3715</v>
      </c>
      <c r="AC18" s="108">
        <v>-461</v>
      </c>
      <c r="AD18" s="108">
        <v>-442</v>
      </c>
      <c r="AE18" s="108">
        <v>-434</v>
      </c>
      <c r="AF18" s="144">
        <v>-728628.4058625001</v>
      </c>
      <c r="AG18" s="32"/>
      <c r="AH18" s="32"/>
    </row>
    <row r="19" spans="1:34" ht="15.75" customHeight="1">
      <c r="A19" s="86" t="s">
        <v>49</v>
      </c>
      <c r="B19" s="119" t="s">
        <v>50</v>
      </c>
      <c r="C19" s="108">
        <v>5569</v>
      </c>
      <c r="D19" s="108">
        <v>20526</v>
      </c>
      <c r="E19" s="108">
        <v>30633</v>
      </c>
      <c r="F19" s="108">
        <v>2150</v>
      </c>
      <c r="G19" s="108">
        <v>2380</v>
      </c>
      <c r="H19" s="108">
        <v>21517</v>
      </c>
      <c r="I19" s="108">
        <v>5099</v>
      </c>
      <c r="J19" s="108">
        <v>4688</v>
      </c>
      <c r="K19" s="108"/>
      <c r="L19" s="108">
        <v>791</v>
      </c>
      <c r="M19" s="108">
        <v>1296</v>
      </c>
      <c r="N19" s="108">
        <v>671</v>
      </c>
      <c r="O19" s="108">
        <v>3144</v>
      </c>
      <c r="P19" s="108">
        <v>3783.2753000000002</v>
      </c>
      <c r="Q19" s="108">
        <v>1607</v>
      </c>
      <c r="R19" s="108">
        <v>237.14711</v>
      </c>
      <c r="S19" s="108">
        <v>724.99374</v>
      </c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44">
        <v>104816.41615</v>
      </c>
      <c r="AG19" s="32"/>
      <c r="AH19" s="32"/>
    </row>
    <row r="20" spans="1:34" ht="15.75" customHeight="1">
      <c r="A20" s="94"/>
      <c r="B20" s="122" t="s">
        <v>98</v>
      </c>
      <c r="C20" s="108">
        <v>-71190</v>
      </c>
      <c r="D20" s="108">
        <v>-48705</v>
      </c>
      <c r="E20" s="108">
        <v>-82248</v>
      </c>
      <c r="F20" s="108">
        <v>-64140</v>
      </c>
      <c r="G20" s="108">
        <v>-2348</v>
      </c>
      <c r="H20" s="108">
        <v>-20174</v>
      </c>
      <c r="I20" s="108">
        <v>-74893</v>
      </c>
      <c r="J20" s="108">
        <v>-56558</v>
      </c>
      <c r="K20" s="108">
        <v>-2199</v>
      </c>
      <c r="L20" s="108">
        <v>-9727</v>
      </c>
      <c r="M20" s="108">
        <v>-90014</v>
      </c>
      <c r="N20" s="108">
        <v>-16807</v>
      </c>
      <c r="O20" s="108">
        <v>-19520</v>
      </c>
      <c r="P20" s="108">
        <v>-30288.178732499997</v>
      </c>
      <c r="Q20" s="108">
        <v>-12709</v>
      </c>
      <c r="R20" s="108">
        <v>-624.5696899999999</v>
      </c>
      <c r="S20" s="108">
        <v>-159.24129000000005</v>
      </c>
      <c r="T20" s="108">
        <v>-917</v>
      </c>
      <c r="U20" s="108">
        <v>-4310</v>
      </c>
      <c r="V20" s="108">
        <v>-2464</v>
      </c>
      <c r="W20" s="108">
        <v>-2088</v>
      </c>
      <c r="X20" s="108">
        <v>-4417</v>
      </c>
      <c r="Y20" s="108">
        <v>-377</v>
      </c>
      <c r="Z20" s="108">
        <v>-221</v>
      </c>
      <c r="AA20" s="108">
        <v>-1662</v>
      </c>
      <c r="AB20" s="108">
        <v>-3715</v>
      </c>
      <c r="AC20" s="108">
        <v>-461</v>
      </c>
      <c r="AD20" s="108">
        <v>-442</v>
      </c>
      <c r="AE20" s="108">
        <v>-434</v>
      </c>
      <c r="AF20" s="144">
        <v>-623811.9897125</v>
      </c>
      <c r="AG20" s="32"/>
      <c r="AH20" s="32"/>
    </row>
    <row r="21" spans="1:34" ht="15.75" customHeight="1">
      <c r="A21" s="86" t="s">
        <v>36</v>
      </c>
      <c r="B21" s="119" t="s">
        <v>51</v>
      </c>
      <c r="C21" s="108">
        <v>-9514</v>
      </c>
      <c r="D21" s="108">
        <v>8248</v>
      </c>
      <c r="E21" s="108">
        <v>16771</v>
      </c>
      <c r="F21" s="108">
        <v>1931</v>
      </c>
      <c r="G21" s="108">
        <v>2869</v>
      </c>
      <c r="H21" s="108">
        <v>-691</v>
      </c>
      <c r="I21" s="108">
        <v>9320</v>
      </c>
      <c r="J21" s="108">
        <v>-18755</v>
      </c>
      <c r="K21" s="108">
        <v>3322</v>
      </c>
      <c r="L21" s="108">
        <v>25637</v>
      </c>
      <c r="M21" s="108">
        <v>-10124</v>
      </c>
      <c r="N21" s="108">
        <v>-14244</v>
      </c>
      <c r="O21" s="108">
        <v>-5082</v>
      </c>
      <c r="P21" s="108">
        <v>1756.2536536800862</v>
      </c>
      <c r="Q21" s="108">
        <v>-419</v>
      </c>
      <c r="R21" s="108">
        <v>602.2045399999988</v>
      </c>
      <c r="S21" s="108">
        <v>393.27794</v>
      </c>
      <c r="T21" s="108">
        <v>-13</v>
      </c>
      <c r="U21" s="108">
        <v>26</v>
      </c>
      <c r="V21" s="108">
        <v>12</v>
      </c>
      <c r="W21" s="108">
        <v>1</v>
      </c>
      <c r="X21" s="108">
        <v>-264</v>
      </c>
      <c r="Y21" s="108">
        <v>168</v>
      </c>
      <c r="Z21" s="108">
        <v>-8</v>
      </c>
      <c r="AA21" s="108">
        <v>179</v>
      </c>
      <c r="AB21" s="108">
        <v>-36</v>
      </c>
      <c r="AC21" s="108">
        <v>135</v>
      </c>
      <c r="AD21" s="108">
        <v>32</v>
      </c>
      <c r="AE21" s="108">
        <v>-49</v>
      </c>
      <c r="AF21" s="144">
        <v>12203.736133680086</v>
      </c>
      <c r="AG21" s="32"/>
      <c r="AH21" s="32"/>
    </row>
    <row r="22" spans="1:34" ht="15.75" customHeight="1">
      <c r="A22" s="86" t="s">
        <v>38</v>
      </c>
      <c r="B22" s="119" t="s">
        <v>52</v>
      </c>
      <c r="C22" s="108">
        <v>2532</v>
      </c>
      <c r="D22" s="108">
        <v>-9477</v>
      </c>
      <c r="E22" s="108">
        <v>-5258</v>
      </c>
      <c r="F22" s="108">
        <v>-1238</v>
      </c>
      <c r="G22" s="108">
        <v>-1355</v>
      </c>
      <c r="H22" s="108">
        <v>2419</v>
      </c>
      <c r="I22" s="108">
        <v>-4324</v>
      </c>
      <c r="J22" s="108">
        <v>1027</v>
      </c>
      <c r="K22" s="108"/>
      <c r="L22" s="108">
        <v>-3645</v>
      </c>
      <c r="M22" s="108">
        <v>5809</v>
      </c>
      <c r="N22" s="108">
        <v>5071</v>
      </c>
      <c r="O22" s="108">
        <v>1299</v>
      </c>
      <c r="P22" s="108">
        <v>-814.1638780106376</v>
      </c>
      <c r="Q22" s="108">
        <v>547</v>
      </c>
      <c r="R22" s="108">
        <v>-203.12135000000012</v>
      </c>
      <c r="S22" s="108">
        <v>-370.49261</v>
      </c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44">
        <v>-7980.777838010638</v>
      </c>
      <c r="AG22" s="32"/>
      <c r="AH22" s="32"/>
    </row>
    <row r="23" spans="1:35" ht="15.75" customHeight="1">
      <c r="A23" s="94"/>
      <c r="B23" s="120" t="s">
        <v>84</v>
      </c>
      <c r="C23" s="37">
        <v>-78172</v>
      </c>
      <c r="D23" s="37">
        <v>-49934</v>
      </c>
      <c r="E23" s="37">
        <v>-70735</v>
      </c>
      <c r="F23" s="37">
        <v>-63447</v>
      </c>
      <c r="G23" s="37">
        <v>-834</v>
      </c>
      <c r="H23" s="37">
        <v>-18446</v>
      </c>
      <c r="I23" s="37">
        <v>-69897</v>
      </c>
      <c r="J23" s="37">
        <v>-74286</v>
      </c>
      <c r="K23" s="37">
        <v>1123</v>
      </c>
      <c r="L23" s="37">
        <v>12265</v>
      </c>
      <c r="M23" s="37">
        <v>-94329</v>
      </c>
      <c r="N23" s="37">
        <v>-25980</v>
      </c>
      <c r="O23" s="37">
        <v>-23303</v>
      </c>
      <c r="P23" s="37">
        <v>-29346.088956830547</v>
      </c>
      <c r="Q23" s="37">
        <v>-12581</v>
      </c>
      <c r="R23" s="37">
        <v>-225.48650000000123</v>
      </c>
      <c r="S23" s="37">
        <v>-136.45596000000006</v>
      </c>
      <c r="T23" s="37">
        <v>-930</v>
      </c>
      <c r="U23" s="37">
        <v>-4284</v>
      </c>
      <c r="V23" s="37">
        <v>-2452</v>
      </c>
      <c r="W23" s="37">
        <v>-2087</v>
      </c>
      <c r="X23" s="37">
        <v>-4681</v>
      </c>
      <c r="Y23" s="37">
        <v>-209</v>
      </c>
      <c r="Z23" s="37">
        <v>-229</v>
      </c>
      <c r="AA23" s="37">
        <v>-1483</v>
      </c>
      <c r="AB23" s="37">
        <v>-3751</v>
      </c>
      <c r="AC23" s="37">
        <v>-326</v>
      </c>
      <c r="AD23" s="37">
        <v>-410</v>
      </c>
      <c r="AE23" s="37">
        <v>-483</v>
      </c>
      <c r="AF23" s="144">
        <v>-619589.0314168306</v>
      </c>
      <c r="AG23" s="129"/>
      <c r="AH23" s="160"/>
      <c r="AI23" s="160"/>
    </row>
    <row r="24" spans="1:34" ht="27" customHeight="1">
      <c r="A24" s="93" t="s">
        <v>53</v>
      </c>
      <c r="B24" s="119" t="s">
        <v>99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144">
        <v>0</v>
      </c>
      <c r="AG24" s="32"/>
      <c r="AH24" s="32"/>
    </row>
    <row r="25" spans="1:34" ht="15.75" customHeight="1">
      <c r="A25" s="86" t="s">
        <v>35</v>
      </c>
      <c r="B25" s="119" t="s">
        <v>54</v>
      </c>
      <c r="C25" s="37">
        <v>-6848</v>
      </c>
      <c r="D25" s="37">
        <v>-1519</v>
      </c>
      <c r="E25" s="37">
        <v>-3726</v>
      </c>
      <c r="F25" s="37">
        <v>0</v>
      </c>
      <c r="G25" s="37">
        <v>-174</v>
      </c>
      <c r="H25" s="37">
        <v>-787</v>
      </c>
      <c r="I25" s="37">
        <v>-484</v>
      </c>
      <c r="J25" s="37">
        <v>-3460</v>
      </c>
      <c r="K25" s="37">
        <v>-43</v>
      </c>
      <c r="L25" s="37">
        <v>1296</v>
      </c>
      <c r="M25" s="37">
        <v>-6237</v>
      </c>
      <c r="N25" s="37">
        <v>-998</v>
      </c>
      <c r="O25" s="37">
        <v>150</v>
      </c>
      <c r="P25" s="37">
        <v>-803.8474801518538</v>
      </c>
      <c r="Q25" s="37">
        <v>209</v>
      </c>
      <c r="R25" s="37">
        <v>13.916369999999995</v>
      </c>
      <c r="S25" s="37"/>
      <c r="T25" s="37"/>
      <c r="U25" s="37"/>
      <c r="V25" s="37"/>
      <c r="W25" s="37"/>
      <c r="X25" s="37"/>
      <c r="Y25" s="37">
        <v>9</v>
      </c>
      <c r="Z25" s="37">
        <v>12</v>
      </c>
      <c r="AA25" s="37"/>
      <c r="AB25" s="37">
        <v>5</v>
      </c>
      <c r="AC25" s="37"/>
      <c r="AD25" s="37"/>
      <c r="AE25" s="37"/>
      <c r="AF25" s="144">
        <v>-23384.931110151854</v>
      </c>
      <c r="AG25" s="32"/>
      <c r="AH25" s="32"/>
    </row>
    <row r="26" spans="1:34" ht="27.75" customHeight="1">
      <c r="A26" s="86" t="s">
        <v>36</v>
      </c>
      <c r="B26" s="119" t="s">
        <v>55</v>
      </c>
      <c r="C26" s="37">
        <v>1425</v>
      </c>
      <c r="D26" s="37"/>
      <c r="E26" s="37">
        <v>1916</v>
      </c>
      <c r="F26" s="37">
        <v>0</v>
      </c>
      <c r="G26" s="37"/>
      <c r="H26" s="37">
        <v>418</v>
      </c>
      <c r="I26" s="37"/>
      <c r="J26" s="37">
        <v>90</v>
      </c>
      <c r="K26" s="37"/>
      <c r="L26" s="37">
        <v>-18</v>
      </c>
      <c r="M26" s="37"/>
      <c r="N26" s="37"/>
      <c r="O26" s="37"/>
      <c r="P26" s="37">
        <v>3.4156600000000035</v>
      </c>
      <c r="Q26" s="37">
        <v>1</v>
      </c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144">
        <v>3835.41566</v>
      </c>
      <c r="AG26" s="32"/>
      <c r="AH26" s="32"/>
    </row>
    <row r="27" spans="1:34" ht="15.75" customHeight="1">
      <c r="A27" s="93"/>
      <c r="B27" s="120" t="s">
        <v>85</v>
      </c>
      <c r="C27" s="37">
        <v>-5423</v>
      </c>
      <c r="D27" s="37">
        <v>-1519</v>
      </c>
      <c r="E27" s="37">
        <v>-1810</v>
      </c>
      <c r="F27" s="37">
        <v>0</v>
      </c>
      <c r="G27" s="37">
        <v>-174</v>
      </c>
      <c r="H27" s="37">
        <v>-369</v>
      </c>
      <c r="I27" s="37">
        <v>-484</v>
      </c>
      <c r="J27" s="37">
        <v>-3370</v>
      </c>
      <c r="K27" s="37">
        <v>-43</v>
      </c>
      <c r="L27" s="37">
        <v>1278</v>
      </c>
      <c r="M27" s="37">
        <v>-6237</v>
      </c>
      <c r="N27" s="37">
        <v>-998</v>
      </c>
      <c r="O27" s="37">
        <v>150</v>
      </c>
      <c r="P27" s="37">
        <v>-800.4318201518538</v>
      </c>
      <c r="Q27" s="37">
        <v>210</v>
      </c>
      <c r="R27" s="37">
        <v>13.916369999999995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9</v>
      </c>
      <c r="Z27" s="37">
        <v>12</v>
      </c>
      <c r="AA27" s="37">
        <v>0</v>
      </c>
      <c r="AB27" s="37">
        <v>5</v>
      </c>
      <c r="AC27" s="37">
        <v>0</v>
      </c>
      <c r="AD27" s="37">
        <v>0</v>
      </c>
      <c r="AE27" s="37">
        <v>0</v>
      </c>
      <c r="AF27" s="144">
        <v>-19549.515450151855</v>
      </c>
      <c r="AG27" s="129"/>
      <c r="AH27" s="32"/>
    </row>
    <row r="28" spans="1:34" ht="27" customHeight="1">
      <c r="A28" s="93" t="s">
        <v>56</v>
      </c>
      <c r="B28" s="119" t="s">
        <v>296</v>
      </c>
      <c r="C28" s="37">
        <v>-426</v>
      </c>
      <c r="D28" s="37">
        <v>-463</v>
      </c>
      <c r="E28" s="37"/>
      <c r="F28" s="37">
        <v>-1</v>
      </c>
      <c r="G28" s="37">
        <v>-558</v>
      </c>
      <c r="H28" s="37"/>
      <c r="I28" s="37">
        <v>-569</v>
      </c>
      <c r="J28" s="37"/>
      <c r="K28" s="37">
        <v>-7156</v>
      </c>
      <c r="L28" s="37">
        <v>0</v>
      </c>
      <c r="M28" s="37"/>
      <c r="N28" s="37">
        <v>-538</v>
      </c>
      <c r="O28" s="37"/>
      <c r="P28" s="37">
        <v>-69.06345</v>
      </c>
      <c r="Q28" s="37">
        <v>-49</v>
      </c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144">
        <v>-9829.06345</v>
      </c>
      <c r="AG28" s="129"/>
      <c r="AH28" s="32"/>
    </row>
    <row r="29" spans="1:34" ht="15.75" customHeight="1">
      <c r="A29" s="93" t="s">
        <v>57</v>
      </c>
      <c r="B29" s="119" t="s">
        <v>58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144">
        <v>0</v>
      </c>
      <c r="AG29" s="32"/>
      <c r="AH29" s="32"/>
    </row>
    <row r="30" spans="1:34" ht="15.75" customHeight="1">
      <c r="A30" s="86" t="s">
        <v>35</v>
      </c>
      <c r="B30" s="119" t="s">
        <v>59</v>
      </c>
      <c r="C30" s="37">
        <v>-38353</v>
      </c>
      <c r="D30" s="37">
        <v>-29297</v>
      </c>
      <c r="E30" s="37">
        <v>-30611</v>
      </c>
      <c r="F30" s="37">
        <v>-23835</v>
      </c>
      <c r="G30" s="37">
        <v>-912</v>
      </c>
      <c r="H30" s="37">
        <v>-18509</v>
      </c>
      <c r="I30" s="37">
        <v>-46796</v>
      </c>
      <c r="J30" s="37">
        <v>-12268</v>
      </c>
      <c r="K30" s="37">
        <v>-389</v>
      </c>
      <c r="L30" s="37">
        <v>-5338.6</v>
      </c>
      <c r="M30" s="37">
        <v>-35224</v>
      </c>
      <c r="N30" s="37">
        <v>-13494</v>
      </c>
      <c r="O30" s="37">
        <v>-13799</v>
      </c>
      <c r="P30" s="37">
        <v>-12167.253279999999</v>
      </c>
      <c r="Q30" s="37">
        <v>-8334</v>
      </c>
      <c r="R30" s="37">
        <v>-1519.74363</v>
      </c>
      <c r="S30" s="37">
        <v>-1111.58209</v>
      </c>
      <c r="T30" s="37">
        <v>-14</v>
      </c>
      <c r="U30" s="37">
        <v>-1187</v>
      </c>
      <c r="V30" s="37">
        <v>-107</v>
      </c>
      <c r="W30" s="37">
        <v>-413</v>
      </c>
      <c r="X30" s="37">
        <v>-584</v>
      </c>
      <c r="Y30" s="37">
        <v>-372</v>
      </c>
      <c r="Z30" s="37">
        <v>-20</v>
      </c>
      <c r="AA30" s="37">
        <v>-294</v>
      </c>
      <c r="AB30" s="37">
        <v>-434</v>
      </c>
      <c r="AC30" s="37">
        <v>-317</v>
      </c>
      <c r="AD30" s="37">
        <v>-25</v>
      </c>
      <c r="AE30" s="37">
        <v>-217</v>
      </c>
      <c r="AF30" s="144">
        <v>-295942.17899999995</v>
      </c>
      <c r="AG30" s="32"/>
      <c r="AH30" s="32"/>
    </row>
    <row r="31" spans="1:34" ht="15.75" customHeight="1">
      <c r="A31" s="86" t="s">
        <v>36</v>
      </c>
      <c r="B31" s="119" t="s">
        <v>60</v>
      </c>
      <c r="C31" s="37"/>
      <c r="D31" s="37"/>
      <c r="E31" s="37">
        <v>70</v>
      </c>
      <c r="F31" s="37">
        <v>0</v>
      </c>
      <c r="G31" s="37">
        <v>0</v>
      </c>
      <c r="H31" s="37"/>
      <c r="I31" s="37"/>
      <c r="J31" s="37"/>
      <c r="K31" s="37"/>
      <c r="L31" s="37"/>
      <c r="M31" s="37">
        <v>2485</v>
      </c>
      <c r="N31" s="37"/>
      <c r="O31" s="37"/>
      <c r="P31" s="37">
        <v>359.91221</v>
      </c>
      <c r="Q31" s="37"/>
      <c r="R31" s="37"/>
      <c r="S31" s="37">
        <v>33.06455</v>
      </c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144">
        <v>2947.97676</v>
      </c>
      <c r="AG31" s="32"/>
      <c r="AH31" s="32"/>
    </row>
    <row r="32" spans="1:34" ht="15.75" customHeight="1">
      <c r="A32" s="86" t="s">
        <v>38</v>
      </c>
      <c r="B32" s="119" t="s">
        <v>61</v>
      </c>
      <c r="C32" s="37">
        <v>-27594</v>
      </c>
      <c r="D32" s="37">
        <v>-10949</v>
      </c>
      <c r="E32" s="37">
        <v>-16438</v>
      </c>
      <c r="F32" s="37">
        <v>-13641</v>
      </c>
      <c r="G32" s="37">
        <v>-879</v>
      </c>
      <c r="H32" s="37">
        <v>-14140</v>
      </c>
      <c r="I32" s="37">
        <v>-4474</v>
      </c>
      <c r="J32" s="37">
        <v>-12634</v>
      </c>
      <c r="K32" s="37">
        <v>-6629</v>
      </c>
      <c r="L32" s="37">
        <v>-6544.34</v>
      </c>
      <c r="M32" s="37">
        <v>-9841</v>
      </c>
      <c r="N32" s="37">
        <v>-10430</v>
      </c>
      <c r="O32" s="37">
        <v>-2867</v>
      </c>
      <c r="P32" s="37">
        <v>-7783.4949705</v>
      </c>
      <c r="Q32" s="37">
        <v>-1458</v>
      </c>
      <c r="R32" s="37">
        <v>-2834.5442999999996</v>
      </c>
      <c r="S32" s="37">
        <v>-838.29166</v>
      </c>
      <c r="T32" s="37">
        <v>-641</v>
      </c>
      <c r="U32" s="37">
        <v>-597</v>
      </c>
      <c r="V32" s="37">
        <v>-1044</v>
      </c>
      <c r="W32" s="37">
        <v>-380</v>
      </c>
      <c r="X32" s="37">
        <v>-925</v>
      </c>
      <c r="Y32" s="37">
        <v>-149</v>
      </c>
      <c r="Z32" s="37">
        <v>-440</v>
      </c>
      <c r="AA32" s="37">
        <v>-410</v>
      </c>
      <c r="AB32" s="37">
        <v>-922</v>
      </c>
      <c r="AC32" s="37">
        <v>-439</v>
      </c>
      <c r="AD32" s="37">
        <v>-258</v>
      </c>
      <c r="AE32" s="37">
        <v>-67</v>
      </c>
      <c r="AF32" s="144">
        <v>-156246.6709305</v>
      </c>
      <c r="AG32" s="32"/>
      <c r="AH32" s="32"/>
    </row>
    <row r="33" spans="1:34" ht="15.75" customHeight="1">
      <c r="A33" s="86" t="s">
        <v>41</v>
      </c>
      <c r="B33" s="119" t="s">
        <v>62</v>
      </c>
      <c r="C33" s="37">
        <v>3305</v>
      </c>
      <c r="D33" s="37">
        <v>5515</v>
      </c>
      <c r="E33" s="37">
        <v>21430</v>
      </c>
      <c r="F33" s="37">
        <v>105</v>
      </c>
      <c r="G33" s="37">
        <v>1347</v>
      </c>
      <c r="H33" s="37">
        <v>13052</v>
      </c>
      <c r="I33" s="37">
        <v>564</v>
      </c>
      <c r="J33" s="37">
        <v>2757</v>
      </c>
      <c r="K33" s="37">
        <v>227</v>
      </c>
      <c r="L33" s="37">
        <v>658</v>
      </c>
      <c r="M33" s="37"/>
      <c r="N33" s="37">
        <v>2364</v>
      </c>
      <c r="O33" s="37">
        <v>1050</v>
      </c>
      <c r="P33" s="37">
        <v>2297.828103346135</v>
      </c>
      <c r="Q33" s="37">
        <v>16</v>
      </c>
      <c r="R33" s="37">
        <v>37.055589999999995</v>
      </c>
      <c r="S33" s="37">
        <v>21.96245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144">
        <v>54746.846143346134</v>
      </c>
      <c r="AG33" s="32"/>
      <c r="AH33" s="32"/>
    </row>
    <row r="34" spans="1:34" ht="15.75" customHeight="1">
      <c r="A34" s="96"/>
      <c r="B34" s="120" t="s">
        <v>86</v>
      </c>
      <c r="C34" s="37">
        <v>-62642</v>
      </c>
      <c r="D34" s="37">
        <v>-34731</v>
      </c>
      <c r="E34" s="37">
        <v>-25549</v>
      </c>
      <c r="F34" s="37">
        <v>-37371</v>
      </c>
      <c r="G34" s="37">
        <v>-444</v>
      </c>
      <c r="H34" s="37">
        <v>-19597</v>
      </c>
      <c r="I34" s="37">
        <v>-50706</v>
      </c>
      <c r="J34" s="37">
        <v>-22145</v>
      </c>
      <c r="K34" s="37">
        <v>-6791</v>
      </c>
      <c r="L34" s="37">
        <v>-11224.94</v>
      </c>
      <c r="M34" s="37">
        <v>-42580</v>
      </c>
      <c r="N34" s="37">
        <v>-21560</v>
      </c>
      <c r="O34" s="37">
        <v>-15616</v>
      </c>
      <c r="P34" s="37">
        <v>-17293.007937153863</v>
      </c>
      <c r="Q34" s="37">
        <v>-9776</v>
      </c>
      <c r="R34" s="37">
        <v>-4317.23234</v>
      </c>
      <c r="S34" s="37">
        <v>-1894.8467500000002</v>
      </c>
      <c r="T34" s="37">
        <v>-655</v>
      </c>
      <c r="U34" s="37">
        <v>-1784</v>
      </c>
      <c r="V34" s="37">
        <v>-1151</v>
      </c>
      <c r="W34" s="37">
        <v>-793</v>
      </c>
      <c r="X34" s="37">
        <v>-1509</v>
      </c>
      <c r="Y34" s="37">
        <v>-521</v>
      </c>
      <c r="Z34" s="37">
        <v>-460</v>
      </c>
      <c r="AA34" s="37">
        <v>-704</v>
      </c>
      <c r="AB34" s="37">
        <v>-1356</v>
      </c>
      <c r="AC34" s="37">
        <v>-756</v>
      </c>
      <c r="AD34" s="37">
        <v>-283</v>
      </c>
      <c r="AE34" s="37">
        <v>-284</v>
      </c>
      <c r="AF34" s="144">
        <v>-394494.0270271539</v>
      </c>
      <c r="AG34" s="129"/>
      <c r="AH34" s="32"/>
    </row>
    <row r="35" spans="1:34" ht="15.75" customHeight="1">
      <c r="A35" s="93" t="s">
        <v>63</v>
      </c>
      <c r="B35" s="119" t="s">
        <v>64</v>
      </c>
      <c r="C35" s="37">
        <v>-11319</v>
      </c>
      <c r="D35" s="37">
        <v>-5924</v>
      </c>
      <c r="E35" s="37">
        <v>-15330</v>
      </c>
      <c r="F35" s="37">
        <v>-9797</v>
      </c>
      <c r="G35" s="37">
        <v>-256</v>
      </c>
      <c r="H35" s="37">
        <v>-6300</v>
      </c>
      <c r="I35" s="37">
        <v>-13303</v>
      </c>
      <c r="J35" s="37">
        <v>-10305</v>
      </c>
      <c r="K35" s="37">
        <v>-416</v>
      </c>
      <c r="L35" s="37">
        <v>-2668</v>
      </c>
      <c r="M35" s="37">
        <v>-24230</v>
      </c>
      <c r="N35" s="37">
        <v>-2507</v>
      </c>
      <c r="O35" s="37">
        <v>-6107</v>
      </c>
      <c r="P35" s="37">
        <v>-3474.6591400000007</v>
      </c>
      <c r="Q35" s="37">
        <v>-2277</v>
      </c>
      <c r="R35" s="37">
        <v>-185.98526</v>
      </c>
      <c r="S35" s="37">
        <v>-113.445717</v>
      </c>
      <c r="T35" s="37">
        <v>-246</v>
      </c>
      <c r="U35" s="37">
        <v>-133</v>
      </c>
      <c r="V35" s="37">
        <v>-64</v>
      </c>
      <c r="W35" s="37">
        <v>-238</v>
      </c>
      <c r="X35" s="37"/>
      <c r="Y35" s="37"/>
      <c r="Z35" s="37">
        <v>-66</v>
      </c>
      <c r="AA35" s="37">
        <v>-72</v>
      </c>
      <c r="AB35" s="37">
        <v>-45</v>
      </c>
      <c r="AC35" s="37"/>
      <c r="AD35" s="37">
        <v>-87</v>
      </c>
      <c r="AE35" s="37">
        <v>-46</v>
      </c>
      <c r="AF35" s="144">
        <v>-115510.090117</v>
      </c>
      <c r="AG35" s="129"/>
      <c r="AH35" s="32"/>
    </row>
    <row r="36" spans="1:34" ht="27" customHeight="1">
      <c r="A36" s="93"/>
      <c r="B36" s="119" t="s">
        <v>297</v>
      </c>
      <c r="C36" s="37">
        <v>-5572</v>
      </c>
      <c r="D36" s="37">
        <v>-2768</v>
      </c>
      <c r="E36" s="37">
        <v>-15720</v>
      </c>
      <c r="F36" s="37">
        <v>-5450</v>
      </c>
      <c r="G36" s="37">
        <v>-187</v>
      </c>
      <c r="H36" s="37">
        <v>-3994</v>
      </c>
      <c r="I36" s="37">
        <v>-5513</v>
      </c>
      <c r="J36" s="37">
        <v>-8494</v>
      </c>
      <c r="K36" s="37">
        <v>-398</v>
      </c>
      <c r="L36" s="37">
        <v>-1476</v>
      </c>
      <c r="M36" s="37">
        <v>-14831</v>
      </c>
      <c r="N36" s="37">
        <v>-1102</v>
      </c>
      <c r="O36" s="37">
        <v>-3958</v>
      </c>
      <c r="P36" s="37">
        <v>-1728.0933</v>
      </c>
      <c r="Q36" s="37">
        <v>-890</v>
      </c>
      <c r="R36" s="37">
        <v>-94.89725999999999</v>
      </c>
      <c r="S36" s="37">
        <v>-113.05391</v>
      </c>
      <c r="T36" s="37">
        <v>-180</v>
      </c>
      <c r="U36" s="37">
        <v>-133</v>
      </c>
      <c r="V36" s="37">
        <v>-64</v>
      </c>
      <c r="W36" s="37"/>
      <c r="X36" s="37"/>
      <c r="Y36" s="37"/>
      <c r="Z36" s="37">
        <v>-66</v>
      </c>
      <c r="AA36" s="37">
        <v>-65</v>
      </c>
      <c r="AB36" s="37">
        <v>-45</v>
      </c>
      <c r="AC36" s="37"/>
      <c r="AD36" s="37">
        <v>-48</v>
      </c>
      <c r="AE36" s="37">
        <v>-46</v>
      </c>
      <c r="AF36" s="144">
        <v>-72936.04447</v>
      </c>
      <c r="AG36" s="32"/>
      <c r="AH36" s="32"/>
    </row>
    <row r="37" spans="1:34" ht="15.75" customHeight="1">
      <c r="A37" s="93" t="s">
        <v>65</v>
      </c>
      <c r="B37" s="119" t="s">
        <v>67</v>
      </c>
      <c r="C37" s="37">
        <v>-49</v>
      </c>
      <c r="D37" s="37"/>
      <c r="E37" s="37"/>
      <c r="F37" s="37">
        <v>0</v>
      </c>
      <c r="G37" s="37">
        <v>-402</v>
      </c>
      <c r="H37" s="37"/>
      <c r="I37" s="37">
        <v>-123</v>
      </c>
      <c r="J37" s="37">
        <v>-19</v>
      </c>
      <c r="K37" s="37"/>
      <c r="L37" s="37"/>
      <c r="M37" s="37">
        <v>108</v>
      </c>
      <c r="N37" s="37"/>
      <c r="O37" s="37"/>
      <c r="P37" s="37"/>
      <c r="Q37" s="37"/>
      <c r="R37" s="37"/>
      <c r="S37" s="37"/>
      <c r="T37" s="37">
        <v>-3</v>
      </c>
      <c r="U37" s="37">
        <v>38</v>
      </c>
      <c r="V37" s="37"/>
      <c r="W37" s="37"/>
      <c r="X37" s="37"/>
      <c r="Y37" s="37"/>
      <c r="Z37" s="37">
        <v>5</v>
      </c>
      <c r="AA37" s="37"/>
      <c r="AB37" s="37"/>
      <c r="AC37" s="37"/>
      <c r="AD37" s="37"/>
      <c r="AE37" s="37">
        <v>1</v>
      </c>
      <c r="AF37" s="144">
        <v>-444</v>
      </c>
      <c r="AG37" s="129"/>
      <c r="AH37" s="32"/>
    </row>
    <row r="38" spans="1:34" ht="15.75" customHeight="1">
      <c r="A38" s="93" t="s">
        <v>66</v>
      </c>
      <c r="B38" s="119" t="s">
        <v>90</v>
      </c>
      <c r="C38" s="37">
        <v>-3757</v>
      </c>
      <c r="D38" s="37">
        <v>13760</v>
      </c>
      <c r="E38" s="37">
        <v>3167</v>
      </c>
      <c r="F38" s="37">
        <v>9853</v>
      </c>
      <c r="G38" s="37">
        <v>3260</v>
      </c>
      <c r="H38" s="37">
        <v>-377</v>
      </c>
      <c r="I38" s="37">
        <v>6897</v>
      </c>
      <c r="J38" s="37">
        <v>6784</v>
      </c>
      <c r="K38" s="37">
        <v>23115</v>
      </c>
      <c r="L38" s="37">
        <v>21955.059999999998</v>
      </c>
      <c r="M38" s="37">
        <v>-1081</v>
      </c>
      <c r="N38" s="37">
        <v>4530</v>
      </c>
      <c r="O38" s="37">
        <v>-42</v>
      </c>
      <c r="P38" s="37">
        <v>-7483.709099660849</v>
      </c>
      <c r="Q38" s="37">
        <v>120</v>
      </c>
      <c r="R38" s="37">
        <v>914.7019999999978</v>
      </c>
      <c r="S38" s="37">
        <v>1619.1012880595604</v>
      </c>
      <c r="T38" s="37">
        <v>-128</v>
      </c>
      <c r="U38" s="37">
        <v>462</v>
      </c>
      <c r="V38" s="37">
        <v>-189</v>
      </c>
      <c r="W38" s="37">
        <v>-689</v>
      </c>
      <c r="X38" s="37">
        <v>65</v>
      </c>
      <c r="Y38" s="37">
        <v>-371</v>
      </c>
      <c r="Z38" s="37">
        <v>-257</v>
      </c>
      <c r="AA38" s="37">
        <v>77</v>
      </c>
      <c r="AB38" s="37">
        <v>-370</v>
      </c>
      <c r="AC38" s="37">
        <v>379</v>
      </c>
      <c r="AD38" s="37">
        <v>9</v>
      </c>
      <c r="AE38" s="37">
        <v>-217</v>
      </c>
      <c r="AF38" s="144">
        <v>82005.15418839872</v>
      </c>
      <c r="AG38" s="32"/>
      <c r="AH38" s="32"/>
    </row>
    <row r="39" spans="1:34" ht="20.25" customHeight="1">
      <c r="A39" s="99" t="s">
        <v>10</v>
      </c>
      <c r="B39" s="30" t="s">
        <v>80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144">
        <v>0</v>
      </c>
      <c r="AG39" s="32"/>
      <c r="AH39" s="32"/>
    </row>
    <row r="40" spans="1:35" ht="15.75" customHeight="1">
      <c r="A40" s="93" t="s">
        <v>34</v>
      </c>
      <c r="B40" s="119" t="s">
        <v>292</v>
      </c>
      <c r="C40" s="37">
        <v>-3757</v>
      </c>
      <c r="D40" s="37">
        <v>13760</v>
      </c>
      <c r="E40" s="37">
        <v>3167</v>
      </c>
      <c r="F40" s="37">
        <v>9853</v>
      </c>
      <c r="G40" s="37">
        <v>3260</v>
      </c>
      <c r="H40" s="37">
        <v>-377</v>
      </c>
      <c r="I40" s="37">
        <v>6897</v>
      </c>
      <c r="J40" s="37">
        <v>6784</v>
      </c>
      <c r="K40" s="37">
        <v>23115</v>
      </c>
      <c r="L40" s="37">
        <v>21955.059999999998</v>
      </c>
      <c r="M40" s="37">
        <v>-1081</v>
      </c>
      <c r="N40" s="37">
        <v>4530</v>
      </c>
      <c r="O40" s="37">
        <v>-42</v>
      </c>
      <c r="P40" s="37">
        <v>-7483.709099660849</v>
      </c>
      <c r="Q40" s="37">
        <v>120</v>
      </c>
      <c r="R40" s="37">
        <v>914.7019999999978</v>
      </c>
      <c r="S40" s="37">
        <v>1619.1012880595604</v>
      </c>
      <c r="T40" s="37">
        <v>-128</v>
      </c>
      <c r="U40" s="37">
        <v>462</v>
      </c>
      <c r="V40" s="37">
        <v>-189</v>
      </c>
      <c r="W40" s="37">
        <v>-689</v>
      </c>
      <c r="X40" s="37">
        <v>65</v>
      </c>
      <c r="Y40" s="37">
        <v>-371</v>
      </c>
      <c r="Z40" s="37">
        <v>-257</v>
      </c>
      <c r="AA40" s="37">
        <v>77</v>
      </c>
      <c r="AB40" s="37">
        <v>-370</v>
      </c>
      <c r="AC40" s="37">
        <v>379</v>
      </c>
      <c r="AD40" s="37">
        <v>9</v>
      </c>
      <c r="AE40" s="37">
        <v>-217</v>
      </c>
      <c r="AF40" s="144">
        <v>82005.15418839872</v>
      </c>
      <c r="AG40" s="129"/>
      <c r="AH40" s="32"/>
      <c r="AI40" s="130"/>
    </row>
    <row r="41" spans="1:35" ht="15.75" customHeight="1">
      <c r="A41" s="93" t="s">
        <v>43</v>
      </c>
      <c r="B41" s="119" t="s">
        <v>293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144">
        <v>0</v>
      </c>
      <c r="AG41" s="32"/>
      <c r="AH41" s="32"/>
      <c r="AI41" s="130"/>
    </row>
    <row r="42" spans="1:34" ht="15.75" customHeight="1">
      <c r="A42" s="96" t="s">
        <v>44</v>
      </c>
      <c r="B42" s="119" t="s">
        <v>81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144">
        <v>0</v>
      </c>
      <c r="AG42" s="32"/>
      <c r="AH42" s="32"/>
    </row>
    <row r="43" spans="1:34" ht="15.75" customHeight="1">
      <c r="A43" s="86" t="s">
        <v>35</v>
      </c>
      <c r="B43" s="119" t="s">
        <v>100</v>
      </c>
      <c r="C43" s="37"/>
      <c r="D43" s="37">
        <v>468</v>
      </c>
      <c r="E43" s="37">
        <v>1606</v>
      </c>
      <c r="F43" s="37">
        <v>0</v>
      </c>
      <c r="G43" s="37">
        <v>0</v>
      </c>
      <c r="H43" s="37">
        <v>82</v>
      </c>
      <c r="I43" s="37"/>
      <c r="J43" s="37">
        <v>79</v>
      </c>
      <c r="K43" s="37">
        <v>40</v>
      </c>
      <c r="L43" s="37"/>
      <c r="M43" s="37">
        <v>1</v>
      </c>
      <c r="N43" s="37"/>
      <c r="O43" s="37">
        <v>211</v>
      </c>
      <c r="P43" s="37"/>
      <c r="Q43" s="37"/>
      <c r="R43" s="37"/>
      <c r="S43" s="37"/>
      <c r="T43" s="37"/>
      <c r="U43" s="37"/>
      <c r="V43" s="37"/>
      <c r="W43" s="37">
        <v>175</v>
      </c>
      <c r="X43" s="37">
        <v>221</v>
      </c>
      <c r="Y43" s="37"/>
      <c r="Z43" s="37"/>
      <c r="AA43" s="37"/>
      <c r="AB43" s="37"/>
      <c r="AC43" s="37"/>
      <c r="AD43" s="37"/>
      <c r="AE43" s="37"/>
      <c r="AF43" s="144">
        <v>2883</v>
      </c>
      <c r="AG43" s="32"/>
      <c r="AH43" s="32"/>
    </row>
    <row r="44" spans="1:34" ht="15.75" customHeight="1">
      <c r="A44" s="94"/>
      <c r="B44" s="119" t="s">
        <v>101</v>
      </c>
      <c r="C44" s="37"/>
      <c r="D44" s="37"/>
      <c r="E44" s="37">
        <v>1585</v>
      </c>
      <c r="F44" s="37">
        <v>0</v>
      </c>
      <c r="G44" s="37">
        <v>0</v>
      </c>
      <c r="H44" s="37">
        <v>82</v>
      </c>
      <c r="I44" s="37"/>
      <c r="J44" s="37"/>
      <c r="K44" s="37">
        <v>40</v>
      </c>
      <c r="L44" s="37"/>
      <c r="M44" s="37">
        <v>1</v>
      </c>
      <c r="N44" s="37"/>
      <c r="O44" s="37">
        <v>211</v>
      </c>
      <c r="P44" s="37"/>
      <c r="Q44" s="37"/>
      <c r="R44" s="37"/>
      <c r="S44" s="37"/>
      <c r="T44" s="37"/>
      <c r="U44" s="37"/>
      <c r="V44" s="37"/>
      <c r="W44" s="37">
        <v>175</v>
      </c>
      <c r="X44" s="37">
        <v>221</v>
      </c>
      <c r="Y44" s="37"/>
      <c r="Z44" s="37"/>
      <c r="AA44" s="37"/>
      <c r="AB44" s="37"/>
      <c r="AC44" s="37"/>
      <c r="AD44" s="37"/>
      <c r="AE44" s="37"/>
      <c r="AF44" s="144">
        <v>2315</v>
      </c>
      <c r="AG44" s="32"/>
      <c r="AH44" s="32"/>
    </row>
    <row r="45" spans="1:34" ht="15.75" customHeight="1">
      <c r="A45" s="94" t="s">
        <v>36</v>
      </c>
      <c r="B45" s="119" t="s">
        <v>69</v>
      </c>
      <c r="C45" s="37"/>
      <c r="D45" s="37"/>
      <c r="E45" s="37"/>
      <c r="F45" s="37">
        <v>0</v>
      </c>
      <c r="G45" s="37">
        <v>0</v>
      </c>
      <c r="H45" s="37"/>
      <c r="I45" s="37"/>
      <c r="J45" s="37"/>
      <c r="K45" s="37"/>
      <c r="L45" s="37"/>
      <c r="M45" s="37"/>
      <c r="N45" s="37"/>
      <c r="O45" s="37">
        <v>569</v>
      </c>
      <c r="P45" s="37"/>
      <c r="Q45" s="37"/>
      <c r="R45" s="37"/>
      <c r="S45" s="37"/>
      <c r="T45" s="37"/>
      <c r="U45" s="37"/>
      <c r="V45" s="37">
        <v>216</v>
      </c>
      <c r="W45" s="37"/>
      <c r="X45" s="37"/>
      <c r="Y45" s="37">
        <v>33</v>
      </c>
      <c r="Z45" s="37"/>
      <c r="AA45" s="37"/>
      <c r="AB45" s="37"/>
      <c r="AC45" s="37"/>
      <c r="AD45" s="37"/>
      <c r="AE45" s="37">
        <v>336</v>
      </c>
      <c r="AF45" s="144">
        <v>1154</v>
      </c>
      <c r="AG45" s="32"/>
      <c r="AH45" s="32"/>
    </row>
    <row r="46" spans="1:34" ht="15.75" customHeight="1">
      <c r="A46" s="94"/>
      <c r="B46" s="119" t="s">
        <v>101</v>
      </c>
      <c r="C46" s="37"/>
      <c r="D46" s="37"/>
      <c r="E46" s="37"/>
      <c r="F46" s="37">
        <v>0</v>
      </c>
      <c r="G46" s="37">
        <v>0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144">
        <v>0</v>
      </c>
      <c r="AG46" s="32"/>
      <c r="AH46" s="32"/>
    </row>
    <row r="47" spans="1:34" ht="15.75" customHeight="1">
      <c r="A47" s="97" t="s">
        <v>70</v>
      </c>
      <c r="B47" s="119" t="s">
        <v>71</v>
      </c>
      <c r="C47" s="37">
        <v>328</v>
      </c>
      <c r="D47" s="37">
        <v>927</v>
      </c>
      <c r="E47" s="37">
        <v>84</v>
      </c>
      <c r="F47" s="37">
        <v>0</v>
      </c>
      <c r="G47" s="37">
        <v>0</v>
      </c>
      <c r="H47" s="37"/>
      <c r="I47" s="37">
        <v>4</v>
      </c>
      <c r="J47" s="37">
        <v>204</v>
      </c>
      <c r="K47" s="37">
        <v>77</v>
      </c>
      <c r="L47" s="37"/>
      <c r="M47" s="37">
        <v>81</v>
      </c>
      <c r="N47" s="37"/>
      <c r="O47" s="37">
        <v>30</v>
      </c>
      <c r="P47" s="37">
        <v>11.96217</v>
      </c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>
        <v>66</v>
      </c>
      <c r="AD47" s="37"/>
      <c r="AE47" s="37"/>
      <c r="AF47" s="144">
        <v>1812.96217</v>
      </c>
      <c r="AG47" s="32"/>
      <c r="AH47" s="32"/>
    </row>
    <row r="48" spans="1:34" ht="15.75" customHeight="1">
      <c r="A48" s="97" t="s">
        <v>72</v>
      </c>
      <c r="B48" s="119" t="s">
        <v>73</v>
      </c>
      <c r="C48" s="37">
        <v>1351</v>
      </c>
      <c r="D48" s="37">
        <v>3492</v>
      </c>
      <c r="E48" s="37">
        <v>4374</v>
      </c>
      <c r="F48" s="37">
        <v>2162</v>
      </c>
      <c r="G48" s="37">
        <v>527</v>
      </c>
      <c r="H48" s="37">
        <v>3487</v>
      </c>
      <c r="I48" s="37">
        <v>10218</v>
      </c>
      <c r="J48" s="37">
        <v>598</v>
      </c>
      <c r="K48" s="37">
        <v>2054</v>
      </c>
      <c r="L48" s="37">
        <v>996</v>
      </c>
      <c r="M48" s="37">
        <v>2954</v>
      </c>
      <c r="N48" s="37">
        <v>3926</v>
      </c>
      <c r="O48" s="37">
        <v>539</v>
      </c>
      <c r="P48" s="37">
        <v>2196.9807</v>
      </c>
      <c r="Q48" s="37">
        <v>943</v>
      </c>
      <c r="R48" s="37">
        <v>511.57387</v>
      </c>
      <c r="S48" s="37">
        <v>414.06996</v>
      </c>
      <c r="T48" s="37">
        <v>266</v>
      </c>
      <c r="U48" s="37"/>
      <c r="V48" s="37">
        <v>216</v>
      </c>
      <c r="W48" s="37"/>
      <c r="X48" s="37">
        <v>132</v>
      </c>
      <c r="Y48" s="37">
        <v>33</v>
      </c>
      <c r="Z48" s="37">
        <v>162</v>
      </c>
      <c r="AA48" s="37"/>
      <c r="AB48" s="37">
        <v>105</v>
      </c>
      <c r="AC48" s="37">
        <v>63</v>
      </c>
      <c r="AD48" s="37"/>
      <c r="AE48" s="37">
        <v>336</v>
      </c>
      <c r="AF48" s="144">
        <v>42056.62453</v>
      </c>
      <c r="AG48" s="32"/>
      <c r="AH48" s="32"/>
    </row>
    <row r="49" spans="1:34" ht="15.75" customHeight="1">
      <c r="A49" s="98"/>
      <c r="B49" s="122" t="s">
        <v>87</v>
      </c>
      <c r="C49" s="37">
        <v>1679</v>
      </c>
      <c r="D49" s="37">
        <v>4419</v>
      </c>
      <c r="E49" s="37">
        <v>4458</v>
      </c>
      <c r="F49" s="37">
        <v>2162</v>
      </c>
      <c r="G49" s="37">
        <v>527</v>
      </c>
      <c r="H49" s="37">
        <v>3487</v>
      </c>
      <c r="I49" s="37">
        <v>10222</v>
      </c>
      <c r="J49" s="37">
        <v>802</v>
      </c>
      <c r="K49" s="37">
        <v>2131</v>
      </c>
      <c r="L49" s="37">
        <v>996</v>
      </c>
      <c r="M49" s="37">
        <v>3035</v>
      </c>
      <c r="N49" s="37">
        <v>3926</v>
      </c>
      <c r="O49" s="37">
        <v>569</v>
      </c>
      <c r="P49" s="37">
        <v>2208.94287</v>
      </c>
      <c r="Q49" s="37">
        <v>943</v>
      </c>
      <c r="R49" s="37">
        <v>511.57387</v>
      </c>
      <c r="S49" s="37">
        <v>414.06996</v>
      </c>
      <c r="T49" s="37">
        <v>266</v>
      </c>
      <c r="U49" s="37">
        <v>0</v>
      </c>
      <c r="V49" s="37">
        <v>216</v>
      </c>
      <c r="W49" s="37">
        <v>0</v>
      </c>
      <c r="X49" s="37">
        <v>132</v>
      </c>
      <c r="Y49" s="37">
        <v>33</v>
      </c>
      <c r="Z49" s="37">
        <v>162</v>
      </c>
      <c r="AA49" s="37">
        <v>0</v>
      </c>
      <c r="AB49" s="37">
        <v>105</v>
      </c>
      <c r="AC49" s="37">
        <v>129</v>
      </c>
      <c r="AD49" s="37">
        <v>0</v>
      </c>
      <c r="AE49" s="37">
        <v>336</v>
      </c>
      <c r="AF49" s="144">
        <v>43869.5867</v>
      </c>
      <c r="AG49" s="32"/>
      <c r="AH49" s="32"/>
    </row>
    <row r="50" spans="1:34" ht="15.75" customHeight="1">
      <c r="A50" s="94" t="s">
        <v>38</v>
      </c>
      <c r="B50" s="119" t="s">
        <v>74</v>
      </c>
      <c r="C50" s="37">
        <v>12604</v>
      </c>
      <c r="D50" s="37">
        <v>309</v>
      </c>
      <c r="E50" s="37">
        <v>581</v>
      </c>
      <c r="F50" s="37">
        <v>5220</v>
      </c>
      <c r="G50" s="37">
        <v>1628</v>
      </c>
      <c r="H50" s="37"/>
      <c r="I50" s="37">
        <v>118</v>
      </c>
      <c r="J50" s="37">
        <v>1205</v>
      </c>
      <c r="K50" s="37">
        <v>6</v>
      </c>
      <c r="L50" s="37">
        <v>29</v>
      </c>
      <c r="M50" s="37">
        <v>13909</v>
      </c>
      <c r="N50" s="37">
        <v>546</v>
      </c>
      <c r="O50" s="37">
        <v>14</v>
      </c>
      <c r="P50" s="37">
        <v>23.28086</v>
      </c>
      <c r="Q50" s="37">
        <v>422</v>
      </c>
      <c r="R50" s="37">
        <v>0</v>
      </c>
      <c r="S50" s="37">
        <v>1E-05</v>
      </c>
      <c r="T50" s="37"/>
      <c r="U50" s="37"/>
      <c r="V50" s="37">
        <v>90</v>
      </c>
      <c r="W50" s="37">
        <v>956</v>
      </c>
      <c r="X50" s="37">
        <v>1531</v>
      </c>
      <c r="Y50" s="37">
        <v>6</v>
      </c>
      <c r="Z50" s="37">
        <v>555</v>
      </c>
      <c r="AA50" s="37">
        <v>29</v>
      </c>
      <c r="AB50" s="37">
        <v>847</v>
      </c>
      <c r="AC50" s="37"/>
      <c r="AD50" s="37"/>
      <c r="AE50" s="37">
        <v>8</v>
      </c>
      <c r="AF50" s="144">
        <v>40636.28087</v>
      </c>
      <c r="AG50" s="32"/>
      <c r="AH50" s="32"/>
    </row>
    <row r="51" spans="1:34" ht="15.75" customHeight="1">
      <c r="A51" s="94" t="s">
        <v>41</v>
      </c>
      <c r="B51" s="119" t="s">
        <v>75</v>
      </c>
      <c r="C51" s="37"/>
      <c r="D51" s="37">
        <v>1782</v>
      </c>
      <c r="E51" s="37">
        <v>1406</v>
      </c>
      <c r="F51" s="37">
        <v>44</v>
      </c>
      <c r="G51" s="37">
        <v>10</v>
      </c>
      <c r="H51" s="37"/>
      <c r="I51" s="37"/>
      <c r="J51" s="37">
        <v>19</v>
      </c>
      <c r="K51" s="37">
        <v>241</v>
      </c>
      <c r="L51" s="37"/>
      <c r="M51" s="37"/>
      <c r="N51" s="37">
        <v>186</v>
      </c>
      <c r="O51" s="37"/>
      <c r="P51" s="37">
        <v>461.28747</v>
      </c>
      <c r="Q51" s="37"/>
      <c r="R51" s="37">
        <v>46.39903</v>
      </c>
      <c r="S51" s="37">
        <v>0</v>
      </c>
      <c r="T51" s="37"/>
      <c r="U51" s="37"/>
      <c r="V51" s="37"/>
      <c r="W51" s="37"/>
      <c r="X51" s="37"/>
      <c r="Y51" s="37"/>
      <c r="Z51" s="37">
        <v>172</v>
      </c>
      <c r="AA51" s="37">
        <v>0</v>
      </c>
      <c r="AB51" s="37">
        <v>1</v>
      </c>
      <c r="AC51" s="37">
        <v>3</v>
      </c>
      <c r="AD51" s="37"/>
      <c r="AE51" s="37"/>
      <c r="AF51" s="144">
        <v>4371.6865</v>
      </c>
      <c r="AG51" s="32"/>
      <c r="AH51" s="32"/>
    </row>
    <row r="52" spans="1:34" ht="15.75" customHeight="1">
      <c r="A52" s="90"/>
      <c r="B52" s="120" t="s">
        <v>88</v>
      </c>
      <c r="C52" s="37">
        <v>14283</v>
      </c>
      <c r="D52" s="37">
        <v>6978</v>
      </c>
      <c r="E52" s="37">
        <v>8051</v>
      </c>
      <c r="F52" s="37">
        <v>7426</v>
      </c>
      <c r="G52" s="37">
        <v>2165</v>
      </c>
      <c r="H52" s="37">
        <v>3569</v>
      </c>
      <c r="I52" s="37">
        <v>10340</v>
      </c>
      <c r="J52" s="37">
        <v>2105</v>
      </c>
      <c r="K52" s="37">
        <v>2418</v>
      </c>
      <c r="L52" s="37">
        <v>1025</v>
      </c>
      <c r="M52" s="37">
        <v>16945</v>
      </c>
      <c r="N52" s="37">
        <v>4658</v>
      </c>
      <c r="O52" s="37">
        <v>794</v>
      </c>
      <c r="P52" s="37">
        <v>2693.5112</v>
      </c>
      <c r="Q52" s="37">
        <v>1365</v>
      </c>
      <c r="R52" s="37">
        <v>557.9729</v>
      </c>
      <c r="S52" s="37">
        <v>414.06996999999996</v>
      </c>
      <c r="T52" s="37">
        <v>266</v>
      </c>
      <c r="U52" s="37">
        <v>0</v>
      </c>
      <c r="V52" s="37">
        <v>306</v>
      </c>
      <c r="W52" s="37">
        <v>1131</v>
      </c>
      <c r="X52" s="37">
        <v>1884</v>
      </c>
      <c r="Y52" s="37">
        <v>39</v>
      </c>
      <c r="Z52" s="37">
        <v>889</v>
      </c>
      <c r="AA52" s="37">
        <v>29</v>
      </c>
      <c r="AB52" s="37">
        <v>953</v>
      </c>
      <c r="AC52" s="37">
        <v>132</v>
      </c>
      <c r="AD52" s="37">
        <v>0</v>
      </c>
      <c r="AE52" s="37">
        <v>344</v>
      </c>
      <c r="AF52" s="144">
        <v>91760.55406999998</v>
      </c>
      <c r="AG52" s="32"/>
      <c r="AH52" s="32"/>
    </row>
    <row r="53" spans="1:34" ht="30.75" customHeight="1">
      <c r="A53" s="96" t="s">
        <v>45</v>
      </c>
      <c r="B53" s="119" t="s">
        <v>294</v>
      </c>
      <c r="C53" s="37"/>
      <c r="D53" s="37"/>
      <c r="E53" s="37"/>
      <c r="F53" s="37">
        <v>0</v>
      </c>
      <c r="G53" s="37">
        <v>0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144">
        <v>0</v>
      </c>
      <c r="AG53" s="32"/>
      <c r="AH53" s="32"/>
    </row>
    <row r="54" spans="1:34" ht="15.75" customHeight="1">
      <c r="A54" s="93" t="s">
        <v>53</v>
      </c>
      <c r="B54" s="119" t="s">
        <v>102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144">
        <v>0</v>
      </c>
      <c r="AG54" s="32"/>
      <c r="AH54" s="32"/>
    </row>
    <row r="55" spans="1:34" ht="15.75" customHeight="1">
      <c r="A55" s="86" t="s">
        <v>35</v>
      </c>
      <c r="B55" s="119" t="s">
        <v>103</v>
      </c>
      <c r="C55" s="37"/>
      <c r="D55" s="37">
        <v>-132</v>
      </c>
      <c r="E55" s="37">
        <v>-263</v>
      </c>
      <c r="F55" s="37">
        <v>-3</v>
      </c>
      <c r="G55" s="37"/>
      <c r="H55" s="37">
        <v>-247</v>
      </c>
      <c r="I55" s="37"/>
      <c r="J55" s="37">
        <v>-69</v>
      </c>
      <c r="K55" s="37">
        <v>-10</v>
      </c>
      <c r="L55" s="37"/>
      <c r="M55" s="37">
        <v>-185</v>
      </c>
      <c r="N55" s="37">
        <v>-277</v>
      </c>
      <c r="O55" s="37">
        <v>-36</v>
      </c>
      <c r="P55" s="37">
        <v>-1.67008</v>
      </c>
      <c r="Q55" s="37"/>
      <c r="R55" s="37">
        <v>-4.01612</v>
      </c>
      <c r="S55" s="37">
        <v>-1.90908</v>
      </c>
      <c r="T55" s="37"/>
      <c r="U55" s="37"/>
      <c r="V55" s="37"/>
      <c r="W55" s="37"/>
      <c r="X55" s="37">
        <v>-16</v>
      </c>
      <c r="Y55" s="37"/>
      <c r="Z55" s="37"/>
      <c r="AA55" s="37"/>
      <c r="AB55" s="37">
        <v>-3</v>
      </c>
      <c r="AC55" s="37"/>
      <c r="AD55" s="37"/>
      <c r="AE55" s="37">
        <v>-3</v>
      </c>
      <c r="AF55" s="144">
        <v>-1251.59528</v>
      </c>
      <c r="AG55" s="32"/>
      <c r="AH55" s="32"/>
    </row>
    <row r="56" spans="1:34" ht="15.75" customHeight="1">
      <c r="A56" s="86" t="s">
        <v>36</v>
      </c>
      <c r="B56" s="119" t="s">
        <v>76</v>
      </c>
      <c r="C56" s="37">
        <v>-9852</v>
      </c>
      <c r="D56" s="37">
        <v>-1707</v>
      </c>
      <c r="E56" s="37">
        <v>-674</v>
      </c>
      <c r="F56" s="37">
        <v>-392</v>
      </c>
      <c r="G56" s="37">
        <v>-1057</v>
      </c>
      <c r="H56" s="37">
        <v>-2161</v>
      </c>
      <c r="I56" s="37">
        <v>-331</v>
      </c>
      <c r="J56" s="37">
        <v>-967</v>
      </c>
      <c r="K56" s="37">
        <v>-207</v>
      </c>
      <c r="L56" s="37">
        <v>-47</v>
      </c>
      <c r="M56" s="37">
        <v>-126</v>
      </c>
      <c r="N56" s="37">
        <v>-1081</v>
      </c>
      <c r="O56" s="37">
        <v>-306</v>
      </c>
      <c r="P56" s="37">
        <v>-27.60846</v>
      </c>
      <c r="Q56" s="37">
        <v>-487</v>
      </c>
      <c r="R56" s="37"/>
      <c r="S56" s="37">
        <v>-1E-05</v>
      </c>
      <c r="T56" s="37">
        <v>-37</v>
      </c>
      <c r="U56" s="37"/>
      <c r="V56" s="37">
        <v>-152</v>
      </c>
      <c r="W56" s="37">
        <v>-131</v>
      </c>
      <c r="X56" s="37">
        <v>-127</v>
      </c>
      <c r="Y56" s="37">
        <v>-19</v>
      </c>
      <c r="Z56" s="37">
        <v>-144</v>
      </c>
      <c r="AA56" s="37"/>
      <c r="AB56" s="37">
        <v>-737</v>
      </c>
      <c r="AC56" s="37"/>
      <c r="AD56" s="37"/>
      <c r="AE56" s="37">
        <v>-9</v>
      </c>
      <c r="AF56" s="144">
        <v>-20778.60847</v>
      </c>
      <c r="AG56" s="32"/>
      <c r="AH56" s="32"/>
    </row>
    <row r="57" spans="1:34" ht="15.75" customHeight="1">
      <c r="A57" s="86" t="s">
        <v>38</v>
      </c>
      <c r="B57" s="119" t="s">
        <v>108</v>
      </c>
      <c r="C57" s="37"/>
      <c r="D57" s="37">
        <v>-129</v>
      </c>
      <c r="E57" s="37">
        <v>-860</v>
      </c>
      <c r="F57" s="37">
        <v>-2727</v>
      </c>
      <c r="G57" s="37">
        <v>-137</v>
      </c>
      <c r="H57" s="37">
        <v>-2</v>
      </c>
      <c r="I57" s="37">
        <v>-183</v>
      </c>
      <c r="J57" s="37">
        <v>-233</v>
      </c>
      <c r="K57" s="37">
        <v>-33</v>
      </c>
      <c r="L57" s="37"/>
      <c r="M57" s="37"/>
      <c r="N57" s="37">
        <v>-38</v>
      </c>
      <c r="O57" s="37">
        <v>-99</v>
      </c>
      <c r="P57" s="37">
        <v>-93.13123</v>
      </c>
      <c r="Q57" s="37"/>
      <c r="R57" s="37">
        <v>0</v>
      </c>
      <c r="S57" s="37">
        <v>-66.82093</v>
      </c>
      <c r="T57" s="37"/>
      <c r="U57" s="37"/>
      <c r="V57" s="37"/>
      <c r="W57" s="37"/>
      <c r="X57" s="37">
        <v>-6</v>
      </c>
      <c r="Y57" s="37"/>
      <c r="Z57" s="37">
        <v>-5</v>
      </c>
      <c r="AA57" s="37">
        <v>-1</v>
      </c>
      <c r="AB57" s="37">
        <v>-3</v>
      </c>
      <c r="AC57" s="37"/>
      <c r="AD57" s="37"/>
      <c r="AE57" s="37"/>
      <c r="AF57" s="144">
        <v>-4615.95216</v>
      </c>
      <c r="AG57" s="32"/>
      <c r="AH57" s="32"/>
    </row>
    <row r="58" spans="1:34" ht="15.75" customHeight="1">
      <c r="A58" s="86"/>
      <c r="B58" s="120" t="s">
        <v>104</v>
      </c>
      <c r="C58" s="37">
        <v>-9852</v>
      </c>
      <c r="D58" s="37">
        <v>-1968</v>
      </c>
      <c r="E58" s="37">
        <v>-1797</v>
      </c>
      <c r="F58" s="37">
        <v>-3122</v>
      </c>
      <c r="G58" s="37">
        <v>-1194</v>
      </c>
      <c r="H58" s="37">
        <v>-2410</v>
      </c>
      <c r="I58" s="37">
        <v>-514</v>
      </c>
      <c r="J58" s="37">
        <v>-1269</v>
      </c>
      <c r="K58" s="37">
        <v>-250</v>
      </c>
      <c r="L58" s="37">
        <v>-47</v>
      </c>
      <c r="M58" s="37">
        <v>-311</v>
      </c>
      <c r="N58" s="37">
        <v>-1396</v>
      </c>
      <c r="O58" s="37">
        <v>-441</v>
      </c>
      <c r="P58" s="37">
        <v>-122.40977000000001</v>
      </c>
      <c r="Q58" s="37">
        <v>-487</v>
      </c>
      <c r="R58" s="37">
        <v>-4.01612</v>
      </c>
      <c r="S58" s="37">
        <v>-68.73002000000001</v>
      </c>
      <c r="T58" s="37">
        <v>-37</v>
      </c>
      <c r="U58" s="37">
        <v>0</v>
      </c>
      <c r="V58" s="37">
        <v>-152</v>
      </c>
      <c r="W58" s="37">
        <v>-131</v>
      </c>
      <c r="X58" s="37">
        <v>-149</v>
      </c>
      <c r="Y58" s="37">
        <v>-19</v>
      </c>
      <c r="Z58" s="37">
        <v>-149</v>
      </c>
      <c r="AA58" s="37">
        <v>-1</v>
      </c>
      <c r="AB58" s="37">
        <v>-743</v>
      </c>
      <c r="AC58" s="37">
        <v>0</v>
      </c>
      <c r="AD58" s="37">
        <v>0</v>
      </c>
      <c r="AE58" s="37">
        <v>-12</v>
      </c>
      <c r="AF58" s="144">
        <v>-26646.155909999998</v>
      </c>
      <c r="AG58" s="32"/>
      <c r="AH58" s="32"/>
    </row>
    <row r="59" spans="1:34" ht="30.75" customHeight="1">
      <c r="A59" s="96" t="s">
        <v>56</v>
      </c>
      <c r="B59" s="119" t="s">
        <v>295</v>
      </c>
      <c r="C59" s="37">
        <v>-1638</v>
      </c>
      <c r="D59" s="37">
        <v>-3860</v>
      </c>
      <c r="E59" s="37">
        <v>-6254</v>
      </c>
      <c r="F59" s="37">
        <v>-6477</v>
      </c>
      <c r="G59" s="37">
        <v>-268</v>
      </c>
      <c r="H59" s="37"/>
      <c r="I59" s="37">
        <v>-7989</v>
      </c>
      <c r="J59" s="37"/>
      <c r="K59" s="37">
        <v>0</v>
      </c>
      <c r="L59" s="37">
        <v>-324</v>
      </c>
      <c r="M59" s="37"/>
      <c r="N59" s="37"/>
      <c r="O59" s="37">
        <v>-568</v>
      </c>
      <c r="P59" s="37"/>
      <c r="Q59" s="37">
        <v>-580</v>
      </c>
      <c r="R59" s="37"/>
      <c r="S59" s="37">
        <v>-126.94174205956</v>
      </c>
      <c r="T59" s="37">
        <v>-41</v>
      </c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144">
        <v>-28125.94174205956</v>
      </c>
      <c r="AG59" s="32"/>
      <c r="AH59" s="32"/>
    </row>
    <row r="60" spans="1:34" ht="15.75" customHeight="1">
      <c r="A60" s="96" t="s">
        <v>57</v>
      </c>
      <c r="B60" s="119" t="s">
        <v>105</v>
      </c>
      <c r="C60" s="37">
        <v>3406</v>
      </c>
      <c r="D60" s="37"/>
      <c r="E60" s="37">
        <v>20</v>
      </c>
      <c r="F60" s="37">
        <v>0</v>
      </c>
      <c r="G60" s="37">
        <v>27</v>
      </c>
      <c r="H60" s="37">
        <v>133</v>
      </c>
      <c r="I60" s="37"/>
      <c r="J60" s="37">
        <v>155</v>
      </c>
      <c r="K60" s="37">
        <v>144</v>
      </c>
      <c r="L60" s="37">
        <v>308</v>
      </c>
      <c r="M60" s="37">
        <v>69</v>
      </c>
      <c r="N60" s="37">
        <v>953</v>
      </c>
      <c r="O60" s="37">
        <v>1323</v>
      </c>
      <c r="P60" s="37">
        <v>64.80667</v>
      </c>
      <c r="Q60" s="37">
        <v>49</v>
      </c>
      <c r="R60" s="37">
        <v>14.42994</v>
      </c>
      <c r="S60" s="37">
        <v>0</v>
      </c>
      <c r="T60" s="37"/>
      <c r="U60" s="37">
        <v>193</v>
      </c>
      <c r="V60" s="37">
        <v>147</v>
      </c>
      <c r="W60" s="37"/>
      <c r="X60" s="37">
        <v>1</v>
      </c>
      <c r="Y60" s="37">
        <v>463</v>
      </c>
      <c r="Z60" s="37">
        <v>9</v>
      </c>
      <c r="AA60" s="37">
        <v>159</v>
      </c>
      <c r="AB60" s="37">
        <v>18</v>
      </c>
      <c r="AC60" s="37"/>
      <c r="AD60" s="37"/>
      <c r="AE60" s="37"/>
      <c r="AF60" s="144">
        <v>7656.23661</v>
      </c>
      <c r="AG60" s="32"/>
      <c r="AH60" s="32"/>
    </row>
    <row r="61" spans="1:34" ht="15.75" customHeight="1">
      <c r="A61" s="96" t="s">
        <v>63</v>
      </c>
      <c r="B61" s="119" t="s">
        <v>82</v>
      </c>
      <c r="C61" s="37">
        <v>-1945</v>
      </c>
      <c r="D61" s="37">
        <v>-185</v>
      </c>
      <c r="E61" s="37">
        <v>-3024</v>
      </c>
      <c r="F61" s="37">
        <v>-6150</v>
      </c>
      <c r="G61" s="37">
        <v>-353</v>
      </c>
      <c r="H61" s="37">
        <v>-29</v>
      </c>
      <c r="I61" s="37"/>
      <c r="J61" s="37">
        <v>-681</v>
      </c>
      <c r="K61" s="37">
        <v>-157</v>
      </c>
      <c r="L61" s="37">
        <v>-6.2188</v>
      </c>
      <c r="M61" s="37">
        <v>-552</v>
      </c>
      <c r="N61" s="37">
        <v>-2263</v>
      </c>
      <c r="O61" s="37">
        <v>-952</v>
      </c>
      <c r="P61" s="37">
        <v>-675.211276999999</v>
      </c>
      <c r="Q61" s="37">
        <v>-18</v>
      </c>
      <c r="R61" s="37">
        <v>-7.7189499999999995</v>
      </c>
      <c r="S61" s="37">
        <v>-2.169001</v>
      </c>
      <c r="T61" s="37"/>
      <c r="U61" s="37">
        <v>-102</v>
      </c>
      <c r="V61" s="37">
        <v>-17</v>
      </c>
      <c r="W61" s="37">
        <v>-25</v>
      </c>
      <c r="X61" s="37">
        <v>-1</v>
      </c>
      <c r="Y61" s="37">
        <v>-24</v>
      </c>
      <c r="Z61" s="37">
        <v>-31</v>
      </c>
      <c r="AA61" s="37"/>
      <c r="AB61" s="37">
        <v>-233</v>
      </c>
      <c r="AC61" s="37">
        <v>-503</v>
      </c>
      <c r="AD61" s="37"/>
      <c r="AE61" s="37"/>
      <c r="AF61" s="144">
        <v>-17936.318027999998</v>
      </c>
      <c r="AG61" s="32"/>
      <c r="AH61" s="32"/>
    </row>
    <row r="62" spans="1:34" ht="15.75" customHeight="1">
      <c r="A62" s="96" t="s">
        <v>65</v>
      </c>
      <c r="B62" s="119" t="s">
        <v>89</v>
      </c>
      <c r="C62" s="37">
        <v>497</v>
      </c>
      <c r="D62" s="37">
        <v>14725</v>
      </c>
      <c r="E62" s="37">
        <v>163</v>
      </c>
      <c r="F62" s="37">
        <v>1530</v>
      </c>
      <c r="G62" s="37">
        <v>3637</v>
      </c>
      <c r="H62" s="37">
        <v>886</v>
      </c>
      <c r="I62" s="37">
        <v>8734</v>
      </c>
      <c r="J62" s="37">
        <v>7094</v>
      </c>
      <c r="K62" s="37">
        <v>25270</v>
      </c>
      <c r="L62" s="37">
        <v>22910.8412</v>
      </c>
      <c r="M62" s="37">
        <v>15070</v>
      </c>
      <c r="N62" s="37">
        <v>6482</v>
      </c>
      <c r="O62" s="37">
        <v>114</v>
      </c>
      <c r="P62" s="37">
        <v>-5523.012276660847</v>
      </c>
      <c r="Q62" s="37">
        <v>449</v>
      </c>
      <c r="R62" s="37">
        <v>1475.3697699999977</v>
      </c>
      <c r="S62" s="37">
        <v>1835.3304950000004</v>
      </c>
      <c r="T62" s="37">
        <v>60</v>
      </c>
      <c r="U62" s="37">
        <v>553</v>
      </c>
      <c r="V62" s="37">
        <v>95</v>
      </c>
      <c r="W62" s="37">
        <v>286</v>
      </c>
      <c r="X62" s="37">
        <v>1800</v>
      </c>
      <c r="Y62" s="37">
        <v>88</v>
      </c>
      <c r="Z62" s="37">
        <v>461</v>
      </c>
      <c r="AA62" s="37">
        <v>264</v>
      </c>
      <c r="AB62" s="37">
        <v>-375</v>
      </c>
      <c r="AC62" s="37">
        <v>8</v>
      </c>
      <c r="AD62" s="37">
        <v>9</v>
      </c>
      <c r="AE62" s="37">
        <v>115</v>
      </c>
      <c r="AF62" s="144">
        <v>108713.52918833915</v>
      </c>
      <c r="AG62" s="32"/>
      <c r="AH62" s="32"/>
    </row>
    <row r="63" spans="1:34" ht="15.75" customHeight="1">
      <c r="A63" s="96" t="s">
        <v>66</v>
      </c>
      <c r="B63" s="119" t="s">
        <v>3</v>
      </c>
      <c r="C63" s="37"/>
      <c r="D63" s="37"/>
      <c r="E63" s="37"/>
      <c r="F63" s="37">
        <v>0</v>
      </c>
      <c r="G63" s="37">
        <v>0</v>
      </c>
      <c r="H63" s="37"/>
      <c r="I63" s="37">
        <v>180</v>
      </c>
      <c r="J63" s="37">
        <v>91</v>
      </c>
      <c r="K63" s="37"/>
      <c r="L63" s="37">
        <v>16623.32</v>
      </c>
      <c r="M63" s="37"/>
      <c r="N63" s="37"/>
      <c r="O63" s="37"/>
      <c r="P63" s="37"/>
      <c r="Q63" s="37"/>
      <c r="R63" s="37"/>
      <c r="S63" s="37"/>
      <c r="T63" s="37"/>
      <c r="U63" s="37">
        <v>15</v>
      </c>
      <c r="V63" s="37"/>
      <c r="W63" s="37"/>
      <c r="X63" s="37"/>
      <c r="Y63" s="37"/>
      <c r="Z63" s="37"/>
      <c r="AA63" s="37">
        <v>5</v>
      </c>
      <c r="AB63" s="37"/>
      <c r="AC63" s="37"/>
      <c r="AD63" s="37">
        <v>2</v>
      </c>
      <c r="AE63" s="37"/>
      <c r="AF63" s="144">
        <v>16916.32</v>
      </c>
      <c r="AG63" s="32"/>
      <c r="AH63" s="32"/>
    </row>
    <row r="64" spans="1:34" ht="15.75" customHeight="1">
      <c r="A64" s="96" t="s">
        <v>68</v>
      </c>
      <c r="B64" s="119" t="s">
        <v>2</v>
      </c>
      <c r="C64" s="37"/>
      <c r="D64" s="37"/>
      <c r="E64" s="37"/>
      <c r="F64" s="37">
        <v>0</v>
      </c>
      <c r="G64" s="37">
        <v>0</v>
      </c>
      <c r="H64" s="37"/>
      <c r="I64" s="37"/>
      <c r="J64" s="37">
        <v>-27</v>
      </c>
      <c r="K64" s="37"/>
      <c r="L64" s="37">
        <v>-48093.06426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>
        <v>-13</v>
      </c>
      <c r="AA64" s="37"/>
      <c r="AB64" s="37"/>
      <c r="AC64" s="37"/>
      <c r="AD64" s="37"/>
      <c r="AE64" s="37"/>
      <c r="AF64" s="144">
        <v>-48133.06426</v>
      </c>
      <c r="AG64" s="32"/>
      <c r="AH64" s="32"/>
    </row>
    <row r="65" spans="1:34" ht="15.75" customHeight="1">
      <c r="A65" s="96" t="s">
        <v>77</v>
      </c>
      <c r="B65" s="119" t="s">
        <v>106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180</v>
      </c>
      <c r="J65" s="37">
        <v>64</v>
      </c>
      <c r="K65" s="37">
        <v>0</v>
      </c>
      <c r="L65" s="37">
        <v>-31469.74426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15</v>
      </c>
      <c r="V65" s="37">
        <v>0</v>
      </c>
      <c r="W65" s="37">
        <v>0</v>
      </c>
      <c r="X65" s="37">
        <v>0</v>
      </c>
      <c r="Y65" s="37">
        <v>0</v>
      </c>
      <c r="Z65" s="37">
        <v>-13</v>
      </c>
      <c r="AA65" s="37">
        <v>5</v>
      </c>
      <c r="AB65" s="37">
        <v>0</v>
      </c>
      <c r="AC65" s="37">
        <v>0</v>
      </c>
      <c r="AD65" s="37">
        <v>2</v>
      </c>
      <c r="AE65" s="37">
        <v>0</v>
      </c>
      <c r="AF65" s="144">
        <v>-31216.74426</v>
      </c>
      <c r="AG65" s="32"/>
      <c r="AH65" s="32"/>
    </row>
    <row r="66" spans="1:34" ht="15.75" customHeight="1">
      <c r="A66" s="96" t="s">
        <v>78</v>
      </c>
      <c r="B66" s="119" t="s">
        <v>109</v>
      </c>
      <c r="C66" s="37">
        <v>-54</v>
      </c>
      <c r="D66" s="37">
        <v>-1340</v>
      </c>
      <c r="E66" s="37"/>
      <c r="F66" s="37">
        <v>-168</v>
      </c>
      <c r="G66" s="37">
        <v>-298</v>
      </c>
      <c r="H66" s="37"/>
      <c r="I66" s="37">
        <v>-185</v>
      </c>
      <c r="J66" s="37">
        <v>-912</v>
      </c>
      <c r="K66" s="37">
        <v>-2475</v>
      </c>
      <c r="L66" s="37"/>
      <c r="M66" s="37"/>
      <c r="N66" s="37">
        <v>-717</v>
      </c>
      <c r="O66" s="37">
        <v>-1</v>
      </c>
      <c r="P66" s="37">
        <v>-73.24415000000002</v>
      </c>
      <c r="Q66" s="37">
        <v>-45</v>
      </c>
      <c r="R66" s="37">
        <v>-42.21215</v>
      </c>
      <c r="S66" s="37">
        <v>-184.50549</v>
      </c>
      <c r="T66" s="37">
        <v>-6</v>
      </c>
      <c r="U66" s="37">
        <v>-64</v>
      </c>
      <c r="V66" s="37"/>
      <c r="W66" s="37"/>
      <c r="X66" s="37">
        <v>-158</v>
      </c>
      <c r="Y66" s="37"/>
      <c r="Z66" s="37"/>
      <c r="AA66" s="37">
        <v>-25</v>
      </c>
      <c r="AB66" s="37"/>
      <c r="AC66" s="37"/>
      <c r="AD66" s="37">
        <v>-1</v>
      </c>
      <c r="AE66" s="37"/>
      <c r="AF66" s="144">
        <v>-6748.961790000001</v>
      </c>
      <c r="AG66" s="32"/>
      <c r="AH66" s="32"/>
    </row>
    <row r="67" spans="1:34" ht="15.75" customHeight="1">
      <c r="A67" s="96" t="s">
        <v>79</v>
      </c>
      <c r="B67" s="119" t="s">
        <v>83</v>
      </c>
      <c r="C67" s="37"/>
      <c r="D67" s="37"/>
      <c r="E67" s="37">
        <v>13</v>
      </c>
      <c r="F67" s="37">
        <v>12</v>
      </c>
      <c r="G67" s="37">
        <v>0</v>
      </c>
      <c r="H67" s="37">
        <v>-542</v>
      </c>
      <c r="I67" s="37">
        <v>-1386</v>
      </c>
      <c r="J67" s="37"/>
      <c r="K67" s="37"/>
      <c r="L67" s="37">
        <v>-972.05574</v>
      </c>
      <c r="M67" s="37">
        <v>-1366</v>
      </c>
      <c r="N67" s="37">
        <v>64</v>
      </c>
      <c r="O67" s="37">
        <v>-11</v>
      </c>
      <c r="P67" s="37"/>
      <c r="Q67" s="37"/>
      <c r="R67" s="37"/>
      <c r="S67" s="37"/>
      <c r="T67" s="37"/>
      <c r="U67" s="37"/>
      <c r="V67" s="37">
        <v>50</v>
      </c>
      <c r="W67" s="37">
        <v>-12</v>
      </c>
      <c r="X67" s="37"/>
      <c r="Y67" s="37">
        <v>-13</v>
      </c>
      <c r="Z67" s="37">
        <v>-20</v>
      </c>
      <c r="AA67" s="37"/>
      <c r="AB67" s="37">
        <v>34</v>
      </c>
      <c r="AC67" s="37">
        <v>-3</v>
      </c>
      <c r="AD67" s="37"/>
      <c r="AE67" s="37"/>
      <c r="AF67" s="144">
        <v>-4152.05574</v>
      </c>
      <c r="AG67" s="32"/>
      <c r="AH67" s="32"/>
    </row>
    <row r="68" spans="1:34" ht="15.75" customHeight="1">
      <c r="A68" s="96" t="s">
        <v>110</v>
      </c>
      <c r="B68" s="119" t="s">
        <v>107</v>
      </c>
      <c r="C68" s="37">
        <v>443</v>
      </c>
      <c r="D68" s="37">
        <v>13385</v>
      </c>
      <c r="E68" s="37">
        <v>176</v>
      </c>
      <c r="F68" s="37">
        <v>1374</v>
      </c>
      <c r="G68" s="37">
        <v>3339</v>
      </c>
      <c r="H68" s="37">
        <v>344</v>
      </c>
      <c r="I68" s="37">
        <v>7343</v>
      </c>
      <c r="J68" s="37">
        <v>6246</v>
      </c>
      <c r="K68" s="37">
        <v>22795</v>
      </c>
      <c r="L68" s="37">
        <v>-9530.9588</v>
      </c>
      <c r="M68" s="37">
        <v>13704</v>
      </c>
      <c r="N68" s="37">
        <v>5829</v>
      </c>
      <c r="O68" s="37">
        <v>102</v>
      </c>
      <c r="P68" s="37">
        <v>-5596.256426660848</v>
      </c>
      <c r="Q68" s="37">
        <v>404</v>
      </c>
      <c r="R68" s="37">
        <v>1433.1576199999977</v>
      </c>
      <c r="S68" s="37">
        <v>1650.8250050000004</v>
      </c>
      <c r="T68" s="37">
        <v>54</v>
      </c>
      <c r="U68" s="37">
        <v>504</v>
      </c>
      <c r="V68" s="37">
        <v>145</v>
      </c>
      <c r="W68" s="37">
        <v>274</v>
      </c>
      <c r="X68" s="37">
        <v>1642</v>
      </c>
      <c r="Y68" s="37">
        <v>75</v>
      </c>
      <c r="Z68" s="37">
        <v>428</v>
      </c>
      <c r="AA68" s="37">
        <v>244</v>
      </c>
      <c r="AB68" s="37">
        <v>-341</v>
      </c>
      <c r="AC68" s="37">
        <v>5</v>
      </c>
      <c r="AD68" s="37">
        <v>10</v>
      </c>
      <c r="AE68" s="37">
        <v>115</v>
      </c>
      <c r="AF68" s="144">
        <v>66595.76739833916</v>
      </c>
      <c r="AG68" s="32"/>
      <c r="AH68" s="32"/>
    </row>
    <row r="69" spans="1:2" ht="15.75" customHeight="1">
      <c r="A69" s="33"/>
      <c r="B69" s="33"/>
    </row>
    <row r="70" spans="1:7" ht="15.75" customHeight="1">
      <c r="A70" s="57" t="s">
        <v>333</v>
      </c>
      <c r="B70" s="42"/>
      <c r="G70" s="38"/>
    </row>
    <row r="71" spans="1:2" ht="15.75" customHeight="1">
      <c r="A71" s="126" t="s">
        <v>302</v>
      </c>
      <c r="B71" s="43"/>
    </row>
    <row r="72" ht="13.5">
      <c r="A72" s="154" t="s">
        <v>354</v>
      </c>
    </row>
  </sheetData>
  <sheetProtection/>
  <mergeCells count="2">
    <mergeCell ref="A3:B3"/>
    <mergeCell ref="A2:AF2"/>
  </mergeCells>
  <printOptions horizontalCentered="1"/>
  <pageMargins left="0.31496062992125984" right="0.2755905511811024" top="0.27" bottom="0.15748031496062992" header="0.17" footer="0.15748031496062992"/>
  <pageSetup horizontalDpi="600" verticalDpi="600" orientation="landscape" paperSize="9" scale="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42"/>
  <sheetViews>
    <sheetView view="pageBreakPreview" zoomScale="85" zoomScaleNormal="85" zoomScaleSheetLayoutView="85" zoomScalePageLayoutView="0" workbookViewId="0" topLeftCell="A1">
      <selection activeCell="A2" sqref="A2:G2"/>
    </sheetView>
  </sheetViews>
  <sheetFormatPr defaultColWidth="9.140625" defaultRowHeight="12.75"/>
  <cols>
    <col min="1" max="1" width="5.00390625" style="51" customWidth="1"/>
    <col min="2" max="2" width="57.28125" style="51" customWidth="1"/>
    <col min="3" max="4" width="21.421875" style="51" customWidth="1"/>
    <col min="5" max="5" width="17.57421875" style="51" customWidth="1"/>
    <col min="6" max="6" width="23.28125" style="51" customWidth="1"/>
    <col min="7" max="7" width="20.8515625" style="51" customWidth="1"/>
    <col min="8" max="16384" width="9.140625" style="51" customWidth="1"/>
  </cols>
  <sheetData>
    <row r="1" ht="23.25" customHeight="1"/>
    <row r="2" spans="1:7" ht="23.25" customHeight="1">
      <c r="A2" s="198" t="s">
        <v>347</v>
      </c>
      <c r="B2" s="198"/>
      <c r="C2" s="198"/>
      <c r="D2" s="198"/>
      <c r="E2" s="198"/>
      <c r="F2" s="198"/>
      <c r="G2" s="198"/>
    </row>
    <row r="3" spans="2:7" ht="23.25" customHeight="1">
      <c r="B3" s="52"/>
      <c r="C3" s="52"/>
      <c r="D3" s="52"/>
      <c r="E3" s="52"/>
      <c r="F3" s="52"/>
      <c r="G3" s="52"/>
    </row>
    <row r="4" spans="1:7" ht="99.75" customHeight="1">
      <c r="A4" s="204" t="s">
        <v>242</v>
      </c>
      <c r="B4" s="202" t="s">
        <v>14</v>
      </c>
      <c r="C4" s="124" t="s">
        <v>251</v>
      </c>
      <c r="D4" s="124" t="s">
        <v>243</v>
      </c>
      <c r="E4" s="124" t="s">
        <v>252</v>
      </c>
      <c r="F4" s="206" t="s">
        <v>256</v>
      </c>
      <c r="G4" s="206" t="s">
        <v>257</v>
      </c>
    </row>
    <row r="5" spans="1:7" ht="15.75">
      <c r="A5" s="205"/>
      <c r="B5" s="203"/>
      <c r="C5" s="125" t="s">
        <v>244</v>
      </c>
      <c r="D5" s="125" t="s">
        <v>245</v>
      </c>
      <c r="E5" s="125" t="s">
        <v>246</v>
      </c>
      <c r="F5" s="207"/>
      <c r="G5" s="207"/>
    </row>
    <row r="6" spans="1:7" ht="15.75">
      <c r="A6" s="123">
        <v>1</v>
      </c>
      <c r="B6" s="137" t="s">
        <v>305</v>
      </c>
      <c r="C6" s="150">
        <v>55282.342130000005</v>
      </c>
      <c r="D6" s="150">
        <v>27099.7760096445</v>
      </c>
      <c r="E6" s="150">
        <v>9033.258669881488</v>
      </c>
      <c r="F6" s="151">
        <v>2.0399556848855744</v>
      </c>
      <c r="G6" s="151">
        <v>6.119867054656731</v>
      </c>
    </row>
    <row r="7" spans="1:7" ht="15.75">
      <c r="A7" s="123">
        <v>2</v>
      </c>
      <c r="B7" s="137" t="s">
        <v>306</v>
      </c>
      <c r="C7" s="150">
        <v>48183.98124</v>
      </c>
      <c r="D7" s="150">
        <v>22961.6417421173</v>
      </c>
      <c r="E7" s="150">
        <v>7653.88058070575</v>
      </c>
      <c r="F7" s="151">
        <v>2.09845540580919</v>
      </c>
      <c r="G7" s="151">
        <v>6.295366217427585</v>
      </c>
    </row>
    <row r="8" spans="1:7" ht="15.75">
      <c r="A8" s="123">
        <v>3</v>
      </c>
      <c r="B8" s="137" t="s">
        <v>219</v>
      </c>
      <c r="C8" s="150">
        <v>54356.877631635005</v>
      </c>
      <c r="D8" s="150">
        <v>22409.0599445616</v>
      </c>
      <c r="E8" s="150">
        <v>7469.68664818721</v>
      </c>
      <c r="F8" s="151">
        <v>2.4256652338879903</v>
      </c>
      <c r="G8" s="151">
        <v>7.27699570166396</v>
      </c>
    </row>
    <row r="9" spans="1:7" ht="15.75">
      <c r="A9" s="123">
        <v>4</v>
      </c>
      <c r="B9" s="137" t="s">
        <v>209</v>
      </c>
      <c r="C9" s="150">
        <v>30251.390359999998</v>
      </c>
      <c r="D9" s="150">
        <v>18055.2227408556</v>
      </c>
      <c r="E9" s="150">
        <v>7000</v>
      </c>
      <c r="F9" s="151">
        <v>1.6754925039803994</v>
      </c>
      <c r="G9" s="151">
        <v>4.321627194285714</v>
      </c>
    </row>
    <row r="10" spans="1:7" ht="15.75">
      <c r="A10" s="123">
        <v>5</v>
      </c>
      <c r="B10" s="137" t="s">
        <v>226</v>
      </c>
      <c r="C10" s="150">
        <v>13971.802</v>
      </c>
      <c r="D10" s="150">
        <v>561.065284860743</v>
      </c>
      <c r="E10" s="150">
        <v>7000</v>
      </c>
      <c r="F10" s="151">
        <v>24.902274970492634</v>
      </c>
      <c r="G10" s="151">
        <v>1.9959717142857143</v>
      </c>
    </row>
    <row r="11" spans="1:7" ht="15.75">
      <c r="A11" s="123">
        <v>6</v>
      </c>
      <c r="B11" s="137" t="s">
        <v>308</v>
      </c>
      <c r="C11" s="150">
        <v>14790.852005</v>
      </c>
      <c r="D11" s="150">
        <v>6878.36601</v>
      </c>
      <c r="E11" s="150">
        <v>7000</v>
      </c>
      <c r="F11" s="151">
        <v>2.1503438437990305</v>
      </c>
      <c r="G11" s="151">
        <v>2.112978857857143</v>
      </c>
    </row>
    <row r="12" spans="1:7" ht="15.75">
      <c r="A12" s="123">
        <v>7</v>
      </c>
      <c r="B12" s="137" t="s">
        <v>220</v>
      </c>
      <c r="C12" s="150">
        <v>64244.15589</v>
      </c>
      <c r="D12" s="150">
        <v>26055.7940112832</v>
      </c>
      <c r="E12" s="150">
        <v>8685.32840484655</v>
      </c>
      <c r="F12" s="151">
        <v>2.4656380021341784</v>
      </c>
      <c r="G12" s="151">
        <v>7.396859726587972</v>
      </c>
    </row>
    <row r="13" spans="1:7" ht="15.75">
      <c r="A13" s="123">
        <v>8</v>
      </c>
      <c r="B13" s="137" t="s">
        <v>307</v>
      </c>
      <c r="C13" s="150">
        <f>18686399.75/1000</f>
        <v>18686.39975</v>
      </c>
      <c r="D13" s="150">
        <f>17166068.9071229/1000</f>
        <v>17166.0689071229</v>
      </c>
      <c r="E13" s="150">
        <v>7000</v>
      </c>
      <c r="F13" s="151">
        <v>1.0885660456743393</v>
      </c>
      <c r="G13" s="151">
        <v>2.6694856785714287</v>
      </c>
    </row>
    <row r="14" spans="1:7" ht="15.75">
      <c r="A14" s="123">
        <v>9</v>
      </c>
      <c r="B14" s="137" t="s">
        <v>210</v>
      </c>
      <c r="C14" s="150">
        <v>36331.80841</v>
      </c>
      <c r="D14" s="150">
        <v>9228.58796510173</v>
      </c>
      <c r="E14" s="150">
        <v>7000</v>
      </c>
      <c r="F14" s="151">
        <v>3.936876209815648</v>
      </c>
      <c r="G14" s="151">
        <v>5.190258344285714</v>
      </c>
    </row>
    <row r="15" spans="1:7" ht="15.75">
      <c r="A15" s="123">
        <v>10</v>
      </c>
      <c r="B15" s="137" t="s">
        <v>353</v>
      </c>
      <c r="C15" s="150">
        <v>5457.41007</v>
      </c>
      <c r="D15" s="150">
        <v>4678.58485247539</v>
      </c>
      <c r="E15" s="150">
        <v>7000</v>
      </c>
      <c r="F15" s="151">
        <v>1.1664659810781335</v>
      </c>
      <c r="G15" s="151">
        <v>0.77963001</v>
      </c>
    </row>
    <row r="16" spans="1:7" ht="15.75">
      <c r="A16" s="123">
        <v>11</v>
      </c>
      <c r="B16" s="137" t="s">
        <v>304</v>
      </c>
      <c r="C16" s="150">
        <v>34090.014</v>
      </c>
      <c r="D16" s="150">
        <v>25680.1108493648</v>
      </c>
      <c r="E16" s="150">
        <v>8560.03694978826</v>
      </c>
      <c r="F16" s="151">
        <v>1.3274870268265693</v>
      </c>
      <c r="G16" s="151">
        <v>3.9824610804797107</v>
      </c>
    </row>
    <row r="17" spans="1:7" ht="15.75">
      <c r="A17" s="123">
        <v>12</v>
      </c>
      <c r="B17" s="137" t="s">
        <v>212</v>
      </c>
      <c r="C17" s="150">
        <v>15428.28603</v>
      </c>
      <c r="D17" s="150">
        <v>10782.8947265132</v>
      </c>
      <c r="E17" s="150">
        <v>7000</v>
      </c>
      <c r="F17" s="151">
        <v>1.4308111524138891</v>
      </c>
      <c r="G17" s="151">
        <v>2.204040861428571</v>
      </c>
    </row>
    <row r="18" spans="1:7" ht="15.75">
      <c r="A18" s="123">
        <v>13</v>
      </c>
      <c r="B18" s="137" t="s">
        <v>342</v>
      </c>
      <c r="C18" s="150">
        <v>10466.675</v>
      </c>
      <c r="D18" s="150">
        <v>7873.75895477198</v>
      </c>
      <c r="E18" s="150">
        <v>7000</v>
      </c>
      <c r="F18" s="151">
        <v>1.329311077481811</v>
      </c>
      <c r="G18" s="151">
        <v>1.4952392857142855</v>
      </c>
    </row>
    <row r="19" spans="1:7" ht="15.75">
      <c r="A19" s="123">
        <v>14</v>
      </c>
      <c r="B19" s="137" t="s">
        <v>225</v>
      </c>
      <c r="C19" s="150">
        <v>18577.3075033391</v>
      </c>
      <c r="D19" s="150">
        <v>11616.2633698387</v>
      </c>
      <c r="E19" s="150">
        <v>7000</v>
      </c>
      <c r="F19" s="151">
        <v>1.5992498544389544</v>
      </c>
      <c r="G19" s="151">
        <v>2.6539010719055858</v>
      </c>
    </row>
    <row r="20" spans="1:7" ht="15.75">
      <c r="A20" s="123">
        <v>15</v>
      </c>
      <c r="B20" s="137" t="s">
        <v>310</v>
      </c>
      <c r="C20" s="150">
        <v>8312.833</v>
      </c>
      <c r="D20" s="150">
        <v>3857.9799473765397</v>
      </c>
      <c r="E20" s="150">
        <v>7000</v>
      </c>
      <c r="F20" s="151">
        <v>2.154711303166</v>
      </c>
      <c r="G20" s="151">
        <v>1.1875475714285715</v>
      </c>
    </row>
    <row r="21" spans="1:7" ht="15.75">
      <c r="A21" s="123">
        <v>16</v>
      </c>
      <c r="B21" s="137" t="s">
        <v>298</v>
      </c>
      <c r="C21" s="150">
        <v>9960.453150000001</v>
      </c>
      <c r="D21" s="150">
        <v>944.367820443621</v>
      </c>
      <c r="E21" s="150">
        <v>7000</v>
      </c>
      <c r="F21" s="151">
        <v>10.54721786826772</v>
      </c>
      <c r="G21" s="151">
        <v>1.4229218785714288</v>
      </c>
    </row>
    <row r="22" spans="1:7" ht="15.75">
      <c r="A22" s="123">
        <v>17</v>
      </c>
      <c r="B22" s="137" t="s">
        <v>313</v>
      </c>
      <c r="C22" s="150">
        <v>7785.029509999999</v>
      </c>
      <c r="D22" s="150">
        <v>600.318787222976</v>
      </c>
      <c r="E22" s="150">
        <v>7000</v>
      </c>
      <c r="F22" s="151">
        <v>12.968159044318584</v>
      </c>
      <c r="G22" s="151">
        <v>1.1121470728571428</v>
      </c>
    </row>
    <row r="23" spans="1:7" ht="15.75">
      <c r="A23" s="123">
        <v>18</v>
      </c>
      <c r="B23" s="137" t="s">
        <v>317</v>
      </c>
      <c r="C23" s="150">
        <v>4619.144</v>
      </c>
      <c r="D23" s="150">
        <v>327.77747999999997</v>
      </c>
      <c r="E23" s="150">
        <v>4600</v>
      </c>
      <c r="F23" s="151">
        <v>14.092316531324851</v>
      </c>
      <c r="G23" s="151">
        <v>1.004161739130435</v>
      </c>
    </row>
    <row r="24" spans="1:7" ht="15.75">
      <c r="A24" s="123">
        <v>19</v>
      </c>
      <c r="B24" s="137" t="s">
        <v>343</v>
      </c>
      <c r="C24" s="150">
        <v>4920.556</v>
      </c>
      <c r="D24" s="150">
        <v>1163.13696</v>
      </c>
      <c r="E24" s="150">
        <v>4600</v>
      </c>
      <c r="F24" s="151">
        <v>4.230418402317814</v>
      </c>
      <c r="G24" s="151">
        <v>1.0696860869565217</v>
      </c>
    </row>
    <row r="25" spans="1:7" ht="15.75">
      <c r="A25" s="123">
        <v>20</v>
      </c>
      <c r="B25" s="137" t="s">
        <v>344</v>
      </c>
      <c r="C25" s="150">
        <v>7320.092030000001</v>
      </c>
      <c r="D25" s="150">
        <v>661.2526494</v>
      </c>
      <c r="E25" s="150">
        <v>4600</v>
      </c>
      <c r="F25" s="151">
        <v>11.070038111215167</v>
      </c>
      <c r="G25" s="151">
        <v>1.5913243543478262</v>
      </c>
    </row>
    <row r="26" spans="1:7" ht="15.75">
      <c r="A26" s="123">
        <v>21</v>
      </c>
      <c r="B26" s="138" t="s">
        <v>338</v>
      </c>
      <c r="C26" s="150">
        <v>4647.80032</v>
      </c>
      <c r="D26" s="150">
        <v>646.841896456309</v>
      </c>
      <c r="E26" s="150">
        <v>4600</v>
      </c>
      <c r="F26" s="151">
        <v>7.185373033909433</v>
      </c>
      <c r="G26" s="151">
        <v>1.0103913739130435</v>
      </c>
    </row>
    <row r="27" spans="1:7" ht="15.75">
      <c r="A27" s="123">
        <v>22</v>
      </c>
      <c r="B27" s="137" t="s">
        <v>311</v>
      </c>
      <c r="C27" s="150">
        <v>4833.21553</v>
      </c>
      <c r="D27" s="150">
        <v>1119.897</v>
      </c>
      <c r="E27" s="150">
        <v>4600</v>
      </c>
      <c r="F27" s="151">
        <v>4.315767905441304</v>
      </c>
      <c r="G27" s="151">
        <v>1.0506990282608697</v>
      </c>
    </row>
    <row r="28" spans="1:7" ht="15.75">
      <c r="A28" s="123">
        <v>23</v>
      </c>
      <c r="B28" s="137" t="s">
        <v>340</v>
      </c>
      <c r="C28" s="150">
        <v>5058.484</v>
      </c>
      <c r="D28" s="150">
        <v>207.33544</v>
      </c>
      <c r="E28" s="150">
        <v>4600</v>
      </c>
      <c r="F28" s="151">
        <v>24.39758489913736</v>
      </c>
      <c r="G28" s="151">
        <v>1.0996704347826087</v>
      </c>
    </row>
    <row r="29" spans="1:7" ht="15.75">
      <c r="A29" s="123">
        <v>24</v>
      </c>
      <c r="B29" s="137" t="s">
        <v>345</v>
      </c>
      <c r="C29" s="150">
        <v>6614.326</v>
      </c>
      <c r="D29" s="150">
        <v>76.3416</v>
      </c>
      <c r="E29" s="150">
        <v>7000</v>
      </c>
      <c r="F29" s="151">
        <v>86.64117597744873</v>
      </c>
      <c r="G29" s="151">
        <v>0.9449037142857143</v>
      </c>
    </row>
    <row r="30" spans="1:7" ht="15.75">
      <c r="A30" s="123">
        <v>25</v>
      </c>
      <c r="B30" s="137" t="s">
        <v>316</v>
      </c>
      <c r="C30" s="150">
        <v>5078.687</v>
      </c>
      <c r="D30" s="150">
        <v>424.57294955220203</v>
      </c>
      <c r="E30" s="150">
        <v>4600</v>
      </c>
      <c r="F30" s="151">
        <v>11.961871347094773</v>
      </c>
      <c r="G30" s="151">
        <v>1.104062391304348</v>
      </c>
    </row>
    <row r="31" spans="1:7" ht="15.75">
      <c r="A31" s="123">
        <v>26</v>
      </c>
      <c r="B31" s="137" t="s">
        <v>346</v>
      </c>
      <c r="C31" s="150">
        <v>4664.77166</v>
      </c>
      <c r="D31" s="150">
        <v>858.359836162206</v>
      </c>
      <c r="E31" s="150">
        <v>4600</v>
      </c>
      <c r="F31" s="151">
        <v>5.434517627078825</v>
      </c>
      <c r="G31" s="151">
        <v>1.014080795652174</v>
      </c>
    </row>
    <row r="32" spans="1:7" ht="15.75">
      <c r="A32" s="123">
        <v>27</v>
      </c>
      <c r="B32" s="137" t="s">
        <v>318</v>
      </c>
      <c r="C32" s="150">
        <v>4892.885</v>
      </c>
      <c r="D32" s="150">
        <v>327.40887445056995</v>
      </c>
      <c r="E32" s="150">
        <v>4600</v>
      </c>
      <c r="F32" s="151">
        <v>14.944265051492048</v>
      </c>
      <c r="G32" s="151">
        <v>1.063670652173913</v>
      </c>
    </row>
    <row r="33" spans="1:7" ht="15.75">
      <c r="A33" s="123">
        <v>28</v>
      </c>
      <c r="B33" s="137" t="s">
        <v>319</v>
      </c>
      <c r="C33" s="150">
        <v>4862.309</v>
      </c>
      <c r="D33" s="150">
        <v>121.10976</v>
      </c>
      <c r="E33" s="150">
        <v>4600</v>
      </c>
      <c r="F33" s="151">
        <v>40.1479533936819</v>
      </c>
      <c r="G33" s="151">
        <v>1.057023695652174</v>
      </c>
    </row>
    <row r="34" spans="1:7" ht="15.75">
      <c r="A34" s="123">
        <v>29</v>
      </c>
      <c r="B34" s="137" t="s">
        <v>336</v>
      </c>
      <c r="C34" s="150">
        <v>4665.30836</v>
      </c>
      <c r="D34" s="150">
        <v>147.438083861461</v>
      </c>
      <c r="E34" s="150">
        <v>4600</v>
      </c>
      <c r="F34" s="151">
        <v>31.642491802753753</v>
      </c>
      <c r="G34" s="151">
        <v>1.0141974695652174</v>
      </c>
    </row>
    <row r="35" spans="1:7" ht="15.75">
      <c r="A35" s="200" t="s">
        <v>13</v>
      </c>
      <c r="B35" s="201"/>
      <c r="C35" s="152">
        <v>508355.196579974</v>
      </c>
      <c r="D35" s="152">
        <v>222531.33445343754</v>
      </c>
      <c r="E35" s="152">
        <v>183002.19125340926</v>
      </c>
      <c r="F35" s="153">
        <v>2.284420743840649</v>
      </c>
      <c r="G35" s="153">
        <v>1.2160036605533917</v>
      </c>
    </row>
    <row r="36" ht="15.75">
      <c r="D36" s="53"/>
    </row>
    <row r="37" spans="1:7" ht="25.5" customHeight="1">
      <c r="A37" s="199" t="s">
        <v>335</v>
      </c>
      <c r="B37" s="199"/>
      <c r="C37" s="199"/>
      <c r="D37" s="199"/>
      <c r="E37" s="199"/>
      <c r="F37" s="199"/>
      <c r="G37" s="199"/>
    </row>
    <row r="38" spans="1:7" ht="18.75" customHeight="1">
      <c r="A38" s="2" t="s">
        <v>303</v>
      </c>
      <c r="B38" s="101"/>
      <c r="C38" s="101"/>
      <c r="D38" s="101"/>
      <c r="E38" s="101"/>
      <c r="F38" s="101"/>
      <c r="G38" s="101"/>
    </row>
    <row r="39" spans="1:7" ht="27" customHeight="1">
      <c r="A39" s="210" t="s">
        <v>247</v>
      </c>
      <c r="B39" s="210"/>
      <c r="C39" s="210"/>
      <c r="D39" s="210"/>
      <c r="E39" s="210"/>
      <c r="F39" s="210"/>
      <c r="G39" s="210"/>
    </row>
    <row r="40" spans="1:7" ht="27" customHeight="1">
      <c r="A40" s="211" t="s">
        <v>248</v>
      </c>
      <c r="B40" s="211"/>
      <c r="C40" s="211"/>
      <c r="D40" s="211"/>
      <c r="E40" s="211"/>
      <c r="F40" s="211"/>
      <c r="G40" s="211"/>
    </row>
    <row r="41" spans="1:7" ht="51.75" customHeight="1">
      <c r="A41" s="211" t="s">
        <v>299</v>
      </c>
      <c r="B41" s="211"/>
      <c r="C41" s="211"/>
      <c r="D41" s="211"/>
      <c r="E41" s="211"/>
      <c r="F41" s="211"/>
      <c r="G41" s="211"/>
    </row>
    <row r="42" spans="1:7" ht="26.25" customHeight="1">
      <c r="A42" s="208" t="s">
        <v>354</v>
      </c>
      <c r="B42" s="209"/>
      <c r="C42" s="209"/>
      <c r="D42" s="209"/>
      <c r="E42" s="209"/>
      <c r="F42" s="209"/>
      <c r="G42" s="209"/>
    </row>
  </sheetData>
  <sheetProtection/>
  <mergeCells count="11">
    <mergeCell ref="A42:G42"/>
    <mergeCell ref="A39:G39"/>
    <mergeCell ref="A40:G40"/>
    <mergeCell ref="A41:G41"/>
    <mergeCell ref="A2:G2"/>
    <mergeCell ref="A37:G37"/>
    <mergeCell ref="A35:B35"/>
    <mergeCell ref="B4:B5"/>
    <mergeCell ref="A4:A5"/>
    <mergeCell ref="F4:F5"/>
    <mergeCell ref="G4:G5"/>
  </mergeCells>
  <printOptions horizontalCentered="1"/>
  <pageMargins left="0.7480314960629921" right="0.7480314960629921" top="0.36" bottom="0.41" header="0.17" footer="0.28"/>
  <pageSetup horizontalDpi="600" verticalDpi="600" orientation="landscape" paperSize="9" scale="76" r:id="rId1"/>
  <colBreaks count="1" manualBreakCount="1">
    <brk id="7" max="30" man="1"/>
  </colBreaks>
  <ignoredErrors>
    <ignoredError sqref="E5 C5:D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2:K25"/>
  <sheetViews>
    <sheetView view="pageBreakPreview" zoomScale="85" zoomScaleNormal="85" zoomScaleSheetLayoutView="85" zoomScalePageLayoutView="0" workbookViewId="0" topLeftCell="A1">
      <selection activeCell="B2" sqref="B2:E2"/>
    </sheetView>
  </sheetViews>
  <sheetFormatPr defaultColWidth="9.140625" defaultRowHeight="12.75"/>
  <cols>
    <col min="1" max="1" width="5.421875" style="2" customWidth="1"/>
    <col min="2" max="2" width="49.7109375" style="2" customWidth="1"/>
    <col min="3" max="3" width="17.8515625" style="2" customWidth="1"/>
    <col min="4" max="4" width="17.7109375" style="2" customWidth="1"/>
    <col min="5" max="5" width="17.8515625" style="2" customWidth="1"/>
    <col min="6" max="16384" width="9.140625" style="2" customWidth="1"/>
  </cols>
  <sheetData>
    <row r="1" ht="21.75" customHeight="1"/>
    <row r="2" spans="2:5" ht="21.75" customHeight="1">
      <c r="B2" s="212" t="s">
        <v>334</v>
      </c>
      <c r="C2" s="212"/>
      <c r="D2" s="212"/>
      <c r="E2" s="212"/>
    </row>
    <row r="3" ht="21.75" customHeight="1"/>
    <row r="4" spans="1:5" ht="75" customHeight="1">
      <c r="A4" s="100" t="s">
        <v>242</v>
      </c>
      <c r="B4" s="100" t="s">
        <v>0</v>
      </c>
      <c r="C4" s="34" t="s">
        <v>239</v>
      </c>
      <c r="D4" s="34" t="s">
        <v>240</v>
      </c>
      <c r="E4" s="34" t="s">
        <v>241</v>
      </c>
    </row>
    <row r="5" spans="1:7" ht="16.5" customHeight="1">
      <c r="A5" s="106">
        <v>1</v>
      </c>
      <c r="B5" s="113" t="s">
        <v>268</v>
      </c>
      <c r="C5" s="145">
        <v>0.3739698525965758</v>
      </c>
      <c r="D5" s="145">
        <v>0.48914232938760555</v>
      </c>
      <c r="E5" s="145">
        <v>0.8631121819841814</v>
      </c>
      <c r="G5" s="135"/>
    </row>
    <row r="6" spans="1:7" ht="16.5" customHeight="1">
      <c r="A6" s="106">
        <v>2</v>
      </c>
      <c r="B6" s="113" t="s">
        <v>269</v>
      </c>
      <c r="C6" s="145">
        <v>1.626932340188746</v>
      </c>
      <c r="D6" s="145">
        <v>0.3453118752676651</v>
      </c>
      <c r="E6" s="145">
        <v>1.9722442154564113</v>
      </c>
      <c r="G6" s="135"/>
    </row>
    <row r="7" spans="1:7" ht="27.75" customHeight="1">
      <c r="A7" s="106">
        <v>3</v>
      </c>
      <c r="B7" s="113" t="s">
        <v>270</v>
      </c>
      <c r="C7" s="145">
        <v>0.6225985559950578</v>
      </c>
      <c r="D7" s="145">
        <v>0.4116538863670071</v>
      </c>
      <c r="E7" s="145">
        <v>1.034252442362065</v>
      </c>
      <c r="G7" s="135"/>
    </row>
    <row r="8" spans="1:7" ht="16.5" customHeight="1">
      <c r="A8" s="106">
        <v>4</v>
      </c>
      <c r="B8" s="113" t="s">
        <v>271</v>
      </c>
      <c r="C8" s="145">
        <v>0.005006529566989516</v>
      </c>
      <c r="D8" s="145">
        <v>0.43506391308210307</v>
      </c>
      <c r="E8" s="145">
        <v>0.44007044264909256</v>
      </c>
      <c r="G8" s="135"/>
    </row>
    <row r="9" spans="1:7" ht="16.5" customHeight="1">
      <c r="A9" s="106">
        <v>5</v>
      </c>
      <c r="B9" s="113" t="s">
        <v>272</v>
      </c>
      <c r="C9" s="145">
        <v>0.6043086771098557</v>
      </c>
      <c r="D9" s="145">
        <v>0.1525824459332386</v>
      </c>
      <c r="E9" s="145">
        <v>0.7568911230430944</v>
      </c>
      <c r="G9" s="135"/>
    </row>
    <row r="10" spans="1:7" ht="16.5" customHeight="1">
      <c r="A10" s="106">
        <v>6</v>
      </c>
      <c r="B10" s="113" t="s">
        <v>273</v>
      </c>
      <c r="C10" s="145">
        <v>0.8722330593741984</v>
      </c>
      <c r="D10" s="145">
        <v>0.44781917043191527</v>
      </c>
      <c r="E10" s="145">
        <v>1.3200522298061137</v>
      </c>
      <c r="G10" s="135"/>
    </row>
    <row r="11" spans="1:7" ht="16.5" customHeight="1">
      <c r="A11" s="106">
        <v>7</v>
      </c>
      <c r="B11" s="113" t="s">
        <v>274</v>
      </c>
      <c r="C11" s="145">
        <v>0.22340271149669064</v>
      </c>
      <c r="D11" s="145">
        <v>0.4905359100887714</v>
      </c>
      <c r="E11" s="145">
        <v>0.7139386215854621</v>
      </c>
      <c r="G11" s="135"/>
    </row>
    <row r="12" spans="1:7" ht="16.5" customHeight="1">
      <c r="A12" s="106">
        <v>8</v>
      </c>
      <c r="B12" s="113" t="s">
        <v>275</v>
      </c>
      <c r="C12" s="145">
        <v>0.1788589757418866</v>
      </c>
      <c r="D12" s="145">
        <v>0.36824086609625223</v>
      </c>
      <c r="E12" s="145">
        <v>0.5470998418381389</v>
      </c>
      <c r="G12" s="135"/>
    </row>
    <row r="13" spans="1:7" ht="16.5" customHeight="1">
      <c r="A13" s="106">
        <v>9</v>
      </c>
      <c r="B13" s="113" t="s">
        <v>276</v>
      </c>
      <c r="C13" s="145">
        <v>0.21939230321865036</v>
      </c>
      <c r="D13" s="145">
        <v>0.6265162589768709</v>
      </c>
      <c r="E13" s="145">
        <v>0.8459085621955212</v>
      </c>
      <c r="G13" s="135"/>
    </row>
    <row r="14" spans="1:7" ht="27.75" customHeight="1">
      <c r="A14" s="106">
        <v>10</v>
      </c>
      <c r="B14" s="113" t="s">
        <v>277</v>
      </c>
      <c r="C14" s="145">
        <v>0.6666543647637307</v>
      </c>
      <c r="D14" s="145">
        <v>0.25016014864248554</v>
      </c>
      <c r="E14" s="145">
        <v>0.9168145134062162</v>
      </c>
      <c r="G14" s="135"/>
    </row>
    <row r="15" spans="1:7" ht="27.75" customHeight="1">
      <c r="A15" s="106">
        <v>11</v>
      </c>
      <c r="B15" s="113" t="s">
        <v>278</v>
      </c>
      <c r="C15" s="145">
        <v>0.02594996868203244</v>
      </c>
      <c r="D15" s="145">
        <v>0.14471976813870854</v>
      </c>
      <c r="E15" s="145">
        <v>0.170669736820741</v>
      </c>
      <c r="G15" s="135"/>
    </row>
    <row r="16" spans="1:7" ht="27.75" customHeight="1">
      <c r="A16" s="106">
        <v>12</v>
      </c>
      <c r="B16" s="113" t="s">
        <v>279</v>
      </c>
      <c r="C16" s="145">
        <v>-0.4898211950412183</v>
      </c>
      <c r="D16" s="145">
        <v>0.2360002216217541</v>
      </c>
      <c r="E16" s="145">
        <v>-0.2538209734194642</v>
      </c>
      <c r="G16" s="135"/>
    </row>
    <row r="17" spans="1:7" ht="16.5" customHeight="1">
      <c r="A17" s="106">
        <v>13</v>
      </c>
      <c r="B17" s="113" t="s">
        <v>280</v>
      </c>
      <c r="C17" s="145">
        <v>0.38841840709692954</v>
      </c>
      <c r="D17" s="145">
        <v>0.3615036621076893</v>
      </c>
      <c r="E17" s="145">
        <v>0.7499220692046189</v>
      </c>
      <c r="G17" s="135"/>
    </row>
    <row r="18" spans="1:7" ht="16.5" customHeight="1">
      <c r="A18" s="106">
        <v>14</v>
      </c>
      <c r="B18" s="113" t="s">
        <v>281</v>
      </c>
      <c r="C18" s="145">
        <v>0.32545966235477974</v>
      </c>
      <c r="D18" s="145">
        <v>0.25048191063108904</v>
      </c>
      <c r="E18" s="145">
        <v>0.5759415729858688</v>
      </c>
      <c r="G18" s="135"/>
    </row>
    <row r="19" spans="1:7" ht="16.5" customHeight="1">
      <c r="A19" s="106">
        <v>15</v>
      </c>
      <c r="B19" s="113" t="s">
        <v>282</v>
      </c>
      <c r="C19" s="145">
        <v>-0.5547063812170621</v>
      </c>
      <c r="D19" s="145">
        <v>0.6739413938926864</v>
      </c>
      <c r="E19" s="145">
        <v>0.11923501267562431</v>
      </c>
      <c r="G19" s="135"/>
    </row>
    <row r="20" spans="1:7" ht="16.5" customHeight="1">
      <c r="A20" s="106">
        <v>16</v>
      </c>
      <c r="B20" s="113" t="s">
        <v>283</v>
      </c>
      <c r="C20" s="145">
        <v>0.7439367870188706</v>
      </c>
      <c r="D20" s="145">
        <v>0.5993911439523436</v>
      </c>
      <c r="E20" s="145">
        <v>1.3433279309712143</v>
      </c>
      <c r="G20" s="135"/>
    </row>
    <row r="21" spans="1:7" ht="16.5" customHeight="1">
      <c r="A21" s="106">
        <v>17</v>
      </c>
      <c r="B21" s="55" t="s">
        <v>284</v>
      </c>
      <c r="C21" s="145">
        <v>0</v>
      </c>
      <c r="D21" s="145">
        <v>1.1628910835956063</v>
      </c>
      <c r="E21" s="145">
        <v>1.1628910835956063</v>
      </c>
      <c r="G21" s="135"/>
    </row>
    <row r="22" spans="1:7" ht="16.5" customHeight="1">
      <c r="A22" s="106">
        <v>18</v>
      </c>
      <c r="B22" s="56" t="s">
        <v>285</v>
      </c>
      <c r="C22" s="145">
        <v>0.3184850422226726</v>
      </c>
      <c r="D22" s="145">
        <v>0.7289037166054175</v>
      </c>
      <c r="E22" s="145">
        <v>1.0473887588280901</v>
      </c>
      <c r="G22" s="135"/>
    </row>
    <row r="23" spans="1:7" ht="16.5" customHeight="1">
      <c r="A23" s="187" t="s">
        <v>13</v>
      </c>
      <c r="B23" s="187"/>
      <c r="C23" s="146">
        <v>0.5331035335546359</v>
      </c>
      <c r="D23" s="146">
        <v>0.34717279162575426</v>
      </c>
      <c r="E23" s="146">
        <v>0.8802763251803902</v>
      </c>
      <c r="G23" s="135"/>
    </row>
    <row r="25" spans="1:11" ht="39" customHeight="1">
      <c r="A25" s="199" t="s">
        <v>335</v>
      </c>
      <c r="B25" s="199"/>
      <c r="C25" s="199"/>
      <c r="D25" s="199"/>
      <c r="E25" s="199"/>
      <c r="F25" s="101"/>
      <c r="G25" s="101"/>
      <c r="H25" s="101"/>
      <c r="I25" s="101"/>
      <c r="J25" s="101"/>
      <c r="K25" s="101"/>
    </row>
  </sheetData>
  <sheetProtection/>
  <mergeCells count="3">
    <mergeCell ref="B2:E2"/>
    <mergeCell ref="A23:B23"/>
    <mergeCell ref="A25:E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0"/>
  <sheetViews>
    <sheetView view="pageBreakPreview" zoomScale="85" zoomScaleSheetLayoutView="85" zoomScalePageLayoutView="0" workbookViewId="0" topLeftCell="A1">
      <selection activeCell="A2" sqref="A2:AE2"/>
    </sheetView>
  </sheetViews>
  <sheetFormatPr defaultColWidth="9.140625" defaultRowHeight="12.75"/>
  <cols>
    <col min="1" max="1" width="5.421875" style="2" customWidth="1"/>
    <col min="2" max="2" width="49.7109375" style="2" customWidth="1"/>
    <col min="3" max="5" width="12.7109375" style="2" customWidth="1"/>
    <col min="6" max="6" width="14.00390625" style="2" customWidth="1"/>
    <col min="7" max="7" width="12.7109375" style="2" customWidth="1"/>
    <col min="8" max="8" width="13.7109375" style="2" customWidth="1"/>
    <col min="9" max="11" width="12.7109375" style="2" customWidth="1"/>
    <col min="12" max="13" width="14.00390625" style="2" customWidth="1"/>
    <col min="14" max="14" width="12.7109375" style="2" customWidth="1"/>
    <col min="15" max="15" width="14.7109375" style="2" customWidth="1"/>
    <col min="16" max="17" width="14.28125" style="2" customWidth="1"/>
    <col min="18" max="18" width="14.7109375" style="2" customWidth="1"/>
    <col min="19" max="19" width="12.7109375" style="2" customWidth="1"/>
    <col min="20" max="20" width="14.7109375" style="2" customWidth="1"/>
    <col min="21" max="23" width="12.7109375" style="2" customWidth="1"/>
    <col min="24" max="24" width="15.57421875" style="2" customWidth="1"/>
    <col min="25" max="25" width="12.7109375" style="2" customWidth="1"/>
    <col min="26" max="31" width="15.00390625" style="2" customWidth="1"/>
    <col min="32" max="16384" width="9.140625" style="2" customWidth="1"/>
  </cols>
  <sheetData>
    <row r="1" ht="23.25" customHeight="1"/>
    <row r="2" spans="1:31" s="14" customFormat="1" ht="23.25" customHeight="1">
      <c r="A2" s="180" t="s">
        <v>324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</row>
    <row r="3" spans="2:31" s="14" customFormat="1" ht="23.25" customHeight="1">
      <c r="B3" s="50"/>
      <c r="E3" s="50"/>
      <c r="G3" s="50"/>
      <c r="H3" s="50"/>
      <c r="I3" s="50"/>
      <c r="J3" s="50"/>
      <c r="N3" s="50"/>
      <c r="O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1" s="20" customFormat="1" ht="81" customHeight="1">
      <c r="A4" s="54" t="s">
        <v>242</v>
      </c>
      <c r="B4" s="54" t="s">
        <v>0</v>
      </c>
      <c r="C4" s="45" t="s">
        <v>211</v>
      </c>
      <c r="D4" s="45" t="s">
        <v>221</v>
      </c>
      <c r="E4" s="45" t="s">
        <v>219</v>
      </c>
      <c r="F4" s="45" t="s">
        <v>220</v>
      </c>
      <c r="G4" s="45" t="s">
        <v>222</v>
      </c>
      <c r="H4" s="45" t="s">
        <v>223</v>
      </c>
      <c r="I4" s="45" t="s">
        <v>209</v>
      </c>
      <c r="J4" s="45" t="s">
        <v>224</v>
      </c>
      <c r="K4" s="45" t="s">
        <v>212</v>
      </c>
      <c r="L4" s="45" t="s">
        <v>225</v>
      </c>
      <c r="M4" s="45" t="s">
        <v>266</v>
      </c>
      <c r="N4" s="45" t="s">
        <v>210</v>
      </c>
      <c r="O4" s="45" t="s">
        <v>267</v>
      </c>
      <c r="P4" s="45" t="s">
        <v>355</v>
      </c>
      <c r="Q4" s="45" t="s">
        <v>226</v>
      </c>
      <c r="R4" s="45" t="s">
        <v>337</v>
      </c>
      <c r="S4" s="45" t="s">
        <v>311</v>
      </c>
      <c r="T4" s="45" t="s">
        <v>298</v>
      </c>
      <c r="U4" s="45" t="s">
        <v>312</v>
      </c>
      <c r="V4" s="45" t="s">
        <v>313</v>
      </c>
      <c r="W4" s="45" t="s">
        <v>314</v>
      </c>
      <c r="X4" s="45" t="s">
        <v>316</v>
      </c>
      <c r="Y4" s="45" t="s">
        <v>338</v>
      </c>
      <c r="Z4" s="45" t="s">
        <v>317</v>
      </c>
      <c r="AA4" s="45" t="s">
        <v>318</v>
      </c>
      <c r="AB4" s="45" t="s">
        <v>319</v>
      </c>
      <c r="AC4" s="45" t="s">
        <v>320</v>
      </c>
      <c r="AD4" s="45" t="s">
        <v>340</v>
      </c>
      <c r="AE4" s="45" t="s">
        <v>336</v>
      </c>
    </row>
    <row r="5" spans="1:32" ht="17.25" customHeight="1">
      <c r="A5" s="106">
        <v>1</v>
      </c>
      <c r="B5" s="113" t="s">
        <v>268</v>
      </c>
      <c r="C5" s="67">
        <v>0.04702756772577673</v>
      </c>
      <c r="D5" s="67">
        <v>0.10953523229808954</v>
      </c>
      <c r="E5" s="67">
        <v>0.1546598128957259</v>
      </c>
      <c r="F5" s="67">
        <v>0.13413137809976697</v>
      </c>
      <c r="G5" s="67">
        <v>0.07205393562171321</v>
      </c>
      <c r="H5" s="67">
        <v>0.09639370948492877</v>
      </c>
      <c r="I5" s="67">
        <v>0.02794511004400473</v>
      </c>
      <c r="J5" s="67">
        <v>0.01842250932435394</v>
      </c>
      <c r="K5" s="67">
        <v>0.17381643923966808</v>
      </c>
      <c r="L5" s="67">
        <v>0.018772413632012507</v>
      </c>
      <c r="M5" s="67">
        <v>0.04904566985946871</v>
      </c>
      <c r="N5" s="67">
        <v>0.017988344468565468</v>
      </c>
      <c r="O5" s="67">
        <v>0.019184919617961396</v>
      </c>
      <c r="P5" s="67">
        <v>0.05647831420167796</v>
      </c>
      <c r="Q5" s="67">
        <v>0</v>
      </c>
      <c r="R5" s="67">
        <v>0.0005871707039420408</v>
      </c>
      <c r="S5" s="67">
        <v>0</v>
      </c>
      <c r="T5" s="67">
        <v>0.0009111892828556504</v>
      </c>
      <c r="U5" s="67">
        <v>0</v>
      </c>
      <c r="V5" s="67">
        <v>0</v>
      </c>
      <c r="W5" s="67">
        <v>0.000581474248280495</v>
      </c>
      <c r="X5" s="67">
        <v>9.116215171957E-05</v>
      </c>
      <c r="Y5" s="67">
        <v>0.0006579911217382543</v>
      </c>
      <c r="Z5" s="67">
        <v>0.001715655977749942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6"/>
    </row>
    <row r="6" spans="1:32" ht="27" customHeight="1">
      <c r="A6" s="112" t="s">
        <v>261</v>
      </c>
      <c r="B6" s="113" t="s">
        <v>218</v>
      </c>
      <c r="C6" s="67">
        <v>0.09727934151051076</v>
      </c>
      <c r="D6" s="67">
        <v>0.07740172640754353</v>
      </c>
      <c r="E6" s="67">
        <v>0.2389719910354335</v>
      </c>
      <c r="F6" s="67">
        <v>0.053233533899172424</v>
      </c>
      <c r="G6" s="67">
        <v>0.02279053743081164</v>
      </c>
      <c r="H6" s="67">
        <v>0.04849826876662715</v>
      </c>
      <c r="I6" s="67">
        <v>0.04647786917306772</v>
      </c>
      <c r="J6" s="67">
        <v>0.022562038134309563</v>
      </c>
      <c r="K6" s="67">
        <v>0.30375249856242253</v>
      </c>
      <c r="L6" s="67">
        <v>0</v>
      </c>
      <c r="M6" s="67">
        <v>0.06169685183936106</v>
      </c>
      <c r="N6" s="67">
        <v>0</v>
      </c>
      <c r="O6" s="67">
        <v>0</v>
      </c>
      <c r="P6" s="67">
        <v>0.027335343240740155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6"/>
    </row>
    <row r="7" spans="1:32" ht="17.25" customHeight="1">
      <c r="A7" s="106">
        <v>2</v>
      </c>
      <c r="B7" s="113" t="s">
        <v>269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0.0018910965156955415</v>
      </c>
      <c r="I7" s="67">
        <v>0</v>
      </c>
      <c r="J7" s="67">
        <v>0</v>
      </c>
      <c r="K7" s="67">
        <v>0.004703959883131137</v>
      </c>
      <c r="L7" s="67">
        <v>0.15147578420119168</v>
      </c>
      <c r="M7" s="67">
        <v>0.006909241506343867</v>
      </c>
      <c r="N7" s="67">
        <v>0</v>
      </c>
      <c r="O7" s="67">
        <v>0.0005752603975100877</v>
      </c>
      <c r="P7" s="67">
        <v>0.0006356305197471527</v>
      </c>
      <c r="Q7" s="67">
        <v>0</v>
      </c>
      <c r="R7" s="67">
        <v>0.1755171477654935</v>
      </c>
      <c r="S7" s="67">
        <v>0.16949949708442766</v>
      </c>
      <c r="T7" s="67">
        <v>0</v>
      </c>
      <c r="U7" s="67">
        <v>0.13028783209021816</v>
      </c>
      <c r="V7" s="67">
        <v>0</v>
      </c>
      <c r="W7" s="67">
        <v>0.08780336191384276</v>
      </c>
      <c r="X7" s="67">
        <v>0.06305001024491608</v>
      </c>
      <c r="Y7" s="67">
        <v>0.06105611740765017</v>
      </c>
      <c r="Z7" s="67">
        <v>0.05358988631699852</v>
      </c>
      <c r="AA7" s="67">
        <v>0.04509561839188159</v>
      </c>
      <c r="AB7" s="67">
        <v>0.020157851788343138</v>
      </c>
      <c r="AC7" s="67">
        <v>0.013409115061248561</v>
      </c>
      <c r="AD7" s="67">
        <v>0.007884900631615946</v>
      </c>
      <c r="AE7" s="67">
        <v>0.006457688279744515</v>
      </c>
      <c r="AF7" s="66"/>
    </row>
    <row r="8" spans="1:32" ht="27.75" customHeight="1">
      <c r="A8" s="106">
        <v>3</v>
      </c>
      <c r="B8" s="113" t="s">
        <v>270</v>
      </c>
      <c r="C8" s="67">
        <v>0.05246784824132687</v>
      </c>
      <c r="D8" s="67">
        <v>0.22850553268354562</v>
      </c>
      <c r="E8" s="67">
        <v>0.13311443679165197</v>
      </c>
      <c r="F8" s="67">
        <v>0.1404982120319484</v>
      </c>
      <c r="G8" s="67">
        <v>0.12399493246264666</v>
      </c>
      <c r="H8" s="67">
        <v>0.04731361327072003</v>
      </c>
      <c r="I8" s="67">
        <v>0.08624802336932799</v>
      </c>
      <c r="J8" s="67">
        <v>0.06677209852475492</v>
      </c>
      <c r="K8" s="67">
        <v>0.04368015304430921</v>
      </c>
      <c r="L8" s="67">
        <v>0.032105511654553165</v>
      </c>
      <c r="M8" s="67">
        <v>0.01920859105531805</v>
      </c>
      <c r="N8" s="67">
        <v>0.001813076000416315</v>
      </c>
      <c r="O8" s="67">
        <v>0.013535010797006055</v>
      </c>
      <c r="P8" s="67">
        <v>0.010523392621709822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0.0002195674507649665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6"/>
    </row>
    <row r="9" spans="1:32" ht="16.5" customHeight="1">
      <c r="A9" s="106">
        <v>4</v>
      </c>
      <c r="B9" s="113" t="s">
        <v>271</v>
      </c>
      <c r="C9" s="67">
        <v>0</v>
      </c>
      <c r="D9" s="67">
        <v>0</v>
      </c>
      <c r="E9" s="67">
        <v>0.851676325812198</v>
      </c>
      <c r="F9" s="67">
        <v>0.07252722815472398</v>
      </c>
      <c r="G9" s="67">
        <v>0.04168357153500327</v>
      </c>
      <c r="H9" s="67">
        <v>0</v>
      </c>
      <c r="I9" s="67">
        <v>0</v>
      </c>
      <c r="J9" s="67">
        <v>0.009682556149151474</v>
      </c>
      <c r="K9" s="67">
        <v>0.0052404069689736925</v>
      </c>
      <c r="L9" s="67">
        <v>0.019189911379949538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6"/>
    </row>
    <row r="10" spans="1:32" ht="16.5" customHeight="1">
      <c r="A10" s="106">
        <v>5</v>
      </c>
      <c r="B10" s="113" t="s">
        <v>272</v>
      </c>
      <c r="C10" s="67">
        <v>0</v>
      </c>
      <c r="D10" s="67">
        <v>0.3510181578645203</v>
      </c>
      <c r="E10" s="67">
        <v>0.31760545094612797</v>
      </c>
      <c r="F10" s="67">
        <v>0</v>
      </c>
      <c r="G10" s="67">
        <v>0.29607157897867714</v>
      </c>
      <c r="H10" s="67">
        <v>0.0038076413931089907</v>
      </c>
      <c r="I10" s="67">
        <v>0.016126208428224</v>
      </c>
      <c r="J10" s="67">
        <v>0.0068935353040666045</v>
      </c>
      <c r="K10" s="67">
        <v>0.00847742708527502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6"/>
    </row>
    <row r="11" spans="1:32" ht="16.5" customHeight="1">
      <c r="A11" s="106">
        <v>6</v>
      </c>
      <c r="B11" s="113" t="s">
        <v>273</v>
      </c>
      <c r="C11" s="67">
        <v>0.0035642307293945004</v>
      </c>
      <c r="D11" s="67">
        <v>0.06881584069480551</v>
      </c>
      <c r="E11" s="67">
        <v>0.5239926374206809</v>
      </c>
      <c r="F11" s="67">
        <v>0.07403450073720781</v>
      </c>
      <c r="G11" s="67">
        <v>0.2744350799443028</v>
      </c>
      <c r="H11" s="67">
        <v>0.01593204774530337</v>
      </c>
      <c r="I11" s="67">
        <v>0.022591730721587037</v>
      </c>
      <c r="J11" s="67">
        <v>0.013293929961036264</v>
      </c>
      <c r="K11" s="67">
        <v>0.002082149798607812</v>
      </c>
      <c r="L11" s="67">
        <v>0.0012578522470742296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6"/>
    </row>
    <row r="12" spans="1:32" ht="16.5" customHeight="1">
      <c r="A12" s="106">
        <v>7</v>
      </c>
      <c r="B12" s="113" t="s">
        <v>274</v>
      </c>
      <c r="C12" s="67">
        <v>0.0038889671095237548</v>
      </c>
      <c r="D12" s="67">
        <v>0.0326027006021893</v>
      </c>
      <c r="E12" s="67">
        <v>0.3497853971397601</v>
      </c>
      <c r="F12" s="67">
        <v>0.15699564529552398</v>
      </c>
      <c r="G12" s="67">
        <v>0.09653907873649303</v>
      </c>
      <c r="H12" s="67">
        <v>0.1270959087803702</v>
      </c>
      <c r="I12" s="67">
        <v>0.004189358453035072</v>
      </c>
      <c r="J12" s="67">
        <v>0.0637211161440838</v>
      </c>
      <c r="K12" s="67">
        <v>0.061212006977213476</v>
      </c>
      <c r="L12" s="67">
        <v>0.02820332258443486</v>
      </c>
      <c r="M12" s="67">
        <v>0.009680916983371899</v>
      </c>
      <c r="N12" s="67">
        <v>0.001029890129692157</v>
      </c>
      <c r="O12" s="67">
        <v>0.0020178150731151793</v>
      </c>
      <c r="P12" s="67">
        <v>0.06294747444622165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9.040154497164204E-05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6"/>
    </row>
    <row r="13" spans="1:32" ht="16.5" customHeight="1">
      <c r="A13" s="106">
        <v>8</v>
      </c>
      <c r="B13" s="113" t="s">
        <v>275</v>
      </c>
      <c r="C13" s="67">
        <v>0.009427460590147615</v>
      </c>
      <c r="D13" s="67">
        <v>0.04878086992006617</v>
      </c>
      <c r="E13" s="67">
        <v>0.15792311185717892</v>
      </c>
      <c r="F13" s="67">
        <v>0.1019596546119916</v>
      </c>
      <c r="G13" s="67">
        <v>0.14521085671033732</v>
      </c>
      <c r="H13" s="67">
        <v>0.06588676876578985</v>
      </c>
      <c r="I13" s="67">
        <v>0.00011832496460315979</v>
      </c>
      <c r="J13" s="67">
        <v>0.004286385450491528</v>
      </c>
      <c r="K13" s="67">
        <v>0.11120672063647599</v>
      </c>
      <c r="L13" s="67">
        <v>0.04165823833294821</v>
      </c>
      <c r="M13" s="67">
        <v>0.020631676353757848</v>
      </c>
      <c r="N13" s="67">
        <v>0.2293626691234566</v>
      </c>
      <c r="O13" s="67">
        <v>0.020489551344882763</v>
      </c>
      <c r="P13" s="67">
        <v>0.006596607568579478</v>
      </c>
      <c r="Q13" s="67">
        <v>0</v>
      </c>
      <c r="R13" s="67">
        <v>0.0008065815571771974</v>
      </c>
      <c r="S13" s="67">
        <v>0</v>
      </c>
      <c r="T13" s="67">
        <v>0.022377204284533162</v>
      </c>
      <c r="U13" s="67">
        <v>0</v>
      </c>
      <c r="V13" s="67">
        <v>0.012687241789688303</v>
      </c>
      <c r="W13" s="67">
        <v>0.0005900761378941961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6"/>
    </row>
    <row r="14" spans="1:32" ht="16.5" customHeight="1">
      <c r="A14" s="106">
        <v>9</v>
      </c>
      <c r="B14" s="113" t="s">
        <v>276</v>
      </c>
      <c r="C14" s="67">
        <v>0.01927384081086947</v>
      </c>
      <c r="D14" s="67">
        <v>0.030401820639294985</v>
      </c>
      <c r="E14" s="67">
        <v>0.10449726492705835</v>
      </c>
      <c r="F14" s="67">
        <v>0.03134112319274526</v>
      </c>
      <c r="G14" s="67">
        <v>0.14003305509560807</v>
      </c>
      <c r="H14" s="67">
        <v>0.02674629430001263</v>
      </c>
      <c r="I14" s="67">
        <v>0.028864404055730243</v>
      </c>
      <c r="J14" s="67">
        <v>0.32471828551444615</v>
      </c>
      <c r="K14" s="67">
        <v>0.028071386334812744</v>
      </c>
      <c r="L14" s="67">
        <v>0.14295423089756323</v>
      </c>
      <c r="M14" s="67">
        <v>0.01231602226803338</v>
      </c>
      <c r="N14" s="67">
        <v>0.004540479426871467</v>
      </c>
      <c r="O14" s="67">
        <v>0.009449199036882109</v>
      </c>
      <c r="P14" s="67">
        <v>0.09679259350007186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6"/>
    </row>
    <row r="15" spans="1:32" ht="27.75" customHeight="1">
      <c r="A15" s="106">
        <v>10</v>
      </c>
      <c r="B15" s="113" t="s">
        <v>277</v>
      </c>
      <c r="C15" s="67">
        <v>0.2669722247553005</v>
      </c>
      <c r="D15" s="67">
        <v>0.09685938898943897</v>
      </c>
      <c r="E15" s="67">
        <v>0.08186609930020942</v>
      </c>
      <c r="F15" s="67">
        <v>0.08052052210311123</v>
      </c>
      <c r="G15" s="67">
        <v>0.03124453699523492</v>
      </c>
      <c r="H15" s="67">
        <v>0.13006847076556696</v>
      </c>
      <c r="I15" s="67">
        <v>0.11212243130314622</v>
      </c>
      <c r="J15" s="67">
        <v>0.046760110971837326</v>
      </c>
      <c r="K15" s="67">
        <v>0.031096764016283026</v>
      </c>
      <c r="L15" s="67">
        <v>0.029363949441686236</v>
      </c>
      <c r="M15" s="67">
        <v>0.060623494611492246</v>
      </c>
      <c r="N15" s="67">
        <v>0.0007022819213766574</v>
      </c>
      <c r="O15" s="67">
        <v>0.023862349792254028</v>
      </c>
      <c r="P15" s="67">
        <v>0.007924682976141902</v>
      </c>
      <c r="Q15" s="67">
        <v>0</v>
      </c>
      <c r="R15" s="67">
        <v>0</v>
      </c>
      <c r="S15" s="67">
        <v>0</v>
      </c>
      <c r="T15" s="67">
        <v>1.269205692012972E-05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6"/>
    </row>
    <row r="16" spans="1:32" ht="16.5" customHeight="1">
      <c r="A16" s="112" t="s">
        <v>262</v>
      </c>
      <c r="B16" s="113" t="s">
        <v>214</v>
      </c>
      <c r="C16" s="67">
        <v>0.27005630225255584</v>
      </c>
      <c r="D16" s="67">
        <v>0.09556125544143977</v>
      </c>
      <c r="E16" s="67">
        <v>0.08305390087215593</v>
      </c>
      <c r="F16" s="67">
        <v>0.08165583608554852</v>
      </c>
      <c r="G16" s="67">
        <v>0.03090641601885522</v>
      </c>
      <c r="H16" s="67">
        <v>0.1315867273986309</v>
      </c>
      <c r="I16" s="67">
        <v>0.11300248371479348</v>
      </c>
      <c r="J16" s="67">
        <v>0.0464693488082251</v>
      </c>
      <c r="K16" s="67">
        <v>0.03154808202660023</v>
      </c>
      <c r="L16" s="67">
        <v>0.02942383196291076</v>
      </c>
      <c r="M16" s="67">
        <v>0.05841496054781225</v>
      </c>
      <c r="N16" s="67">
        <v>0.0007124743799640362</v>
      </c>
      <c r="O16" s="67">
        <v>0.020497371203648775</v>
      </c>
      <c r="P16" s="67">
        <v>0.007098133025760057</v>
      </c>
      <c r="Q16" s="67">
        <v>0</v>
      </c>
      <c r="R16" s="67">
        <v>0</v>
      </c>
      <c r="S16" s="67">
        <v>0</v>
      </c>
      <c r="T16" s="67">
        <v>1.287626109883546E-05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6"/>
    </row>
    <row r="17" spans="1:32" ht="16.5" customHeight="1">
      <c r="A17" s="112" t="s">
        <v>263</v>
      </c>
      <c r="B17" s="113" t="s">
        <v>215</v>
      </c>
      <c r="C17" s="67">
        <v>0</v>
      </c>
      <c r="D17" s="67">
        <v>0.6573163117822586</v>
      </c>
      <c r="E17" s="67">
        <v>0.00024272590296710468</v>
      </c>
      <c r="F17" s="67">
        <v>0</v>
      </c>
      <c r="G17" s="67">
        <v>0</v>
      </c>
      <c r="H17" s="67">
        <v>0.224646747157342</v>
      </c>
      <c r="I17" s="67">
        <v>0</v>
      </c>
      <c r="J17" s="67">
        <v>0</v>
      </c>
      <c r="K17" s="67">
        <v>0</v>
      </c>
      <c r="L17" s="67">
        <v>0.003978714234810929</v>
      </c>
      <c r="M17" s="67">
        <v>0.002623274584175035</v>
      </c>
      <c r="N17" s="67">
        <v>0</v>
      </c>
      <c r="O17" s="67">
        <v>0.11119222633844643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6"/>
    </row>
    <row r="18" spans="1:32" ht="27.75" customHeight="1">
      <c r="A18" s="112" t="s">
        <v>264</v>
      </c>
      <c r="B18" s="113" t="s">
        <v>216</v>
      </c>
      <c r="C18" s="67">
        <v>0.08756594320198419</v>
      </c>
      <c r="D18" s="67">
        <v>0.09732290529895017</v>
      </c>
      <c r="E18" s="67">
        <v>0</v>
      </c>
      <c r="F18" s="67">
        <v>0.0036892387646043434</v>
      </c>
      <c r="G18" s="67">
        <v>0</v>
      </c>
      <c r="H18" s="67">
        <v>0.00512330716943884</v>
      </c>
      <c r="I18" s="67">
        <v>0.07015484066213189</v>
      </c>
      <c r="J18" s="67">
        <v>0.0006010881720223448</v>
      </c>
      <c r="K18" s="67">
        <v>0</v>
      </c>
      <c r="L18" s="67">
        <v>0.0005380689246710602</v>
      </c>
      <c r="M18" s="67">
        <v>0.3416555309265817</v>
      </c>
      <c r="N18" s="67">
        <v>0</v>
      </c>
      <c r="O18" s="67">
        <v>0.3933490768796154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6"/>
    </row>
    <row r="19" spans="1:32" ht="16.5" customHeight="1">
      <c r="A19" s="112" t="s">
        <v>265</v>
      </c>
      <c r="B19" s="113" t="s">
        <v>217</v>
      </c>
      <c r="C19" s="67">
        <v>0</v>
      </c>
      <c r="D19" s="67">
        <v>0.21736331409685705</v>
      </c>
      <c r="E19" s="67">
        <v>0</v>
      </c>
      <c r="F19" s="67">
        <v>0</v>
      </c>
      <c r="G19" s="67">
        <v>0.1956388310619857</v>
      </c>
      <c r="H19" s="67">
        <v>0</v>
      </c>
      <c r="I19" s="67">
        <v>0.028133328752826033</v>
      </c>
      <c r="J19" s="67">
        <v>0.23824655619566826</v>
      </c>
      <c r="K19" s="67">
        <v>0</v>
      </c>
      <c r="L19" s="67">
        <v>0.08791180277825156</v>
      </c>
      <c r="M19" s="67">
        <v>0</v>
      </c>
      <c r="N19" s="67">
        <v>0</v>
      </c>
      <c r="O19" s="67">
        <v>0</v>
      </c>
      <c r="P19" s="67">
        <v>0.23270616711441128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6"/>
    </row>
    <row r="20" spans="1:32" ht="27.75" customHeight="1">
      <c r="A20" s="106">
        <v>11</v>
      </c>
      <c r="B20" s="113" t="s">
        <v>278</v>
      </c>
      <c r="C20" s="67">
        <v>0</v>
      </c>
      <c r="D20" s="67">
        <v>0.22347177539092994</v>
      </c>
      <c r="E20" s="67">
        <v>0.2720516401878239</v>
      </c>
      <c r="F20" s="67">
        <v>0</v>
      </c>
      <c r="G20" s="67">
        <v>0.3001008663712154</v>
      </c>
      <c r="H20" s="67">
        <v>0</v>
      </c>
      <c r="I20" s="67">
        <v>0.1983443265111083</v>
      </c>
      <c r="J20" s="67">
        <v>0.006031391538922291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6"/>
    </row>
    <row r="21" spans="1:32" ht="27.75" customHeight="1">
      <c r="A21" s="106">
        <v>12</v>
      </c>
      <c r="B21" s="113" t="s">
        <v>279</v>
      </c>
      <c r="C21" s="67">
        <v>0.0014965216392476021</v>
      </c>
      <c r="D21" s="67">
        <v>0.02075274732789739</v>
      </c>
      <c r="E21" s="67">
        <v>0.18986575323676202</v>
      </c>
      <c r="F21" s="67">
        <v>0.012245730369247315</v>
      </c>
      <c r="G21" s="67">
        <v>0.7643392669806932</v>
      </c>
      <c r="H21" s="67">
        <v>0</v>
      </c>
      <c r="I21" s="67">
        <v>0.007979039357190496</v>
      </c>
      <c r="J21" s="67">
        <v>0.003320941088962049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6"/>
    </row>
    <row r="22" spans="1:32" ht="16.5" customHeight="1">
      <c r="A22" s="106">
        <v>13</v>
      </c>
      <c r="B22" s="113" t="s">
        <v>280</v>
      </c>
      <c r="C22" s="67">
        <v>0.034340873858658624</v>
      </c>
      <c r="D22" s="67">
        <v>0.06693078094723169</v>
      </c>
      <c r="E22" s="67">
        <v>0.26146011024016735</v>
      </c>
      <c r="F22" s="67">
        <v>0.1364535765776259</v>
      </c>
      <c r="G22" s="67">
        <v>0.16698692051932995</v>
      </c>
      <c r="H22" s="67">
        <v>0.0764372013322483</v>
      </c>
      <c r="I22" s="67">
        <v>0.01346375231763989</v>
      </c>
      <c r="J22" s="67">
        <v>0.0423093893341582</v>
      </c>
      <c r="K22" s="67">
        <v>0.04975957239252838</v>
      </c>
      <c r="L22" s="67">
        <v>0.034496752517170576</v>
      </c>
      <c r="M22" s="67">
        <v>0.07580393307722288</v>
      </c>
      <c r="N22" s="67">
        <v>0.0037332167408464403</v>
      </c>
      <c r="O22" s="67">
        <v>0.011523504167905629</v>
      </c>
      <c r="P22" s="67">
        <v>0.026300415977266085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6"/>
    </row>
    <row r="23" spans="1:32" ht="16.5" customHeight="1">
      <c r="A23" s="106">
        <v>14</v>
      </c>
      <c r="B23" s="113" t="s">
        <v>281</v>
      </c>
      <c r="C23" s="67">
        <v>0</v>
      </c>
      <c r="D23" s="67">
        <v>0.053475259884539494</v>
      </c>
      <c r="E23" s="67">
        <v>0</v>
      </c>
      <c r="F23" s="67">
        <v>0.13514521566692134</v>
      </c>
      <c r="G23" s="67">
        <v>0</v>
      </c>
      <c r="H23" s="67">
        <v>0.02197005587447327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0.008173954544067445</v>
      </c>
      <c r="Q23" s="67">
        <v>0.7812355140299984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6"/>
    </row>
    <row r="24" spans="1:32" ht="16.5" customHeight="1">
      <c r="A24" s="106">
        <v>15</v>
      </c>
      <c r="B24" s="113" t="s">
        <v>282</v>
      </c>
      <c r="C24" s="67">
        <v>0</v>
      </c>
      <c r="D24" s="67">
        <v>0.5593426966150588</v>
      </c>
      <c r="E24" s="67">
        <v>0</v>
      </c>
      <c r="F24" s="67">
        <v>0</v>
      </c>
      <c r="G24" s="67">
        <v>0.21963317918589834</v>
      </c>
      <c r="H24" s="67">
        <v>0.22102412419904302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6"/>
    </row>
    <row r="25" spans="1:32" ht="16.5" customHeight="1">
      <c r="A25" s="106">
        <v>16</v>
      </c>
      <c r="B25" s="113" t="s">
        <v>283</v>
      </c>
      <c r="C25" s="67">
        <v>0</v>
      </c>
      <c r="D25" s="67">
        <v>0.03686256143941444</v>
      </c>
      <c r="E25" s="67">
        <v>0.005648694249449671</v>
      </c>
      <c r="F25" s="67">
        <v>0.012468975231370073</v>
      </c>
      <c r="G25" s="67">
        <v>0.16402419506025445</v>
      </c>
      <c r="H25" s="67">
        <v>0.06421835685353347</v>
      </c>
      <c r="I25" s="67">
        <v>0</v>
      </c>
      <c r="J25" s="67">
        <v>0.08523791398923133</v>
      </c>
      <c r="K25" s="67">
        <v>0.04794174823426767</v>
      </c>
      <c r="L25" s="67">
        <v>0.015220753905949805</v>
      </c>
      <c r="M25" s="67">
        <v>0.03901596505775384</v>
      </c>
      <c r="N25" s="67">
        <v>0.0020402272923761033</v>
      </c>
      <c r="O25" s="67">
        <v>0.00975043893086386</v>
      </c>
      <c r="P25" s="67">
        <v>0.024804698593226596</v>
      </c>
      <c r="Q25" s="67">
        <v>0</v>
      </c>
      <c r="R25" s="67">
        <v>0</v>
      </c>
      <c r="S25" s="67">
        <v>0</v>
      </c>
      <c r="T25" s="67">
        <v>0.17709687988253653</v>
      </c>
      <c r="U25" s="67">
        <v>0</v>
      </c>
      <c r="V25" s="67">
        <v>0.3156685912797722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6"/>
    </row>
    <row r="26" spans="1:32" ht="16.5" customHeight="1">
      <c r="A26" s="106">
        <v>17</v>
      </c>
      <c r="B26" s="55" t="s">
        <v>284</v>
      </c>
      <c r="C26" s="67">
        <v>0</v>
      </c>
      <c r="D26" s="67">
        <v>0</v>
      </c>
      <c r="E26" s="67">
        <v>0</v>
      </c>
      <c r="F26" s="67">
        <v>0</v>
      </c>
      <c r="G26" s="67">
        <v>1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6"/>
    </row>
    <row r="27" spans="1:32" ht="16.5" customHeight="1">
      <c r="A27" s="106">
        <v>18</v>
      </c>
      <c r="B27" s="56" t="s">
        <v>285</v>
      </c>
      <c r="C27" s="67">
        <v>0.025554389057877557</v>
      </c>
      <c r="D27" s="67">
        <v>0.2341955138691446</v>
      </c>
      <c r="E27" s="67">
        <v>0.038900583712520045</v>
      </c>
      <c r="F27" s="67">
        <v>0.1342815536487405</v>
      </c>
      <c r="G27" s="67">
        <v>0.1793048111192468</v>
      </c>
      <c r="H27" s="67">
        <v>0.06738914933708749</v>
      </c>
      <c r="I27" s="67">
        <v>0.10588203921643236</v>
      </c>
      <c r="J27" s="67">
        <v>0.0038442063102593544</v>
      </c>
      <c r="K27" s="67">
        <v>0.042512225841240876</v>
      </c>
      <c r="L27" s="67">
        <v>0.06378720639202444</v>
      </c>
      <c r="M27" s="67">
        <v>0.011007344893314185</v>
      </c>
      <c r="N27" s="67">
        <v>0</v>
      </c>
      <c r="O27" s="67">
        <v>0.04575318360271609</v>
      </c>
      <c r="P27" s="67">
        <v>0.032943375200160906</v>
      </c>
      <c r="Q27" s="67">
        <v>0</v>
      </c>
      <c r="R27" s="67">
        <v>4.233800645674304E-05</v>
      </c>
      <c r="S27" s="67">
        <v>0</v>
      </c>
      <c r="T27" s="67">
        <v>0.014586601471238901</v>
      </c>
      <c r="U27" s="67">
        <v>0</v>
      </c>
      <c r="V27" s="67">
        <v>0</v>
      </c>
      <c r="W27" s="67">
        <v>1.5478321539087507E-05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6"/>
    </row>
    <row r="28" spans="2:31" ht="12.75"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ht="15.75">
      <c r="A29" s="133" t="s">
        <v>326</v>
      </c>
      <c r="B29" s="75"/>
      <c r="C29" s="134"/>
      <c r="D29" s="134"/>
      <c r="E29" s="75"/>
      <c r="F29" s="134"/>
      <c r="G29" s="134"/>
      <c r="H29" s="134"/>
      <c r="I29" s="134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</row>
    <row r="30" ht="13.5">
      <c r="A30" s="154" t="s">
        <v>354</v>
      </c>
    </row>
  </sheetData>
  <sheetProtection/>
  <mergeCells count="1">
    <mergeCell ref="A2:AE2"/>
  </mergeCells>
  <printOptions horizontalCentered="1"/>
  <pageMargins left="0" right="0" top="0.4724409448818898" bottom="0" header="0" footer="0"/>
  <pageSetup horizontalDpi="300" verticalDpi="300" orientation="landscape" paperSize="9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31"/>
  <sheetViews>
    <sheetView view="pageBreakPreview" zoomScale="85" zoomScaleSheetLayoutView="85" zoomScalePageLayoutView="0" workbookViewId="0" topLeftCell="A1">
      <selection activeCell="A2" sqref="A2:AE2"/>
    </sheetView>
  </sheetViews>
  <sheetFormatPr defaultColWidth="9.140625" defaultRowHeight="12.75"/>
  <cols>
    <col min="1" max="1" width="5.421875" style="2" customWidth="1"/>
    <col min="2" max="2" width="49.7109375" style="2" customWidth="1"/>
    <col min="3" max="5" width="12.7109375" style="2" customWidth="1"/>
    <col min="6" max="6" width="13.8515625" style="2" customWidth="1"/>
    <col min="7" max="11" width="12.7109375" style="2" customWidth="1"/>
    <col min="12" max="12" width="14.57421875" style="2" customWidth="1"/>
    <col min="13" max="13" width="15.28125" style="2" customWidth="1"/>
    <col min="14" max="14" width="12.7109375" style="2" customWidth="1"/>
    <col min="15" max="15" width="14.00390625" style="2" customWidth="1"/>
    <col min="16" max="16" width="12.7109375" style="2" customWidth="1"/>
    <col min="17" max="17" width="14.7109375" style="2" customWidth="1"/>
    <col min="18" max="18" width="14.57421875" style="2" customWidth="1"/>
    <col min="19" max="19" width="12.7109375" style="2" customWidth="1"/>
    <col min="20" max="20" width="14.28125" style="2" customWidth="1"/>
    <col min="21" max="23" width="12.7109375" style="2" customWidth="1"/>
    <col min="24" max="24" width="13.7109375" style="2" customWidth="1"/>
    <col min="25" max="25" width="12.7109375" style="2" customWidth="1"/>
    <col min="26" max="26" width="14.00390625" style="2" customWidth="1"/>
    <col min="27" max="27" width="15.421875" style="2" customWidth="1"/>
    <col min="28" max="28" width="14.421875" style="2" customWidth="1"/>
    <col min="29" max="30" width="12.7109375" style="2" customWidth="1"/>
    <col min="31" max="31" width="14.421875" style="2" bestFit="1" customWidth="1"/>
    <col min="32" max="16384" width="9.140625" style="2" customWidth="1"/>
  </cols>
  <sheetData>
    <row r="1" ht="23.25" customHeight="1"/>
    <row r="2" spans="1:31" s="14" customFormat="1" ht="22.5" customHeight="1">
      <c r="A2" s="181" t="s">
        <v>325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</row>
    <row r="3" spans="2:31" s="14" customFormat="1" ht="23.25" customHeight="1">
      <c r="B3" s="50"/>
      <c r="C3" s="50"/>
      <c r="D3" s="50"/>
      <c r="G3" s="50"/>
      <c r="H3" s="50"/>
      <c r="J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Y3" s="50"/>
      <c r="Z3" s="50"/>
      <c r="AA3" s="50"/>
      <c r="AB3" s="50"/>
      <c r="AC3" s="50"/>
      <c r="AD3" s="50"/>
      <c r="AE3" s="50"/>
    </row>
    <row r="4" spans="1:31" s="25" customFormat="1" ht="81" customHeight="1">
      <c r="A4" s="54" t="s">
        <v>242</v>
      </c>
      <c r="B4" s="54" t="s">
        <v>0</v>
      </c>
      <c r="C4" s="45" t="s">
        <v>211</v>
      </c>
      <c r="D4" s="45" t="s">
        <v>221</v>
      </c>
      <c r="E4" s="45" t="s">
        <v>219</v>
      </c>
      <c r="F4" s="45" t="s">
        <v>220</v>
      </c>
      <c r="G4" s="45" t="s">
        <v>222</v>
      </c>
      <c r="H4" s="45" t="s">
        <v>223</v>
      </c>
      <c r="I4" s="45" t="s">
        <v>209</v>
      </c>
      <c r="J4" s="45" t="s">
        <v>224</v>
      </c>
      <c r="K4" s="45" t="s">
        <v>212</v>
      </c>
      <c r="L4" s="45" t="s">
        <v>225</v>
      </c>
      <c r="M4" s="45" t="s">
        <v>266</v>
      </c>
      <c r="N4" s="45" t="s">
        <v>210</v>
      </c>
      <c r="O4" s="45" t="s">
        <v>267</v>
      </c>
      <c r="P4" s="45" t="s">
        <v>355</v>
      </c>
      <c r="Q4" s="45" t="s">
        <v>226</v>
      </c>
      <c r="R4" s="45" t="s">
        <v>337</v>
      </c>
      <c r="S4" s="45" t="s">
        <v>311</v>
      </c>
      <c r="T4" s="45" t="s">
        <v>298</v>
      </c>
      <c r="U4" s="45" t="s">
        <v>312</v>
      </c>
      <c r="V4" s="45" t="s">
        <v>313</v>
      </c>
      <c r="W4" s="45" t="s">
        <v>314</v>
      </c>
      <c r="X4" s="45" t="s">
        <v>316</v>
      </c>
      <c r="Y4" s="45" t="s">
        <v>338</v>
      </c>
      <c r="Z4" s="45" t="s">
        <v>317</v>
      </c>
      <c r="AA4" s="45" t="s">
        <v>339</v>
      </c>
      <c r="AB4" s="45" t="s">
        <v>319</v>
      </c>
      <c r="AC4" s="45" t="s">
        <v>320</v>
      </c>
      <c r="AD4" s="45" t="s">
        <v>340</v>
      </c>
      <c r="AE4" s="45" t="s">
        <v>336</v>
      </c>
    </row>
    <row r="5" spans="1:31" ht="17.25" customHeight="1">
      <c r="A5" s="106">
        <v>1</v>
      </c>
      <c r="B5" s="113" t="s">
        <v>268</v>
      </c>
      <c r="C5" s="67">
        <v>0.006573600221536016</v>
      </c>
      <c r="D5" s="67">
        <v>0.015712463458794356</v>
      </c>
      <c r="E5" s="67">
        <v>0.02279499737025607</v>
      </c>
      <c r="F5" s="67">
        <v>0.024113439754420773</v>
      </c>
      <c r="G5" s="67">
        <v>0.014299301421846922</v>
      </c>
      <c r="H5" s="67">
        <v>0.02062796953835228</v>
      </c>
      <c r="I5" s="67">
        <v>0.006667605154742139</v>
      </c>
      <c r="J5" s="67">
        <v>0.006094311966277676</v>
      </c>
      <c r="K5" s="67">
        <v>0.0642892505369109</v>
      </c>
      <c r="L5" s="67">
        <v>0.00863642329660861</v>
      </c>
      <c r="M5" s="67">
        <v>0.023738155220949013</v>
      </c>
      <c r="N5" s="67">
        <v>0.00922009309277332</v>
      </c>
      <c r="O5" s="67">
        <v>0.018957594427508266</v>
      </c>
      <c r="P5" s="67">
        <v>0.07342076661743692</v>
      </c>
      <c r="Q5" s="67">
        <v>0</v>
      </c>
      <c r="R5" s="67">
        <v>0.002266161012840366</v>
      </c>
      <c r="S5" s="67">
        <v>0</v>
      </c>
      <c r="T5" s="67">
        <v>0.0039003134708965772</v>
      </c>
      <c r="U5" s="67">
        <v>0</v>
      </c>
      <c r="V5" s="67">
        <v>0</v>
      </c>
      <c r="W5" s="67">
        <v>0.0043064569872713855</v>
      </c>
      <c r="X5" s="67">
        <v>0.0010063828836689537</v>
      </c>
      <c r="Y5" s="67">
        <v>0.007452692252876174</v>
      </c>
      <c r="Z5" s="67">
        <v>0.02181914129670524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</row>
    <row r="6" spans="1:31" ht="27" customHeight="1">
      <c r="A6" s="112" t="s">
        <v>261</v>
      </c>
      <c r="B6" s="113" t="s">
        <v>218</v>
      </c>
      <c r="C6" s="67">
        <v>0.0028419605634189002</v>
      </c>
      <c r="D6" s="67">
        <v>0.002320532998048656</v>
      </c>
      <c r="E6" s="67">
        <v>0.007361320419472185</v>
      </c>
      <c r="F6" s="67">
        <v>0.002000141547976687</v>
      </c>
      <c r="G6" s="67">
        <v>0.0009452753528030463</v>
      </c>
      <c r="H6" s="67">
        <v>0.002169105511506054</v>
      </c>
      <c r="I6" s="67">
        <v>0.0023176983552177176</v>
      </c>
      <c r="J6" s="67">
        <v>0.0015599148041256553</v>
      </c>
      <c r="K6" s="67">
        <v>0.023480861503776474</v>
      </c>
      <c r="L6" s="67">
        <v>0</v>
      </c>
      <c r="M6" s="67">
        <v>0.006241025440653163</v>
      </c>
      <c r="N6" s="67">
        <v>0</v>
      </c>
      <c r="O6" s="67">
        <v>0</v>
      </c>
      <c r="P6" s="67">
        <v>0.007426913659721552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</row>
    <row r="7" spans="1:31" ht="17.25" customHeight="1">
      <c r="A7" s="106">
        <v>2</v>
      </c>
      <c r="B7" s="113" t="s">
        <v>269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0.0005808317657750756</v>
      </c>
      <c r="I7" s="67">
        <v>0</v>
      </c>
      <c r="J7" s="67">
        <v>0</v>
      </c>
      <c r="K7" s="67">
        <v>0.002497123380071492</v>
      </c>
      <c r="L7" s="67">
        <v>0.10001977940900486</v>
      </c>
      <c r="M7" s="67">
        <v>0.004799605537169628</v>
      </c>
      <c r="N7" s="67">
        <v>0</v>
      </c>
      <c r="O7" s="67">
        <v>0.0008158617986848293</v>
      </c>
      <c r="P7" s="67">
        <v>0.0011859620956817926</v>
      </c>
      <c r="Q7" s="67">
        <v>0</v>
      </c>
      <c r="R7" s="67">
        <v>0.972242977714036</v>
      </c>
      <c r="S7" s="67">
        <v>1</v>
      </c>
      <c r="T7" s="67">
        <v>0</v>
      </c>
      <c r="U7" s="67">
        <v>1</v>
      </c>
      <c r="V7" s="67">
        <v>0</v>
      </c>
      <c r="W7" s="67">
        <v>0.9333180187035658</v>
      </c>
      <c r="X7" s="67">
        <v>0.9989936171163311</v>
      </c>
      <c r="Y7" s="67">
        <v>0.9925473077471239</v>
      </c>
      <c r="Z7" s="67">
        <v>0.9781808587032947</v>
      </c>
      <c r="AA7" s="67">
        <v>1</v>
      </c>
      <c r="AB7" s="67">
        <v>1</v>
      </c>
      <c r="AC7" s="67">
        <v>1</v>
      </c>
      <c r="AD7" s="67">
        <v>1</v>
      </c>
      <c r="AE7" s="67">
        <v>1</v>
      </c>
    </row>
    <row r="8" spans="1:31" ht="27.75" customHeight="1">
      <c r="A8" s="106">
        <v>3</v>
      </c>
      <c r="B8" s="113" t="s">
        <v>270</v>
      </c>
      <c r="C8" s="67">
        <v>0.11831721871785993</v>
      </c>
      <c r="D8" s="67">
        <v>0.528799571212022</v>
      </c>
      <c r="E8" s="67">
        <v>0.3165127085232486</v>
      </c>
      <c r="F8" s="67">
        <v>0.4074773795603346</v>
      </c>
      <c r="G8" s="67">
        <v>0.39697666375006185</v>
      </c>
      <c r="H8" s="67">
        <v>0.16334198579588613</v>
      </c>
      <c r="I8" s="67">
        <v>0.3319839803217987</v>
      </c>
      <c r="J8" s="67">
        <v>0.35634843004122324</v>
      </c>
      <c r="K8" s="67">
        <v>0.26063671474181616</v>
      </c>
      <c r="L8" s="67">
        <v>0.23828534224688624</v>
      </c>
      <c r="M8" s="67">
        <v>0.14998427664418948</v>
      </c>
      <c r="N8" s="67">
        <v>0.014992154429365813</v>
      </c>
      <c r="O8" s="67">
        <v>0.2157673749330727</v>
      </c>
      <c r="P8" s="67">
        <v>0.2206972344362879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0.02623381882756619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</row>
    <row r="9" spans="1:31" ht="16.5" customHeight="1">
      <c r="A9" s="106">
        <v>4</v>
      </c>
      <c r="B9" s="113" t="s">
        <v>271</v>
      </c>
      <c r="C9" s="67">
        <v>0</v>
      </c>
      <c r="D9" s="67">
        <v>0</v>
      </c>
      <c r="E9" s="67">
        <v>0.017452413236706037</v>
      </c>
      <c r="F9" s="67">
        <v>0.0018127950474427842</v>
      </c>
      <c r="G9" s="67">
        <v>0.001150113982178085</v>
      </c>
      <c r="H9" s="67">
        <v>0</v>
      </c>
      <c r="I9" s="67">
        <v>0</v>
      </c>
      <c r="J9" s="67">
        <v>0.0004453328862128554</v>
      </c>
      <c r="K9" s="67">
        <v>0.0002694830015682799</v>
      </c>
      <c r="L9" s="67">
        <v>0.0012274551173741682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</row>
    <row r="10" spans="1:31" ht="16.5" customHeight="1">
      <c r="A10" s="106">
        <v>5</v>
      </c>
      <c r="B10" s="113" t="s">
        <v>272</v>
      </c>
      <c r="C10" s="67">
        <v>0</v>
      </c>
      <c r="D10" s="67">
        <v>0.018445587847570936</v>
      </c>
      <c r="E10" s="67">
        <v>0.01714835573152804</v>
      </c>
      <c r="F10" s="67">
        <v>0</v>
      </c>
      <c r="G10" s="67">
        <v>0.021524164586201707</v>
      </c>
      <c r="H10" s="67">
        <v>0.00029849447577404576</v>
      </c>
      <c r="I10" s="67">
        <v>0.001409512036384817</v>
      </c>
      <c r="J10" s="67">
        <v>0.0008353921146651991</v>
      </c>
      <c r="K10" s="67">
        <v>0.0011486402957689257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</row>
    <row r="11" spans="1:31" ht="16.5" customHeight="1">
      <c r="A11" s="106">
        <v>6</v>
      </c>
      <c r="B11" s="113" t="s">
        <v>273</v>
      </c>
      <c r="C11" s="67">
        <v>0.00017541142357778346</v>
      </c>
      <c r="D11" s="67">
        <v>0.0034755229353209877</v>
      </c>
      <c r="E11" s="67">
        <v>0.027191210544466094</v>
      </c>
      <c r="F11" s="67">
        <v>0.004686020925756603</v>
      </c>
      <c r="G11" s="67">
        <v>0.019175117346488427</v>
      </c>
      <c r="H11" s="67">
        <v>0.001200385329733834</v>
      </c>
      <c r="I11" s="67">
        <v>0.001897819236241269</v>
      </c>
      <c r="J11" s="67">
        <v>0.0015483551220984212</v>
      </c>
      <c r="K11" s="67">
        <v>0.0002711444861381617</v>
      </c>
      <c r="L11" s="67">
        <v>0.00020374395261009486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</row>
    <row r="12" spans="1:31" ht="16.5" customHeight="1">
      <c r="A12" s="106">
        <v>7</v>
      </c>
      <c r="B12" s="113" t="s">
        <v>274</v>
      </c>
      <c r="C12" s="67">
        <v>0.00033761316298395593</v>
      </c>
      <c r="D12" s="67">
        <v>0.002904546624889758</v>
      </c>
      <c r="E12" s="67">
        <v>0.03201828529621404</v>
      </c>
      <c r="F12" s="67">
        <v>0.01752874065267143</v>
      </c>
      <c r="G12" s="67">
        <v>0.011898565161721174</v>
      </c>
      <c r="H12" s="67">
        <v>0.016891712783172294</v>
      </c>
      <c r="I12" s="67">
        <v>0.0006207916980348005</v>
      </c>
      <c r="J12" s="67">
        <v>0.013091626323884647</v>
      </c>
      <c r="K12" s="67">
        <v>0.014061072990795924</v>
      </c>
      <c r="L12" s="67">
        <v>0.008058392367970178</v>
      </c>
      <c r="M12" s="67">
        <v>0.0029100276820079565</v>
      </c>
      <c r="N12" s="67">
        <v>0.0003278455822995746</v>
      </c>
      <c r="O12" s="67">
        <v>0.00123833724534291</v>
      </c>
      <c r="P12" s="67">
        <v>0.050821775027336716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0.0004158146727431183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</row>
    <row r="13" spans="1:31" ht="16.5" customHeight="1">
      <c r="A13" s="106">
        <v>8</v>
      </c>
      <c r="B13" s="113" t="s">
        <v>275</v>
      </c>
      <c r="C13" s="67">
        <v>0.010754890937744165</v>
      </c>
      <c r="D13" s="67">
        <v>0.05710846696802366</v>
      </c>
      <c r="E13" s="67">
        <v>0.18996267351376195</v>
      </c>
      <c r="F13" s="67">
        <v>0.1495951967918179</v>
      </c>
      <c r="G13" s="67">
        <v>0.23518884292418368</v>
      </c>
      <c r="H13" s="67">
        <v>0.11507116536095452</v>
      </c>
      <c r="I13" s="67">
        <v>0.00023040979990914963</v>
      </c>
      <c r="J13" s="67">
        <v>0.011572511819721255</v>
      </c>
      <c r="K13" s="67">
        <v>0.33569050870926886</v>
      </c>
      <c r="L13" s="67">
        <v>0.15641385494073867</v>
      </c>
      <c r="M13" s="67">
        <v>0.08149694430876442</v>
      </c>
      <c r="N13" s="67">
        <v>0.9594610710386002</v>
      </c>
      <c r="O13" s="67">
        <v>0.16524038830277757</v>
      </c>
      <c r="P13" s="67">
        <v>0.06998715705987292</v>
      </c>
      <c r="Q13" s="67">
        <v>0</v>
      </c>
      <c r="R13" s="67">
        <v>0.025405935209602833</v>
      </c>
      <c r="S13" s="67">
        <v>0</v>
      </c>
      <c r="T13" s="67">
        <v>0.7817308489495398</v>
      </c>
      <c r="U13" s="67">
        <v>0</v>
      </c>
      <c r="V13" s="67">
        <v>0.5791628507890784</v>
      </c>
      <c r="W13" s="67">
        <v>0.03566631119325581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</row>
    <row r="14" spans="1:31" ht="16.5" customHeight="1">
      <c r="A14" s="106">
        <v>9</v>
      </c>
      <c r="B14" s="113" t="s">
        <v>276</v>
      </c>
      <c r="C14" s="67">
        <v>0.005796167740447381</v>
      </c>
      <c r="D14" s="67">
        <v>0.009382356834550824</v>
      </c>
      <c r="E14" s="67">
        <v>0.0331351465859815</v>
      </c>
      <c r="F14" s="67">
        <v>0.012121747769544179</v>
      </c>
      <c r="G14" s="67">
        <v>0.05978738855607365</v>
      </c>
      <c r="H14" s="67">
        <v>0.012313834539453278</v>
      </c>
      <c r="I14" s="67">
        <v>0.014816599830478458</v>
      </c>
      <c r="J14" s="67">
        <v>0.23110244957738293</v>
      </c>
      <c r="K14" s="67">
        <v>0.022337433985042888</v>
      </c>
      <c r="L14" s="67">
        <v>0.14149227364691558</v>
      </c>
      <c r="M14" s="67">
        <v>0.012824447588279012</v>
      </c>
      <c r="N14" s="67">
        <v>0.0050068863018048184</v>
      </c>
      <c r="O14" s="67">
        <v>0.02008815948355004</v>
      </c>
      <c r="P14" s="67">
        <v>0.270708082745404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</row>
    <row r="15" spans="1:31" ht="27.75" customHeight="1">
      <c r="A15" s="106">
        <v>10</v>
      </c>
      <c r="B15" s="113" t="s">
        <v>277</v>
      </c>
      <c r="C15" s="67">
        <v>0.8497926977623877</v>
      </c>
      <c r="D15" s="67">
        <v>0.31639405559796113</v>
      </c>
      <c r="E15" s="67">
        <v>0.274765567089638</v>
      </c>
      <c r="F15" s="67">
        <v>0.32963362405692054</v>
      </c>
      <c r="G15" s="67">
        <v>0.1411976115356684</v>
      </c>
      <c r="H15" s="67">
        <v>0.6338346328616618</v>
      </c>
      <c r="I15" s="67">
        <v>0.6091899069472625</v>
      </c>
      <c r="J15" s="67">
        <v>0.3522472191884941</v>
      </c>
      <c r="K15" s="67">
        <v>0.26191408564704804</v>
      </c>
      <c r="L15" s="67">
        <v>0.3076269758917311</v>
      </c>
      <c r="M15" s="67">
        <v>0.6681645122449812</v>
      </c>
      <c r="N15" s="67">
        <v>0.008196939740374316</v>
      </c>
      <c r="O15" s="67">
        <v>0.5369484522038632</v>
      </c>
      <c r="P15" s="67">
        <v>0.2345930979172398</v>
      </c>
      <c r="Q15" s="67">
        <v>0</v>
      </c>
      <c r="R15" s="67">
        <v>0</v>
      </c>
      <c r="S15" s="67">
        <v>0</v>
      </c>
      <c r="T15" s="67">
        <v>0.0012371406131680973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</row>
    <row r="16" spans="1:31" ht="17.25" customHeight="1">
      <c r="A16" s="112" t="s">
        <v>262</v>
      </c>
      <c r="B16" s="113" t="s">
        <v>214</v>
      </c>
      <c r="C16" s="67">
        <v>0.8473122156749364</v>
      </c>
      <c r="D16" s="67">
        <v>0.3076880812740807</v>
      </c>
      <c r="E16" s="67">
        <v>0.2747644117497201</v>
      </c>
      <c r="F16" s="67">
        <v>0.3294992189913085</v>
      </c>
      <c r="G16" s="67">
        <v>0.1376715302632682</v>
      </c>
      <c r="H16" s="67">
        <v>0.6320599229212382</v>
      </c>
      <c r="I16" s="67">
        <v>0.6051881538513824</v>
      </c>
      <c r="J16" s="67">
        <v>0.34504907165288007</v>
      </c>
      <c r="K16" s="67">
        <v>0.26191408564704804</v>
      </c>
      <c r="L16" s="67">
        <v>0.30384452616519575</v>
      </c>
      <c r="M16" s="67">
        <v>0.6346127049040102</v>
      </c>
      <c r="N16" s="67">
        <v>0.008196939740374316</v>
      </c>
      <c r="O16" s="67">
        <v>0.4546317791103802</v>
      </c>
      <c r="P16" s="67">
        <v>0.2071188870140809</v>
      </c>
      <c r="Q16" s="67">
        <v>0</v>
      </c>
      <c r="R16" s="67">
        <v>0</v>
      </c>
      <c r="S16" s="67">
        <v>0</v>
      </c>
      <c r="T16" s="67">
        <v>0.0012371406131680973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</row>
    <row r="17" spans="1:31" ht="17.25" customHeight="1">
      <c r="A17" s="112" t="s">
        <v>263</v>
      </c>
      <c r="B17" s="113" t="s">
        <v>215</v>
      </c>
      <c r="C17" s="67">
        <v>0</v>
      </c>
      <c r="D17" s="67">
        <v>0.003045064135640928</v>
      </c>
      <c r="E17" s="67">
        <v>1.1553399178749643E-06</v>
      </c>
      <c r="F17" s="67">
        <v>0</v>
      </c>
      <c r="G17" s="67">
        <v>0</v>
      </c>
      <c r="H17" s="67">
        <v>0.0015525282446881984</v>
      </c>
      <c r="I17" s="67">
        <v>0</v>
      </c>
      <c r="J17" s="67">
        <v>0</v>
      </c>
      <c r="K17" s="67">
        <v>0</v>
      </c>
      <c r="L17" s="67">
        <v>5.9113699625040716E-05</v>
      </c>
      <c r="M17" s="67">
        <v>4.100356654365954E-05</v>
      </c>
      <c r="N17" s="67">
        <v>0</v>
      </c>
      <c r="O17" s="67">
        <v>0.0035483729294074695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</row>
    <row r="18" spans="1:31" ht="27.75" customHeight="1">
      <c r="A18" s="112" t="s">
        <v>264</v>
      </c>
      <c r="B18" s="113" t="s">
        <v>216</v>
      </c>
      <c r="C18" s="67">
        <v>0.0024804820874513057</v>
      </c>
      <c r="D18" s="67">
        <v>0.0028291476038157667</v>
      </c>
      <c r="E18" s="67">
        <v>0</v>
      </c>
      <c r="F18" s="67">
        <v>0.00013440506561204408</v>
      </c>
      <c r="G18" s="67">
        <v>0</v>
      </c>
      <c r="H18" s="67">
        <v>0.00022218169573528205</v>
      </c>
      <c r="I18" s="67">
        <v>0.0033921245203514566</v>
      </c>
      <c r="J18" s="67">
        <v>4.0296207406386873E-05</v>
      </c>
      <c r="K18" s="67">
        <v>0</v>
      </c>
      <c r="L18" s="67">
        <v>5.0165114777520406E-05</v>
      </c>
      <c r="M18" s="67">
        <v>0.03351080377442722</v>
      </c>
      <c r="N18" s="67">
        <v>0</v>
      </c>
      <c r="O18" s="67">
        <v>0.07876830016407554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</row>
    <row r="19" spans="1:31" ht="17.25" customHeight="1">
      <c r="A19" s="112" t="s">
        <v>265</v>
      </c>
      <c r="B19" s="113" t="s">
        <v>217</v>
      </c>
      <c r="C19" s="67">
        <v>0</v>
      </c>
      <c r="D19" s="67">
        <v>0.002831762584423726</v>
      </c>
      <c r="E19" s="67">
        <v>0</v>
      </c>
      <c r="F19" s="67">
        <v>0</v>
      </c>
      <c r="G19" s="67">
        <v>0.0035260812724002</v>
      </c>
      <c r="H19" s="67">
        <v>0</v>
      </c>
      <c r="I19" s="67">
        <v>0.0006096285755286176</v>
      </c>
      <c r="J19" s="67">
        <v>0.007157851328207635</v>
      </c>
      <c r="K19" s="67">
        <v>0</v>
      </c>
      <c r="L19" s="67">
        <v>0.0036731709121328136</v>
      </c>
      <c r="M19" s="67">
        <v>0</v>
      </c>
      <c r="N19" s="67">
        <v>0</v>
      </c>
      <c r="O19" s="67">
        <v>0</v>
      </c>
      <c r="P19" s="67">
        <v>0.02747421090315891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</row>
    <row r="20" spans="1:31" ht="27.75" customHeight="1">
      <c r="A20" s="106">
        <v>11</v>
      </c>
      <c r="B20" s="113" t="s">
        <v>278</v>
      </c>
      <c r="C20" s="67">
        <v>0</v>
      </c>
      <c r="D20" s="67">
        <v>0.010629784001510215</v>
      </c>
      <c r="E20" s="67">
        <v>0.013296113934038113</v>
      </c>
      <c r="F20" s="67">
        <v>0</v>
      </c>
      <c r="G20" s="67">
        <v>0.019748571028069286</v>
      </c>
      <c r="H20" s="67">
        <v>0</v>
      </c>
      <c r="I20" s="67">
        <v>0.015692608684010272</v>
      </c>
      <c r="J20" s="67">
        <v>0.0006616140702863266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</row>
    <row r="21" spans="1:31" ht="27.75" customHeight="1">
      <c r="A21" s="106">
        <v>12</v>
      </c>
      <c r="B21" s="113" t="s">
        <v>279</v>
      </c>
      <c r="C21" s="67">
        <v>9.52964741694183E-06</v>
      </c>
      <c r="D21" s="67">
        <v>0.00013561543024276357</v>
      </c>
      <c r="E21" s="67">
        <v>0.0012748284976424227</v>
      </c>
      <c r="F21" s="67">
        <v>0.00010028974639945589</v>
      </c>
      <c r="G21" s="67">
        <v>0.006910132037973601</v>
      </c>
      <c r="H21" s="67">
        <v>0</v>
      </c>
      <c r="I21" s="67">
        <v>8.672767768699011E-05</v>
      </c>
      <c r="J21" s="67">
        <v>5.004723965990336E-05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</row>
    <row r="22" spans="1:31" ht="16.5" customHeight="1">
      <c r="A22" s="106">
        <v>13</v>
      </c>
      <c r="B22" s="113" t="s">
        <v>280</v>
      </c>
      <c r="C22" s="67">
        <v>0.006386346769237237</v>
      </c>
      <c r="D22" s="67">
        <v>0.012773406180572062</v>
      </c>
      <c r="E22" s="67">
        <v>0.0512693591570424</v>
      </c>
      <c r="F22" s="67">
        <v>0.0326365381901565</v>
      </c>
      <c r="G22" s="67">
        <v>0.04408896995648471</v>
      </c>
      <c r="H22" s="67">
        <v>0.021762207578587284</v>
      </c>
      <c r="I22" s="67">
        <v>0.004273862504213066</v>
      </c>
      <c r="J22" s="67">
        <v>0.01862100158080774</v>
      </c>
      <c r="K22" s="67">
        <v>0.024485813468864515</v>
      </c>
      <c r="L22" s="67">
        <v>0.021114577779357</v>
      </c>
      <c r="M22" s="67">
        <v>0.048812203977321195</v>
      </c>
      <c r="N22" s="67">
        <v>0.0025457614058410805</v>
      </c>
      <c r="O22" s="67">
        <v>0.015149496190835807</v>
      </c>
      <c r="P22" s="67">
        <v>0.04548730326410908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</row>
    <row r="23" spans="1:31" ht="16.5" customHeight="1">
      <c r="A23" s="106">
        <v>14</v>
      </c>
      <c r="B23" s="113" t="s">
        <v>281</v>
      </c>
      <c r="C23" s="67">
        <v>0</v>
      </c>
      <c r="D23" s="67">
        <v>0.0022774298181327886</v>
      </c>
      <c r="E23" s="67">
        <v>0</v>
      </c>
      <c r="F23" s="67">
        <v>0.007213252035544542</v>
      </c>
      <c r="G23" s="67">
        <v>0</v>
      </c>
      <c r="H23" s="67">
        <v>0.0013958559463734636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0.003154794387284668</v>
      </c>
      <c r="Q23" s="67">
        <v>1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</row>
    <row r="24" spans="1:31" ht="16.5" customHeight="1">
      <c r="A24" s="106">
        <v>15</v>
      </c>
      <c r="B24" s="113" t="s">
        <v>282</v>
      </c>
      <c r="C24" s="67">
        <v>0</v>
      </c>
      <c r="D24" s="67">
        <v>0.00324049779607159</v>
      </c>
      <c r="E24" s="67">
        <v>0</v>
      </c>
      <c r="F24" s="67">
        <v>0</v>
      </c>
      <c r="G24" s="67">
        <v>0.0017603473600738546</v>
      </c>
      <c r="H24" s="67">
        <v>0.0019102525051073861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</row>
    <row r="25" spans="1:31" ht="16.5" customHeight="1">
      <c r="A25" s="106">
        <v>16</v>
      </c>
      <c r="B25" s="113" t="s">
        <v>283</v>
      </c>
      <c r="C25" s="67">
        <v>0</v>
      </c>
      <c r="D25" s="67">
        <v>0.0012603341027981765</v>
      </c>
      <c r="E25" s="67">
        <v>0.00019843572641491865</v>
      </c>
      <c r="F25" s="67">
        <v>0.000534280437962262</v>
      </c>
      <c r="G25" s="67">
        <v>0.007758446331028459</v>
      </c>
      <c r="H25" s="67">
        <v>0.0032754932475100754</v>
      </c>
      <c r="I25" s="67">
        <v>0</v>
      </c>
      <c r="J25" s="67">
        <v>0.0067207608362381075</v>
      </c>
      <c r="K25" s="67">
        <v>0.004226405008044348</v>
      </c>
      <c r="L25" s="67">
        <v>0.0016690129285939737</v>
      </c>
      <c r="M25" s="67">
        <v>0.004500889800311112</v>
      </c>
      <c r="N25" s="67">
        <v>0.0002492484089407618</v>
      </c>
      <c r="O25" s="67">
        <v>0.0022964507813873778</v>
      </c>
      <c r="P25" s="67">
        <v>0.0076856548161033135</v>
      </c>
      <c r="Q25" s="67">
        <v>0</v>
      </c>
      <c r="R25" s="67">
        <v>0</v>
      </c>
      <c r="S25" s="67">
        <v>0</v>
      </c>
      <c r="T25" s="67">
        <v>0.18068061120988405</v>
      </c>
      <c r="U25" s="67">
        <v>0</v>
      </c>
      <c r="V25" s="67">
        <v>0.42083714921092163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</row>
    <row r="26" spans="1:31" ht="16.5" customHeight="1">
      <c r="A26" s="106">
        <v>17</v>
      </c>
      <c r="B26" s="55" t="s">
        <v>284</v>
      </c>
      <c r="C26" s="67">
        <v>0</v>
      </c>
      <c r="D26" s="67">
        <v>0</v>
      </c>
      <c r="E26" s="67">
        <v>0</v>
      </c>
      <c r="F26" s="67">
        <v>0</v>
      </c>
      <c r="G26" s="67">
        <v>4.166148348647212E-05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</row>
    <row r="27" spans="1:31" ht="16.5" customHeight="1">
      <c r="A27" s="106">
        <v>18</v>
      </c>
      <c r="B27" s="56" t="s">
        <v>285</v>
      </c>
      <c r="C27" s="67">
        <v>0.0018565236168088897</v>
      </c>
      <c r="D27" s="67">
        <v>0.01746036119153874</v>
      </c>
      <c r="E27" s="67">
        <v>0.002979904793061854</v>
      </c>
      <c r="F27" s="67">
        <v>0.012546695031028371</v>
      </c>
      <c r="G27" s="67">
        <v>0.018494102538459834</v>
      </c>
      <c r="H27" s="67">
        <v>0.007495178271658758</v>
      </c>
      <c r="I27" s="67">
        <v>0.013130176109237892</v>
      </c>
      <c r="J27" s="67">
        <v>0.0006609472330476338</v>
      </c>
      <c r="K27" s="67">
        <v>0.008172323748661321</v>
      </c>
      <c r="L27" s="67">
        <v>0.01525216842220965</v>
      </c>
      <c r="M27" s="67">
        <v>0.0027689369960270725</v>
      </c>
      <c r="N27" s="67">
        <v>0</v>
      </c>
      <c r="O27" s="67">
        <v>0.02349788463297734</v>
      </c>
      <c r="P27" s="67">
        <v>0.0222581716332428</v>
      </c>
      <c r="Q27" s="67">
        <v>0</v>
      </c>
      <c r="R27" s="67">
        <v>8.492606352075252E-05</v>
      </c>
      <c r="S27" s="67">
        <v>0</v>
      </c>
      <c r="T27" s="67">
        <v>0.03245108575651135</v>
      </c>
      <c r="U27" s="67">
        <v>0</v>
      </c>
      <c r="V27" s="67">
        <v>0</v>
      </c>
      <c r="W27" s="67">
        <v>5.9579615597756656E-05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</row>
    <row r="28" spans="2:31" ht="12.75">
      <c r="B28" s="2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ht="15.75">
      <c r="A29" s="57" t="s">
        <v>326</v>
      </c>
    </row>
    <row r="30" ht="13.5">
      <c r="A30" s="154" t="s">
        <v>354</v>
      </c>
    </row>
    <row r="31" spans="3:31" ht="12.75"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</row>
  </sheetData>
  <sheetProtection/>
  <mergeCells count="1">
    <mergeCell ref="A2:AE2"/>
  </mergeCells>
  <printOptions horizontalCentered="1"/>
  <pageMargins left="0" right="0" top="0.6299212598425197" bottom="0" header="0" footer="0"/>
  <pageSetup horizontalDpi="300" verticalDpi="300" orientation="landscape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J37"/>
  <sheetViews>
    <sheetView view="pageBreakPreview" zoomScale="80" zoomScaleNormal="75" zoomScaleSheetLayoutView="80" zoomScalePageLayoutView="0" workbookViewId="0" topLeftCell="A1">
      <selection activeCell="A2" sqref="A2:Y2"/>
    </sheetView>
  </sheetViews>
  <sheetFormatPr defaultColWidth="9.140625" defaultRowHeight="12.75"/>
  <cols>
    <col min="1" max="1" width="5.421875" style="2" customWidth="1"/>
    <col min="2" max="2" width="49.7109375" style="9" customWidth="1"/>
    <col min="3" max="6" width="12.7109375" style="2" customWidth="1"/>
    <col min="7" max="10" width="12.57421875" style="2" customWidth="1"/>
    <col min="11" max="60" width="12.7109375" style="2" customWidth="1"/>
    <col min="61" max="61" width="12.28125" style="10" customWidth="1"/>
    <col min="62" max="62" width="12.57421875" style="10" customWidth="1"/>
    <col min="63" max="16384" width="9.140625" style="2" customWidth="1"/>
  </cols>
  <sheetData>
    <row r="1" ht="23.25" customHeight="1"/>
    <row r="2" spans="1:62" ht="23.25" customHeight="1">
      <c r="A2" s="186" t="s">
        <v>327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</row>
    <row r="3" spans="2:62" ht="23.25" customHeight="1">
      <c r="B3" s="68"/>
      <c r="C3" s="68"/>
      <c r="D3" s="68"/>
      <c r="E3" s="68"/>
      <c r="F3" s="68"/>
      <c r="K3" s="68"/>
      <c r="L3" s="68"/>
      <c r="M3" s="68"/>
      <c r="N3" s="68"/>
      <c r="O3" s="68"/>
      <c r="P3" s="68"/>
      <c r="S3" s="68"/>
      <c r="T3" s="68"/>
      <c r="W3" s="68"/>
      <c r="X3" s="68"/>
      <c r="AA3" s="68"/>
      <c r="AB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16" t="s">
        <v>227</v>
      </c>
    </row>
    <row r="4" spans="1:62" s="10" customFormat="1" ht="48" customHeight="1">
      <c r="A4" s="164" t="s">
        <v>242</v>
      </c>
      <c r="B4" s="164" t="s">
        <v>0</v>
      </c>
      <c r="C4" s="166" t="s">
        <v>304</v>
      </c>
      <c r="D4" s="167"/>
      <c r="E4" s="166" t="s">
        <v>305</v>
      </c>
      <c r="F4" s="167"/>
      <c r="G4" s="166" t="s">
        <v>219</v>
      </c>
      <c r="H4" s="167"/>
      <c r="I4" s="166" t="s">
        <v>220</v>
      </c>
      <c r="J4" s="167"/>
      <c r="K4" s="168" t="s">
        <v>306</v>
      </c>
      <c r="L4" s="169"/>
      <c r="M4" s="168" t="s">
        <v>307</v>
      </c>
      <c r="N4" s="169"/>
      <c r="O4" s="168" t="s">
        <v>209</v>
      </c>
      <c r="P4" s="169"/>
      <c r="Q4" s="166" t="s">
        <v>308</v>
      </c>
      <c r="R4" s="167"/>
      <c r="S4" s="168" t="s">
        <v>212</v>
      </c>
      <c r="T4" s="169"/>
      <c r="U4" s="166" t="s">
        <v>225</v>
      </c>
      <c r="V4" s="167"/>
      <c r="W4" s="166" t="s">
        <v>309</v>
      </c>
      <c r="X4" s="167"/>
      <c r="Y4" s="166" t="s">
        <v>210</v>
      </c>
      <c r="Z4" s="167"/>
      <c r="AA4" s="168" t="s">
        <v>310</v>
      </c>
      <c r="AB4" s="169"/>
      <c r="AC4" s="168" t="s">
        <v>350</v>
      </c>
      <c r="AD4" s="169"/>
      <c r="AE4" s="168" t="s">
        <v>226</v>
      </c>
      <c r="AF4" s="169"/>
      <c r="AG4" s="168" t="s">
        <v>337</v>
      </c>
      <c r="AH4" s="169"/>
      <c r="AI4" s="168" t="s">
        <v>311</v>
      </c>
      <c r="AJ4" s="169"/>
      <c r="AK4" s="166" t="s">
        <v>298</v>
      </c>
      <c r="AL4" s="167"/>
      <c r="AM4" s="166" t="s">
        <v>312</v>
      </c>
      <c r="AN4" s="167"/>
      <c r="AO4" s="166" t="s">
        <v>313</v>
      </c>
      <c r="AP4" s="167"/>
      <c r="AQ4" s="166" t="s">
        <v>314</v>
      </c>
      <c r="AR4" s="167"/>
      <c r="AS4" s="166" t="s">
        <v>316</v>
      </c>
      <c r="AT4" s="167"/>
      <c r="AU4" s="166" t="s">
        <v>315</v>
      </c>
      <c r="AV4" s="167"/>
      <c r="AW4" s="166" t="s">
        <v>317</v>
      </c>
      <c r="AX4" s="167"/>
      <c r="AY4" s="166" t="s">
        <v>318</v>
      </c>
      <c r="AZ4" s="167"/>
      <c r="BA4" s="168" t="s">
        <v>319</v>
      </c>
      <c r="BB4" s="169"/>
      <c r="BC4" s="168" t="s">
        <v>320</v>
      </c>
      <c r="BD4" s="169"/>
      <c r="BE4" s="168" t="s">
        <v>321</v>
      </c>
      <c r="BF4" s="169"/>
      <c r="BG4" s="168" t="s">
        <v>336</v>
      </c>
      <c r="BH4" s="169"/>
      <c r="BI4" s="168" t="s">
        <v>322</v>
      </c>
      <c r="BJ4" s="169"/>
    </row>
    <row r="5" spans="1:62" s="10" customFormat="1" ht="51" customHeight="1">
      <c r="A5" s="184"/>
      <c r="B5" s="184"/>
      <c r="C5" s="106" t="s">
        <v>249</v>
      </c>
      <c r="D5" s="105" t="s">
        <v>250</v>
      </c>
      <c r="E5" s="106" t="s">
        <v>249</v>
      </c>
      <c r="F5" s="105" t="s">
        <v>250</v>
      </c>
      <c r="G5" s="106" t="s">
        <v>249</v>
      </c>
      <c r="H5" s="105" t="s">
        <v>250</v>
      </c>
      <c r="I5" s="106" t="s">
        <v>249</v>
      </c>
      <c r="J5" s="105" t="s">
        <v>250</v>
      </c>
      <c r="K5" s="106" t="s">
        <v>249</v>
      </c>
      <c r="L5" s="105" t="s">
        <v>250</v>
      </c>
      <c r="M5" s="106" t="s">
        <v>249</v>
      </c>
      <c r="N5" s="105" t="s">
        <v>250</v>
      </c>
      <c r="O5" s="106" t="s">
        <v>249</v>
      </c>
      <c r="P5" s="105" t="s">
        <v>250</v>
      </c>
      <c r="Q5" s="106" t="s">
        <v>249</v>
      </c>
      <c r="R5" s="105" t="s">
        <v>250</v>
      </c>
      <c r="S5" s="106" t="s">
        <v>249</v>
      </c>
      <c r="T5" s="105" t="s">
        <v>250</v>
      </c>
      <c r="U5" s="106" t="s">
        <v>249</v>
      </c>
      <c r="V5" s="105" t="s">
        <v>250</v>
      </c>
      <c r="W5" s="106" t="s">
        <v>249</v>
      </c>
      <c r="X5" s="105" t="s">
        <v>250</v>
      </c>
      <c r="Y5" s="106" t="s">
        <v>249</v>
      </c>
      <c r="Z5" s="105" t="s">
        <v>250</v>
      </c>
      <c r="AA5" s="106" t="s">
        <v>249</v>
      </c>
      <c r="AB5" s="105" t="s">
        <v>250</v>
      </c>
      <c r="AC5" s="106" t="s">
        <v>249</v>
      </c>
      <c r="AD5" s="105" t="s">
        <v>250</v>
      </c>
      <c r="AE5" s="106" t="s">
        <v>249</v>
      </c>
      <c r="AF5" s="105" t="s">
        <v>250</v>
      </c>
      <c r="AG5" s="106" t="s">
        <v>249</v>
      </c>
      <c r="AH5" s="105" t="s">
        <v>250</v>
      </c>
      <c r="AI5" s="106" t="s">
        <v>249</v>
      </c>
      <c r="AJ5" s="105" t="s">
        <v>250</v>
      </c>
      <c r="AK5" s="106" t="s">
        <v>249</v>
      </c>
      <c r="AL5" s="105" t="s">
        <v>250</v>
      </c>
      <c r="AM5" s="106" t="s">
        <v>249</v>
      </c>
      <c r="AN5" s="105" t="s">
        <v>250</v>
      </c>
      <c r="AO5" s="106" t="s">
        <v>249</v>
      </c>
      <c r="AP5" s="105" t="s">
        <v>250</v>
      </c>
      <c r="AQ5" s="106" t="s">
        <v>249</v>
      </c>
      <c r="AR5" s="105" t="s">
        <v>250</v>
      </c>
      <c r="AS5" s="106" t="s">
        <v>249</v>
      </c>
      <c r="AT5" s="105" t="s">
        <v>250</v>
      </c>
      <c r="AU5" s="106" t="s">
        <v>249</v>
      </c>
      <c r="AV5" s="105" t="s">
        <v>250</v>
      </c>
      <c r="AW5" s="106" t="s">
        <v>249</v>
      </c>
      <c r="AX5" s="105" t="s">
        <v>250</v>
      </c>
      <c r="AY5" s="106" t="s">
        <v>249</v>
      </c>
      <c r="AZ5" s="105" t="s">
        <v>250</v>
      </c>
      <c r="BA5" s="106" t="s">
        <v>249</v>
      </c>
      <c r="BB5" s="105" t="s">
        <v>250</v>
      </c>
      <c r="BC5" s="106" t="s">
        <v>249</v>
      </c>
      <c r="BD5" s="105" t="s">
        <v>250</v>
      </c>
      <c r="BE5" s="106" t="s">
        <v>249</v>
      </c>
      <c r="BF5" s="105" t="s">
        <v>250</v>
      </c>
      <c r="BG5" s="106" t="s">
        <v>249</v>
      </c>
      <c r="BH5" s="105" t="s">
        <v>250</v>
      </c>
      <c r="BI5" s="106" t="s">
        <v>249</v>
      </c>
      <c r="BJ5" s="105" t="s">
        <v>250</v>
      </c>
    </row>
    <row r="6" spans="1:62" ht="17.25" customHeight="1">
      <c r="A6" s="106">
        <v>1</v>
      </c>
      <c r="B6" s="113" t="s">
        <v>268</v>
      </c>
      <c r="C6" s="69">
        <v>209576</v>
      </c>
      <c r="D6" s="69">
        <v>0</v>
      </c>
      <c r="E6" s="69">
        <v>719793.1699999999</v>
      </c>
      <c r="F6" s="69">
        <v>0</v>
      </c>
      <c r="G6" s="69">
        <v>1446844.67</v>
      </c>
      <c r="H6" s="69">
        <v>0</v>
      </c>
      <c r="I6" s="69">
        <v>1734923.6861466004</v>
      </c>
      <c r="J6" s="69">
        <v>0</v>
      </c>
      <c r="K6" s="69">
        <v>444914.74</v>
      </c>
      <c r="L6" s="69">
        <v>13526.41</v>
      </c>
      <c r="M6" s="69">
        <v>256070.52</v>
      </c>
      <c r="N6" s="69">
        <v>0</v>
      </c>
      <c r="O6" s="69">
        <v>79964.85</v>
      </c>
      <c r="P6" s="69">
        <v>0</v>
      </c>
      <c r="Q6" s="69">
        <v>170117.00999999998</v>
      </c>
      <c r="R6" s="69">
        <v>0</v>
      </c>
      <c r="S6" s="69">
        <v>619659.0700000001</v>
      </c>
      <c r="T6" s="69">
        <v>0</v>
      </c>
      <c r="U6" s="69">
        <v>34686.044476729774</v>
      </c>
      <c r="V6" s="69">
        <v>0</v>
      </c>
      <c r="W6" s="69">
        <v>1141406.7199999993</v>
      </c>
      <c r="X6" s="69">
        <v>0</v>
      </c>
      <c r="Y6" s="69">
        <v>337126.6</v>
      </c>
      <c r="Z6" s="69">
        <v>0</v>
      </c>
      <c r="AA6" s="69">
        <v>62330.32</v>
      </c>
      <c r="AB6" s="69">
        <v>0</v>
      </c>
      <c r="AC6" s="69">
        <v>457378.91</v>
      </c>
      <c r="AD6" s="69">
        <v>0</v>
      </c>
      <c r="AE6" s="69">
        <v>0</v>
      </c>
      <c r="AF6" s="69">
        <v>0</v>
      </c>
      <c r="AG6" s="69">
        <v>0</v>
      </c>
      <c r="AH6" s="69">
        <v>0</v>
      </c>
      <c r="AI6" s="69">
        <v>0</v>
      </c>
      <c r="AJ6" s="69">
        <v>0</v>
      </c>
      <c r="AK6" s="69">
        <v>0</v>
      </c>
      <c r="AL6" s="69">
        <v>0</v>
      </c>
      <c r="AM6" s="69">
        <v>0</v>
      </c>
      <c r="AN6" s="69">
        <v>0</v>
      </c>
      <c r="AO6" s="69">
        <v>17224.8</v>
      </c>
      <c r="AP6" s="69">
        <v>17224.8</v>
      </c>
      <c r="AQ6" s="69">
        <v>0</v>
      </c>
      <c r="AR6" s="69">
        <v>0</v>
      </c>
      <c r="AS6" s="69">
        <v>0</v>
      </c>
      <c r="AT6" s="69">
        <v>0</v>
      </c>
      <c r="AU6" s="69">
        <v>0</v>
      </c>
      <c r="AV6" s="69">
        <v>0</v>
      </c>
      <c r="AW6" s="69">
        <v>0</v>
      </c>
      <c r="AX6" s="69">
        <v>0</v>
      </c>
      <c r="AY6" s="69">
        <v>0</v>
      </c>
      <c r="AZ6" s="69">
        <v>0</v>
      </c>
      <c r="BA6" s="69">
        <v>0</v>
      </c>
      <c r="BB6" s="69">
        <v>0</v>
      </c>
      <c r="BC6" s="69">
        <v>0</v>
      </c>
      <c r="BD6" s="69">
        <v>0</v>
      </c>
      <c r="BE6" s="69">
        <v>0</v>
      </c>
      <c r="BF6" s="69">
        <v>0</v>
      </c>
      <c r="BG6" s="69">
        <v>0</v>
      </c>
      <c r="BH6" s="69">
        <v>0</v>
      </c>
      <c r="BI6" s="139">
        <v>7732017.110623329</v>
      </c>
      <c r="BJ6" s="139">
        <v>30751.21</v>
      </c>
    </row>
    <row r="7" spans="1:62" ht="27" customHeight="1">
      <c r="A7" s="112" t="s">
        <v>261</v>
      </c>
      <c r="B7" s="113" t="s">
        <v>218</v>
      </c>
      <c r="C7" s="69">
        <v>0</v>
      </c>
      <c r="D7" s="69">
        <v>0</v>
      </c>
      <c r="E7" s="69">
        <v>6165</v>
      </c>
      <c r="F7" s="69">
        <v>0</v>
      </c>
      <c r="G7" s="69">
        <v>223657.63</v>
      </c>
      <c r="H7" s="69">
        <v>0</v>
      </c>
      <c r="I7" s="69">
        <v>10815.82</v>
      </c>
      <c r="J7" s="69">
        <v>0</v>
      </c>
      <c r="K7" s="69">
        <v>7576.5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49244.49</v>
      </c>
      <c r="T7" s="69">
        <v>0</v>
      </c>
      <c r="U7" s="69">
        <v>3748.777366120874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20000</v>
      </c>
      <c r="AD7" s="69">
        <v>0</v>
      </c>
      <c r="AE7" s="69">
        <v>0</v>
      </c>
      <c r="AF7" s="69">
        <v>0</v>
      </c>
      <c r="AG7" s="69">
        <v>0</v>
      </c>
      <c r="AH7" s="69">
        <v>0</v>
      </c>
      <c r="AI7" s="69">
        <v>0</v>
      </c>
      <c r="AJ7" s="69">
        <v>0</v>
      </c>
      <c r="AK7" s="69">
        <v>0</v>
      </c>
      <c r="AL7" s="69">
        <v>0</v>
      </c>
      <c r="AM7" s="69">
        <v>0</v>
      </c>
      <c r="AN7" s="69">
        <v>0</v>
      </c>
      <c r="AO7" s="69">
        <v>0</v>
      </c>
      <c r="AP7" s="69">
        <v>0</v>
      </c>
      <c r="AQ7" s="69">
        <v>0</v>
      </c>
      <c r="AR7" s="69">
        <v>0</v>
      </c>
      <c r="AS7" s="69">
        <v>0</v>
      </c>
      <c r="AT7" s="69">
        <v>0</v>
      </c>
      <c r="AU7" s="69">
        <v>0</v>
      </c>
      <c r="AV7" s="69">
        <v>0</v>
      </c>
      <c r="AW7" s="69">
        <v>0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</v>
      </c>
      <c r="BF7" s="69">
        <v>0</v>
      </c>
      <c r="BG7" s="69">
        <v>0</v>
      </c>
      <c r="BH7" s="69">
        <v>0</v>
      </c>
      <c r="BI7" s="139">
        <v>321208.2173661209</v>
      </c>
      <c r="BJ7" s="139">
        <v>0</v>
      </c>
    </row>
    <row r="8" spans="1:62" ht="17.25" customHeight="1">
      <c r="A8" s="106">
        <v>2</v>
      </c>
      <c r="B8" s="113" t="s">
        <v>269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41993.66999999999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7869.549999999999</v>
      </c>
      <c r="T8" s="69">
        <v>0</v>
      </c>
      <c r="U8" s="69">
        <v>3659417.089999999</v>
      </c>
      <c r="V8" s="69">
        <v>0</v>
      </c>
      <c r="W8" s="69">
        <v>136674.56999999998</v>
      </c>
      <c r="X8" s="69">
        <v>0</v>
      </c>
      <c r="Y8" s="69">
        <v>0</v>
      </c>
      <c r="Z8" s="69">
        <v>0</v>
      </c>
      <c r="AA8" s="69">
        <v>11559.71</v>
      </c>
      <c r="AB8" s="69">
        <v>0</v>
      </c>
      <c r="AC8" s="69">
        <v>5318.23</v>
      </c>
      <c r="AD8" s="69">
        <v>0</v>
      </c>
      <c r="AE8" s="69">
        <v>0</v>
      </c>
      <c r="AF8" s="69">
        <v>0</v>
      </c>
      <c r="AG8" s="69">
        <v>4309783</v>
      </c>
      <c r="AH8" s="69">
        <v>0</v>
      </c>
      <c r="AI8" s="69">
        <v>4417325.6</v>
      </c>
      <c r="AJ8" s="69">
        <v>0</v>
      </c>
      <c r="AK8" s="69">
        <v>0</v>
      </c>
      <c r="AL8" s="69">
        <v>0</v>
      </c>
      <c r="AM8" s="69">
        <v>3715053.5800000005</v>
      </c>
      <c r="AN8" s="69">
        <v>0</v>
      </c>
      <c r="AO8" s="69">
        <v>0</v>
      </c>
      <c r="AP8" s="69">
        <v>0</v>
      </c>
      <c r="AQ8" s="69">
        <v>2461317.77</v>
      </c>
      <c r="AR8" s="69">
        <v>0</v>
      </c>
      <c r="AS8" s="69">
        <v>1661958.0399999253</v>
      </c>
      <c r="AT8" s="69">
        <v>0</v>
      </c>
      <c r="AU8" s="69">
        <v>2086672.29</v>
      </c>
      <c r="AV8" s="69">
        <v>0</v>
      </c>
      <c r="AW8" s="69">
        <v>917246</v>
      </c>
      <c r="AX8" s="69">
        <v>0</v>
      </c>
      <c r="AY8" s="69">
        <v>460620.28</v>
      </c>
      <c r="AZ8" s="69">
        <v>0</v>
      </c>
      <c r="BA8" s="69">
        <v>441566</v>
      </c>
      <c r="BB8" s="69">
        <v>0</v>
      </c>
      <c r="BC8" s="69">
        <v>220824.22</v>
      </c>
      <c r="BD8" s="69">
        <v>0</v>
      </c>
      <c r="BE8" s="69">
        <v>376894</v>
      </c>
      <c r="BF8" s="69">
        <v>0</v>
      </c>
      <c r="BG8" s="69">
        <v>433724.17</v>
      </c>
      <c r="BH8" s="69">
        <v>0</v>
      </c>
      <c r="BI8" s="139">
        <v>25365817.76999993</v>
      </c>
      <c r="BJ8" s="139">
        <v>0</v>
      </c>
    </row>
    <row r="9" spans="1:62" ht="27.75" customHeight="1">
      <c r="A9" s="106">
        <v>3</v>
      </c>
      <c r="B9" s="113" t="s">
        <v>270</v>
      </c>
      <c r="C9" s="69">
        <v>14504815</v>
      </c>
      <c r="D9" s="69">
        <v>0</v>
      </c>
      <c r="E9" s="69">
        <v>48241350.25999999</v>
      </c>
      <c r="F9" s="69">
        <v>0</v>
      </c>
      <c r="G9" s="69">
        <v>33153453.22999997</v>
      </c>
      <c r="H9" s="69">
        <v>0</v>
      </c>
      <c r="I9" s="69">
        <v>36160192.5963006</v>
      </c>
      <c r="J9" s="69">
        <v>6438.05</v>
      </c>
      <c r="K9" s="69">
        <v>28992765.19000004</v>
      </c>
      <c r="L9" s="69">
        <v>15548.05</v>
      </c>
      <c r="M9" s="69">
        <v>12992496.719999988</v>
      </c>
      <c r="N9" s="69">
        <v>0</v>
      </c>
      <c r="O9" s="69">
        <v>32581841.910000063</v>
      </c>
      <c r="P9" s="69">
        <v>0</v>
      </c>
      <c r="Q9" s="69">
        <v>17064202.43000001</v>
      </c>
      <c r="R9" s="69">
        <v>0</v>
      </c>
      <c r="S9" s="69">
        <v>6727135.120000001</v>
      </c>
      <c r="T9" s="69">
        <v>0</v>
      </c>
      <c r="U9" s="69">
        <v>8449473.278387994</v>
      </c>
      <c r="V9" s="69">
        <v>0</v>
      </c>
      <c r="W9" s="69">
        <v>5249311.949999995</v>
      </c>
      <c r="X9" s="69">
        <v>0</v>
      </c>
      <c r="Y9" s="69">
        <v>383563.98</v>
      </c>
      <c r="Z9" s="69">
        <v>0</v>
      </c>
      <c r="AA9" s="69">
        <v>3596420.220000017</v>
      </c>
      <c r="AB9" s="69">
        <v>0</v>
      </c>
      <c r="AC9" s="69">
        <v>3314229.75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0</v>
      </c>
      <c r="AJ9" s="69">
        <v>0</v>
      </c>
      <c r="AK9" s="69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69">
        <v>2208.83</v>
      </c>
      <c r="AR9" s="69">
        <v>0</v>
      </c>
      <c r="AS9" s="69">
        <v>0</v>
      </c>
      <c r="AT9" s="69">
        <v>0</v>
      </c>
      <c r="AU9" s="69">
        <v>0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139">
        <v>251413460.46468866</v>
      </c>
      <c r="BJ9" s="139">
        <v>21986.1</v>
      </c>
    </row>
    <row r="10" spans="1:62" ht="16.5" customHeight="1">
      <c r="A10" s="106">
        <v>4</v>
      </c>
      <c r="B10" s="113" t="s">
        <v>271</v>
      </c>
      <c r="C10" s="69">
        <v>0</v>
      </c>
      <c r="D10" s="69">
        <v>0</v>
      </c>
      <c r="E10" s="69">
        <v>0</v>
      </c>
      <c r="F10" s="69">
        <v>0</v>
      </c>
      <c r="G10" s="69">
        <v>36687.44</v>
      </c>
      <c r="H10" s="69">
        <v>0</v>
      </c>
      <c r="I10" s="69">
        <v>9201.167618665088</v>
      </c>
      <c r="J10" s="69">
        <v>0</v>
      </c>
      <c r="K10" s="69">
        <v>6784.45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0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139">
        <v>52673.05761866509</v>
      </c>
      <c r="BJ10" s="139">
        <v>0</v>
      </c>
    </row>
    <row r="11" spans="1:62" ht="16.5" customHeight="1">
      <c r="A11" s="106">
        <v>5</v>
      </c>
      <c r="B11" s="113" t="s">
        <v>272</v>
      </c>
      <c r="C11" s="69">
        <v>0</v>
      </c>
      <c r="D11" s="69">
        <v>0</v>
      </c>
      <c r="E11" s="69">
        <v>1287889.6899999997</v>
      </c>
      <c r="F11" s="69">
        <v>264609.21</v>
      </c>
      <c r="G11" s="69">
        <v>1654004.05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139">
        <v>2941893.7399999998</v>
      </c>
      <c r="BJ11" s="139">
        <v>264609.21</v>
      </c>
    </row>
    <row r="12" spans="1:62" ht="16.5" customHeight="1">
      <c r="A12" s="106">
        <v>6</v>
      </c>
      <c r="B12" s="113" t="s">
        <v>273</v>
      </c>
      <c r="C12" s="69">
        <v>2870</v>
      </c>
      <c r="D12" s="69">
        <v>0</v>
      </c>
      <c r="E12" s="69">
        <v>93775.23000000001</v>
      </c>
      <c r="F12" s="69">
        <v>0</v>
      </c>
      <c r="G12" s="69">
        <v>2430958.5</v>
      </c>
      <c r="H12" s="69">
        <v>46924.41</v>
      </c>
      <c r="I12" s="69">
        <v>107377.0334574813</v>
      </c>
      <c r="J12" s="69">
        <v>0</v>
      </c>
      <c r="K12" s="69">
        <v>1081249.65</v>
      </c>
      <c r="L12" s="69">
        <v>0</v>
      </c>
      <c r="M12" s="69">
        <v>4561.65</v>
      </c>
      <c r="N12" s="69">
        <v>4049.937181</v>
      </c>
      <c r="O12" s="69">
        <v>226</v>
      </c>
      <c r="P12" s="69">
        <v>0</v>
      </c>
      <c r="Q12" s="69">
        <v>4176.35</v>
      </c>
      <c r="R12" s="69">
        <v>0</v>
      </c>
      <c r="S12" s="69">
        <v>49900.84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139">
        <v>3775095.2534574815</v>
      </c>
      <c r="BJ12" s="139">
        <v>50974.347181000005</v>
      </c>
    </row>
    <row r="13" spans="1:62" ht="16.5" customHeight="1">
      <c r="A13" s="106">
        <v>7</v>
      </c>
      <c r="B13" s="113" t="s">
        <v>274</v>
      </c>
      <c r="C13" s="69">
        <v>14335</v>
      </c>
      <c r="D13" s="69">
        <v>0</v>
      </c>
      <c r="E13" s="69">
        <v>147791.44</v>
      </c>
      <c r="F13" s="69">
        <v>0</v>
      </c>
      <c r="G13" s="69">
        <v>1785337.4900000002</v>
      </c>
      <c r="H13" s="69">
        <v>0</v>
      </c>
      <c r="I13" s="69">
        <v>1051587.0866076283</v>
      </c>
      <c r="J13" s="69">
        <v>0</v>
      </c>
      <c r="K13" s="69">
        <v>156074.91000000003</v>
      </c>
      <c r="L13" s="69">
        <v>0</v>
      </c>
      <c r="M13" s="69">
        <v>148754.85</v>
      </c>
      <c r="N13" s="69">
        <v>32505.6599004</v>
      </c>
      <c r="O13" s="69">
        <v>651.6</v>
      </c>
      <c r="P13" s="69">
        <v>0</v>
      </c>
      <c r="Q13" s="69">
        <v>24460.639999999992</v>
      </c>
      <c r="R13" s="69">
        <v>0</v>
      </c>
      <c r="S13" s="69">
        <v>-24606.069999999992</v>
      </c>
      <c r="T13" s="69">
        <v>0</v>
      </c>
      <c r="U13" s="69">
        <v>37715.999229978</v>
      </c>
      <c r="V13" s="69">
        <v>0</v>
      </c>
      <c r="W13" s="69">
        <v>18124.78</v>
      </c>
      <c r="X13" s="69">
        <v>0</v>
      </c>
      <c r="Y13" s="69">
        <v>0</v>
      </c>
      <c r="Z13" s="69">
        <v>0</v>
      </c>
      <c r="AA13" s="69">
        <v>4029.25</v>
      </c>
      <c r="AB13" s="69">
        <v>0</v>
      </c>
      <c r="AC13" s="69">
        <v>131445.65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139">
        <v>3495702.6258376064</v>
      </c>
      <c r="BJ13" s="139">
        <v>32505.6599004</v>
      </c>
    </row>
    <row r="14" spans="1:62" ht="16.5" customHeight="1">
      <c r="A14" s="106">
        <v>8</v>
      </c>
      <c r="B14" s="113" t="s">
        <v>275</v>
      </c>
      <c r="C14" s="69">
        <v>319510</v>
      </c>
      <c r="D14" s="69">
        <v>0</v>
      </c>
      <c r="E14" s="69">
        <v>4242374.5</v>
      </c>
      <c r="F14" s="69">
        <v>929229.6399999999</v>
      </c>
      <c r="G14" s="69">
        <v>5267935.419999999</v>
      </c>
      <c r="H14" s="69">
        <v>0</v>
      </c>
      <c r="I14" s="69">
        <v>5940434.55692903</v>
      </c>
      <c r="J14" s="69">
        <v>33408.14</v>
      </c>
      <c r="K14" s="69">
        <v>20723297.029999986</v>
      </c>
      <c r="L14" s="69">
        <v>0</v>
      </c>
      <c r="M14" s="69">
        <v>2605382.7499999995</v>
      </c>
      <c r="N14" s="69">
        <v>562313.7792201</v>
      </c>
      <c r="O14" s="69">
        <v>2346.8</v>
      </c>
      <c r="P14" s="69">
        <v>0</v>
      </c>
      <c r="Q14" s="69">
        <v>135296.64</v>
      </c>
      <c r="R14" s="69">
        <v>0</v>
      </c>
      <c r="S14" s="69">
        <v>2723783.9300000006</v>
      </c>
      <c r="T14" s="69">
        <v>0</v>
      </c>
      <c r="U14" s="69">
        <v>1986395.9540008805</v>
      </c>
      <c r="V14" s="69">
        <v>0</v>
      </c>
      <c r="W14" s="69">
        <v>1151571.9200000002</v>
      </c>
      <c r="X14" s="69">
        <v>0</v>
      </c>
      <c r="Y14" s="69">
        <v>1414217.6</v>
      </c>
      <c r="Z14" s="69">
        <v>0</v>
      </c>
      <c r="AA14" s="69">
        <v>1696026.350000001</v>
      </c>
      <c r="AB14" s="69">
        <v>0</v>
      </c>
      <c r="AC14" s="69">
        <v>270442.03</v>
      </c>
      <c r="AD14" s="69">
        <v>0</v>
      </c>
      <c r="AE14" s="69">
        <v>0</v>
      </c>
      <c r="AF14" s="69">
        <v>0</v>
      </c>
      <c r="AG14" s="69">
        <v>639.23</v>
      </c>
      <c r="AH14" s="69">
        <v>0</v>
      </c>
      <c r="AI14" s="69">
        <v>0</v>
      </c>
      <c r="AJ14" s="69">
        <v>0</v>
      </c>
      <c r="AK14" s="69">
        <v>266493.72</v>
      </c>
      <c r="AL14" s="69">
        <v>0</v>
      </c>
      <c r="AM14" s="69">
        <v>0</v>
      </c>
      <c r="AN14" s="69">
        <v>0</v>
      </c>
      <c r="AO14" s="69">
        <v>117572.81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139">
        <v>48863721.2409299</v>
      </c>
      <c r="BJ14" s="139">
        <v>1524951.5592200998</v>
      </c>
    </row>
    <row r="15" spans="1:62" ht="16.5" customHeight="1">
      <c r="A15" s="106">
        <v>9</v>
      </c>
      <c r="B15" s="113" t="s">
        <v>276</v>
      </c>
      <c r="C15" s="69">
        <v>124600</v>
      </c>
      <c r="D15" s="69">
        <v>0</v>
      </c>
      <c r="E15" s="69">
        <v>378019.434</v>
      </c>
      <c r="F15" s="69">
        <v>5305.960000000001</v>
      </c>
      <c r="G15" s="69">
        <v>1354826.24</v>
      </c>
      <c r="H15" s="69">
        <v>0</v>
      </c>
      <c r="I15" s="69">
        <v>311568.09028786694</v>
      </c>
      <c r="J15" s="69">
        <v>0</v>
      </c>
      <c r="K15" s="69">
        <v>4545149.170000002</v>
      </c>
      <c r="L15" s="69">
        <v>0</v>
      </c>
      <c r="M15" s="69">
        <v>161407.93999999997</v>
      </c>
      <c r="N15" s="69">
        <v>0</v>
      </c>
      <c r="O15" s="69">
        <v>182717.79</v>
      </c>
      <c r="P15" s="69">
        <v>0</v>
      </c>
      <c r="Q15" s="69">
        <v>1834737.849999999</v>
      </c>
      <c r="R15" s="69">
        <v>0</v>
      </c>
      <c r="S15" s="69">
        <v>218924.94</v>
      </c>
      <c r="T15" s="69">
        <v>0</v>
      </c>
      <c r="U15" s="69">
        <v>1627502.004268515</v>
      </c>
      <c r="V15" s="69">
        <v>0</v>
      </c>
      <c r="W15" s="69">
        <v>466133.14000000025</v>
      </c>
      <c r="X15" s="69">
        <v>0</v>
      </c>
      <c r="Y15" s="69">
        <v>43017.64</v>
      </c>
      <c r="Z15" s="69">
        <v>0</v>
      </c>
      <c r="AA15" s="69">
        <v>83157.19000000002</v>
      </c>
      <c r="AB15" s="69">
        <v>0</v>
      </c>
      <c r="AC15" s="69">
        <v>280685.24999999994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139">
        <v>11612446.678556383</v>
      </c>
      <c r="BJ15" s="139">
        <v>5305.960000000001</v>
      </c>
    </row>
    <row r="16" spans="1:62" ht="27.75" customHeight="1">
      <c r="A16" s="106">
        <v>10</v>
      </c>
      <c r="B16" s="113" t="s">
        <v>277</v>
      </c>
      <c r="C16" s="69">
        <v>75691840</v>
      </c>
      <c r="D16" s="69">
        <v>0</v>
      </c>
      <c r="E16" s="69">
        <v>20013536.860000003</v>
      </c>
      <c r="F16" s="69">
        <v>0</v>
      </c>
      <c r="G16" s="69">
        <v>62220377.76999999</v>
      </c>
      <c r="H16" s="69">
        <v>0</v>
      </c>
      <c r="I16" s="69">
        <v>33333694.232625596</v>
      </c>
      <c r="J16" s="69">
        <v>217869.96</v>
      </c>
      <c r="K16" s="69">
        <v>11813235.390000006</v>
      </c>
      <c r="L16" s="69">
        <v>461668.95</v>
      </c>
      <c r="M16" s="69">
        <v>44326847.10699999</v>
      </c>
      <c r="N16" s="69">
        <v>7993703.73</v>
      </c>
      <c r="O16" s="69">
        <v>26798843.510000005</v>
      </c>
      <c r="P16" s="69">
        <v>0</v>
      </c>
      <c r="Q16" s="69">
        <v>22396886.189999983</v>
      </c>
      <c r="R16" s="69">
        <v>0</v>
      </c>
      <c r="S16" s="69">
        <v>6713792.1</v>
      </c>
      <c r="T16" s="69">
        <v>0</v>
      </c>
      <c r="U16" s="69">
        <v>17965728.22565245</v>
      </c>
      <c r="V16" s="69">
        <v>0</v>
      </c>
      <c r="W16" s="69">
        <v>14249910.780000001</v>
      </c>
      <c r="X16" s="69">
        <v>0</v>
      </c>
      <c r="Y16" s="69">
        <v>20041.100000000002</v>
      </c>
      <c r="Z16" s="69">
        <v>0</v>
      </c>
      <c r="AA16" s="69">
        <v>8729520.329999996</v>
      </c>
      <c r="AB16" s="69">
        <v>0</v>
      </c>
      <c r="AC16" s="69">
        <v>5603965.890000001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429210.7899943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139">
        <v>350307430.2752723</v>
      </c>
      <c r="BJ16" s="139">
        <v>8673242.64</v>
      </c>
    </row>
    <row r="17" spans="1:62" s="24" customFormat="1" ht="16.5" customHeight="1">
      <c r="A17" s="112" t="s">
        <v>262</v>
      </c>
      <c r="B17" s="113" t="s">
        <v>214</v>
      </c>
      <c r="C17" s="65">
        <v>75691840</v>
      </c>
      <c r="D17" s="69">
        <v>0</v>
      </c>
      <c r="E17" s="65">
        <v>19491968.950000003</v>
      </c>
      <c r="F17" s="69">
        <v>0</v>
      </c>
      <c r="G17" s="65">
        <v>56631764.65999999</v>
      </c>
      <c r="H17" s="69">
        <v>0</v>
      </c>
      <c r="I17" s="65">
        <v>32792964.142625596</v>
      </c>
      <c r="J17" s="69">
        <v>217869.96</v>
      </c>
      <c r="K17" s="65">
        <v>11349368.240000006</v>
      </c>
      <c r="L17" s="69">
        <v>461668.95</v>
      </c>
      <c r="M17" s="65">
        <v>43815582.35699999</v>
      </c>
      <c r="N17" s="69">
        <v>7993703.73</v>
      </c>
      <c r="O17" s="65">
        <v>26634011.590000004</v>
      </c>
      <c r="P17" s="69">
        <v>0</v>
      </c>
      <c r="Q17" s="65">
        <v>21828733.899999987</v>
      </c>
      <c r="R17" s="69">
        <v>0</v>
      </c>
      <c r="S17" s="65">
        <v>6713792.1</v>
      </c>
      <c r="T17" s="69">
        <v>0</v>
      </c>
      <c r="U17" s="65">
        <v>17342428.16237251</v>
      </c>
      <c r="V17" s="69">
        <v>0</v>
      </c>
      <c r="W17" s="65">
        <v>13932470.11</v>
      </c>
      <c r="X17" s="69">
        <v>0</v>
      </c>
      <c r="Y17" s="65">
        <v>20041.100000000002</v>
      </c>
      <c r="Z17" s="69">
        <v>0</v>
      </c>
      <c r="AA17" s="65">
        <v>8696983.559999997</v>
      </c>
      <c r="AB17" s="69">
        <v>0</v>
      </c>
      <c r="AC17" s="65">
        <v>5307147.99</v>
      </c>
      <c r="AD17" s="69">
        <v>0</v>
      </c>
      <c r="AE17" s="65">
        <v>0</v>
      </c>
      <c r="AF17" s="69">
        <v>0</v>
      </c>
      <c r="AG17" s="65">
        <v>0</v>
      </c>
      <c r="AH17" s="69">
        <v>0</v>
      </c>
      <c r="AI17" s="65">
        <v>0</v>
      </c>
      <c r="AJ17" s="69">
        <v>0</v>
      </c>
      <c r="AK17" s="69">
        <v>429210.7899943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139">
        <v>340678307.6519924</v>
      </c>
      <c r="BJ17" s="139">
        <v>8673242.64</v>
      </c>
    </row>
    <row r="18" spans="1:62" s="24" customFormat="1" ht="16.5" customHeight="1">
      <c r="A18" s="112" t="s">
        <v>263</v>
      </c>
      <c r="B18" s="113" t="s">
        <v>215</v>
      </c>
      <c r="C18" s="65">
        <v>0</v>
      </c>
      <c r="D18" s="69">
        <v>0</v>
      </c>
      <c r="E18" s="65">
        <v>299894.61</v>
      </c>
      <c r="F18" s="69">
        <v>0</v>
      </c>
      <c r="G18" s="65">
        <v>5588613.11</v>
      </c>
      <c r="H18" s="69">
        <v>0</v>
      </c>
      <c r="I18" s="65">
        <v>530926.6</v>
      </c>
      <c r="J18" s="69">
        <v>0</v>
      </c>
      <c r="K18" s="65">
        <v>108200.52999999998</v>
      </c>
      <c r="L18" s="69">
        <v>0</v>
      </c>
      <c r="M18" s="65">
        <v>509102.58</v>
      </c>
      <c r="N18" s="69">
        <v>0</v>
      </c>
      <c r="O18" s="65">
        <v>0</v>
      </c>
      <c r="P18" s="69">
        <v>0</v>
      </c>
      <c r="Q18" s="65">
        <v>432323.14999999997</v>
      </c>
      <c r="R18" s="69">
        <v>0</v>
      </c>
      <c r="S18" s="65">
        <v>0</v>
      </c>
      <c r="T18" s="69">
        <v>0</v>
      </c>
      <c r="U18" s="65">
        <v>439147.4793862784</v>
      </c>
      <c r="V18" s="69">
        <v>0</v>
      </c>
      <c r="W18" s="65">
        <v>0</v>
      </c>
      <c r="X18" s="69">
        <v>0</v>
      </c>
      <c r="Y18" s="65">
        <v>0</v>
      </c>
      <c r="Z18" s="69">
        <v>0</v>
      </c>
      <c r="AA18" s="65">
        <v>6773.47</v>
      </c>
      <c r="AB18" s="69">
        <v>0</v>
      </c>
      <c r="AC18" s="65">
        <v>0</v>
      </c>
      <c r="AD18" s="69">
        <v>0</v>
      </c>
      <c r="AE18" s="65">
        <v>0</v>
      </c>
      <c r="AF18" s="69">
        <v>0</v>
      </c>
      <c r="AG18" s="65">
        <v>0</v>
      </c>
      <c r="AH18" s="69">
        <v>0</v>
      </c>
      <c r="AI18" s="65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139">
        <v>7914981.529386279</v>
      </c>
      <c r="BJ18" s="139">
        <v>0</v>
      </c>
    </row>
    <row r="19" spans="1:62" s="24" customFormat="1" ht="28.5" customHeight="1">
      <c r="A19" s="112" t="s">
        <v>264</v>
      </c>
      <c r="B19" s="113" t="s">
        <v>216</v>
      </c>
      <c r="C19" s="65">
        <v>0</v>
      </c>
      <c r="D19" s="69">
        <v>0</v>
      </c>
      <c r="E19" s="65">
        <v>14882.23</v>
      </c>
      <c r="F19" s="69">
        <v>0</v>
      </c>
      <c r="G19" s="65">
        <v>0</v>
      </c>
      <c r="H19" s="69">
        <v>0</v>
      </c>
      <c r="I19" s="65">
        <v>9803.49</v>
      </c>
      <c r="J19" s="69">
        <v>0</v>
      </c>
      <c r="K19" s="65">
        <v>0</v>
      </c>
      <c r="L19" s="69">
        <v>0</v>
      </c>
      <c r="M19" s="65">
        <v>2162.17</v>
      </c>
      <c r="N19" s="69">
        <v>0</v>
      </c>
      <c r="O19" s="65">
        <v>164307.76</v>
      </c>
      <c r="P19" s="69">
        <v>0</v>
      </c>
      <c r="Q19" s="65">
        <v>0</v>
      </c>
      <c r="R19" s="69">
        <v>0</v>
      </c>
      <c r="S19" s="65">
        <v>0</v>
      </c>
      <c r="T19" s="69">
        <v>0</v>
      </c>
      <c r="U19" s="65">
        <v>335.93185450295124</v>
      </c>
      <c r="V19" s="69">
        <v>0</v>
      </c>
      <c r="W19" s="65">
        <v>317440.66999999987</v>
      </c>
      <c r="X19" s="69">
        <v>0</v>
      </c>
      <c r="Y19" s="65">
        <v>0</v>
      </c>
      <c r="Z19" s="69">
        <v>0</v>
      </c>
      <c r="AA19" s="65">
        <v>25763.3</v>
      </c>
      <c r="AB19" s="69">
        <v>0</v>
      </c>
      <c r="AC19" s="65">
        <v>0</v>
      </c>
      <c r="AD19" s="69">
        <v>0</v>
      </c>
      <c r="AE19" s="65">
        <v>0</v>
      </c>
      <c r="AF19" s="69">
        <v>0</v>
      </c>
      <c r="AG19" s="65">
        <v>0</v>
      </c>
      <c r="AH19" s="69">
        <v>0</v>
      </c>
      <c r="AI19" s="65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139">
        <v>534695.5518545028</v>
      </c>
      <c r="BJ19" s="139">
        <v>0</v>
      </c>
    </row>
    <row r="20" spans="1:62" s="24" customFormat="1" ht="17.25" customHeight="1">
      <c r="A20" s="112" t="s">
        <v>265</v>
      </c>
      <c r="B20" s="113" t="s">
        <v>217</v>
      </c>
      <c r="C20" s="65">
        <v>0</v>
      </c>
      <c r="D20" s="69">
        <v>0</v>
      </c>
      <c r="E20" s="65">
        <v>206791.07</v>
      </c>
      <c r="F20" s="69">
        <v>0</v>
      </c>
      <c r="G20" s="65">
        <v>0</v>
      </c>
      <c r="H20" s="69">
        <v>0</v>
      </c>
      <c r="I20" s="65">
        <v>0</v>
      </c>
      <c r="J20" s="69">
        <v>0</v>
      </c>
      <c r="K20" s="65">
        <v>355666.62000000005</v>
      </c>
      <c r="L20" s="69">
        <v>0</v>
      </c>
      <c r="M20" s="65">
        <v>0</v>
      </c>
      <c r="N20" s="69">
        <v>0</v>
      </c>
      <c r="O20" s="65">
        <v>524.16</v>
      </c>
      <c r="P20" s="69">
        <v>0</v>
      </c>
      <c r="Q20" s="65">
        <v>135829.14</v>
      </c>
      <c r="R20" s="69">
        <v>0</v>
      </c>
      <c r="S20" s="65">
        <v>0</v>
      </c>
      <c r="T20" s="69">
        <v>0</v>
      </c>
      <c r="U20" s="65">
        <v>183816.65203915664</v>
      </c>
      <c r="V20" s="69">
        <v>0</v>
      </c>
      <c r="W20" s="65">
        <v>0</v>
      </c>
      <c r="X20" s="69">
        <v>0</v>
      </c>
      <c r="Y20" s="65">
        <v>0</v>
      </c>
      <c r="Z20" s="69">
        <v>0</v>
      </c>
      <c r="AA20" s="65">
        <v>0</v>
      </c>
      <c r="AB20" s="69">
        <v>0</v>
      </c>
      <c r="AC20" s="65">
        <v>296817.9</v>
      </c>
      <c r="AD20" s="69">
        <v>0</v>
      </c>
      <c r="AE20" s="65">
        <v>0</v>
      </c>
      <c r="AF20" s="69">
        <v>0</v>
      </c>
      <c r="AG20" s="65">
        <v>0</v>
      </c>
      <c r="AH20" s="69">
        <v>0</v>
      </c>
      <c r="AI20" s="65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139">
        <v>1179445.542039157</v>
      </c>
      <c r="BJ20" s="139">
        <v>0</v>
      </c>
    </row>
    <row r="21" spans="1:62" ht="28.5" customHeight="1">
      <c r="A21" s="106">
        <v>11</v>
      </c>
      <c r="B21" s="113" t="s">
        <v>278</v>
      </c>
      <c r="C21" s="69">
        <v>0</v>
      </c>
      <c r="D21" s="69">
        <v>0</v>
      </c>
      <c r="E21" s="69">
        <v>10256.06</v>
      </c>
      <c r="F21" s="69">
        <v>10256.060000000001</v>
      </c>
      <c r="G21" s="69">
        <v>36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500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139">
        <v>10792.06</v>
      </c>
      <c r="BJ21" s="139">
        <v>10256.060000000001</v>
      </c>
    </row>
    <row r="22" spans="1:62" ht="28.5" customHeight="1">
      <c r="A22" s="106">
        <v>12</v>
      </c>
      <c r="B22" s="113" t="s">
        <v>279</v>
      </c>
      <c r="C22" s="69">
        <v>11</v>
      </c>
      <c r="D22" s="69">
        <v>0</v>
      </c>
      <c r="E22" s="69">
        <v>1419</v>
      </c>
      <c r="F22" s="69">
        <v>0</v>
      </c>
      <c r="G22" s="69">
        <v>26.52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</v>
      </c>
      <c r="BI22" s="139">
        <v>1456.52</v>
      </c>
      <c r="BJ22" s="139">
        <v>0</v>
      </c>
    </row>
    <row r="23" spans="1:62" ht="16.5" customHeight="1">
      <c r="A23" s="106">
        <v>13</v>
      </c>
      <c r="B23" s="113" t="s">
        <v>280</v>
      </c>
      <c r="C23" s="69">
        <v>46780</v>
      </c>
      <c r="D23" s="69">
        <v>0</v>
      </c>
      <c r="E23" s="69">
        <v>385920.85000000003</v>
      </c>
      <c r="F23" s="69">
        <v>58954.53</v>
      </c>
      <c r="G23" s="69">
        <v>3394179.0999999987</v>
      </c>
      <c r="H23" s="69">
        <v>0</v>
      </c>
      <c r="I23" s="69">
        <v>314923.1801291649</v>
      </c>
      <c r="J23" s="69">
        <v>0</v>
      </c>
      <c r="K23" s="69">
        <v>585206.8999999999</v>
      </c>
      <c r="L23" s="69">
        <v>0</v>
      </c>
      <c r="M23" s="69">
        <v>559549.38</v>
      </c>
      <c r="N23" s="69">
        <v>0</v>
      </c>
      <c r="O23" s="69">
        <v>4097.37</v>
      </c>
      <c r="P23" s="69">
        <v>0</v>
      </c>
      <c r="Q23" s="69">
        <v>99567.00999999998</v>
      </c>
      <c r="R23" s="69">
        <v>0</v>
      </c>
      <c r="S23" s="69">
        <v>234227.78</v>
      </c>
      <c r="T23" s="69">
        <v>0</v>
      </c>
      <c r="U23" s="69">
        <v>73186.66108419723</v>
      </c>
      <c r="V23" s="69">
        <v>0</v>
      </c>
      <c r="W23" s="69">
        <v>249229.39999999997</v>
      </c>
      <c r="X23" s="69">
        <v>0</v>
      </c>
      <c r="Y23" s="69">
        <v>868.25</v>
      </c>
      <c r="Z23" s="69">
        <v>0</v>
      </c>
      <c r="AA23" s="69">
        <v>830.3</v>
      </c>
      <c r="AB23" s="69">
        <v>0</v>
      </c>
      <c r="AC23" s="69">
        <v>83277.49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0</v>
      </c>
      <c r="BH23" s="69">
        <v>0</v>
      </c>
      <c r="BI23" s="139">
        <v>6031843.6712133605</v>
      </c>
      <c r="BJ23" s="139">
        <v>58954.53</v>
      </c>
    </row>
    <row r="24" spans="1:62" ht="16.5" customHeight="1">
      <c r="A24" s="106">
        <v>14</v>
      </c>
      <c r="B24" s="113" t="s">
        <v>281</v>
      </c>
      <c r="C24" s="69">
        <v>0</v>
      </c>
      <c r="D24" s="69">
        <v>0</v>
      </c>
      <c r="E24" s="69">
        <v>75597.63</v>
      </c>
      <c r="F24" s="69">
        <v>0</v>
      </c>
      <c r="G24" s="69">
        <v>0</v>
      </c>
      <c r="H24" s="69">
        <v>0</v>
      </c>
      <c r="I24" s="69">
        <v>214134.2610791829</v>
      </c>
      <c r="J24" s="69">
        <v>0</v>
      </c>
      <c r="K24" s="69">
        <v>0</v>
      </c>
      <c r="L24" s="69">
        <v>0</v>
      </c>
      <c r="M24" s="69">
        <v>1280.83</v>
      </c>
      <c r="N24" s="69">
        <v>0</v>
      </c>
      <c r="O24" s="69">
        <v>1466872.5</v>
      </c>
      <c r="P24" s="69">
        <v>0</v>
      </c>
      <c r="Q24" s="69">
        <v>-42490.85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166749.01</v>
      </c>
      <c r="AD24" s="69">
        <v>0</v>
      </c>
      <c r="AE24" s="69">
        <v>4321254.91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69">
        <v>0</v>
      </c>
      <c r="BI24" s="139">
        <v>6203398.291079183</v>
      </c>
      <c r="BJ24" s="139">
        <v>0</v>
      </c>
    </row>
    <row r="25" spans="1:62" ht="16.5" customHeight="1">
      <c r="A25" s="106">
        <v>15</v>
      </c>
      <c r="B25" s="113" t="s">
        <v>282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551444.64</v>
      </c>
      <c r="J25" s="69">
        <v>0</v>
      </c>
      <c r="K25" s="69">
        <v>59197.5</v>
      </c>
      <c r="L25" s="69">
        <v>0</v>
      </c>
      <c r="M25" s="69">
        <v>203.5</v>
      </c>
      <c r="N25" s="69">
        <v>0</v>
      </c>
      <c r="O25" s="69">
        <v>0</v>
      </c>
      <c r="P25" s="69">
        <v>0</v>
      </c>
      <c r="Q25" s="69">
        <v>126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69">
        <v>0</v>
      </c>
      <c r="BI25" s="139">
        <v>610971.64</v>
      </c>
      <c r="BJ25" s="139">
        <v>0</v>
      </c>
    </row>
    <row r="26" spans="1:62" ht="16.5" customHeight="1">
      <c r="A26" s="106">
        <v>16</v>
      </c>
      <c r="B26" s="113" t="s">
        <v>283</v>
      </c>
      <c r="C26" s="69">
        <v>269167</v>
      </c>
      <c r="D26" s="69">
        <v>0</v>
      </c>
      <c r="E26" s="69">
        <v>232.17000000000007</v>
      </c>
      <c r="F26" s="69">
        <v>0</v>
      </c>
      <c r="G26" s="69">
        <v>31962.820000000007</v>
      </c>
      <c r="H26" s="69">
        <v>0</v>
      </c>
      <c r="I26" s="69">
        <v>14409.164795375196</v>
      </c>
      <c r="J26" s="69">
        <v>0</v>
      </c>
      <c r="K26" s="69">
        <v>70750.46000000008</v>
      </c>
      <c r="L26" s="69">
        <v>0</v>
      </c>
      <c r="M26" s="69">
        <v>308555.37</v>
      </c>
      <c r="N26" s="69">
        <v>0</v>
      </c>
      <c r="O26" s="69">
        <v>5041819.079999999</v>
      </c>
      <c r="P26" s="69">
        <v>0</v>
      </c>
      <c r="Q26" s="69">
        <v>0</v>
      </c>
      <c r="R26" s="69">
        <v>0</v>
      </c>
      <c r="S26" s="69">
        <v>-9834.23999999999</v>
      </c>
      <c r="T26" s="69">
        <v>0</v>
      </c>
      <c r="U26" s="69">
        <v>0</v>
      </c>
      <c r="V26" s="69">
        <v>0</v>
      </c>
      <c r="W26" s="69">
        <v>-32990</v>
      </c>
      <c r="X26" s="69">
        <v>0</v>
      </c>
      <c r="Y26" s="69">
        <v>0</v>
      </c>
      <c r="Z26" s="69">
        <v>0</v>
      </c>
      <c r="AA26" s="69">
        <v>29537.780000000002</v>
      </c>
      <c r="AB26" s="69">
        <v>0</v>
      </c>
      <c r="AC26" s="69">
        <v>1616.38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94102.57801330001</v>
      </c>
      <c r="AL26" s="69">
        <v>0</v>
      </c>
      <c r="AM26" s="69">
        <v>0</v>
      </c>
      <c r="AN26" s="69">
        <v>0</v>
      </c>
      <c r="AO26" s="69">
        <v>749437.4246200001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0</v>
      </c>
      <c r="BH26" s="69">
        <v>0</v>
      </c>
      <c r="BI26" s="139">
        <v>6568765.987428675</v>
      </c>
      <c r="BJ26" s="139">
        <v>0</v>
      </c>
    </row>
    <row r="27" spans="1:62" ht="16.5" customHeight="1">
      <c r="A27" s="106">
        <v>17</v>
      </c>
      <c r="B27" s="55" t="s">
        <v>284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0</v>
      </c>
      <c r="BH27" s="69">
        <v>0</v>
      </c>
      <c r="BI27" s="139">
        <v>0</v>
      </c>
      <c r="BJ27" s="139">
        <v>0</v>
      </c>
    </row>
    <row r="28" spans="1:62" ht="16.5" customHeight="1">
      <c r="A28" s="106">
        <v>18</v>
      </c>
      <c r="B28" s="56" t="s">
        <v>285</v>
      </c>
      <c r="C28" s="69">
        <v>126325</v>
      </c>
      <c r="D28" s="69">
        <v>0</v>
      </c>
      <c r="E28" s="69">
        <v>1161153.66</v>
      </c>
      <c r="F28" s="69">
        <v>0</v>
      </c>
      <c r="G28" s="69">
        <v>104364.01</v>
      </c>
      <c r="H28" s="69">
        <v>0</v>
      </c>
      <c r="I28" s="69">
        <v>247621.11402279406</v>
      </c>
      <c r="J28" s="69">
        <v>0</v>
      </c>
      <c r="K28" s="69">
        <v>752297.2799999991</v>
      </c>
      <c r="L28" s="69">
        <v>0</v>
      </c>
      <c r="M28" s="69">
        <v>114816.67299999998</v>
      </c>
      <c r="N28" s="69">
        <v>0</v>
      </c>
      <c r="O28" s="69">
        <v>130167.1</v>
      </c>
      <c r="P28" s="69">
        <v>0</v>
      </c>
      <c r="Q28" s="69">
        <v>3571.2599999999998</v>
      </c>
      <c r="R28" s="69">
        <v>0</v>
      </c>
      <c r="S28" s="69">
        <v>216072.17</v>
      </c>
      <c r="T28" s="69">
        <v>0</v>
      </c>
      <c r="U28" s="69">
        <v>237348.80539925344</v>
      </c>
      <c r="V28" s="69">
        <v>0</v>
      </c>
      <c r="W28" s="69">
        <v>34655.4</v>
      </c>
      <c r="X28" s="69">
        <v>0</v>
      </c>
      <c r="Y28" s="69">
        <v>0</v>
      </c>
      <c r="Z28" s="69">
        <v>0</v>
      </c>
      <c r="AA28" s="69">
        <v>102460.71000000005</v>
      </c>
      <c r="AB28" s="69">
        <v>0</v>
      </c>
      <c r="AC28" s="69">
        <v>203293.04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71909.6685268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0</v>
      </c>
      <c r="BH28" s="69">
        <v>0</v>
      </c>
      <c r="BI28" s="139">
        <v>3506055.890948846</v>
      </c>
      <c r="BJ28" s="139">
        <v>0</v>
      </c>
    </row>
    <row r="29" spans="1:62" s="24" customFormat="1" ht="16.5" customHeight="1">
      <c r="A29" s="174" t="s">
        <v>13</v>
      </c>
      <c r="B29" s="174"/>
      <c r="C29" s="159">
        <v>91309829</v>
      </c>
      <c r="D29" s="159">
        <v>0</v>
      </c>
      <c r="E29" s="159">
        <v>76759109.954</v>
      </c>
      <c r="F29" s="159">
        <v>1268355.4</v>
      </c>
      <c r="G29" s="159">
        <v>112880993.25999995</v>
      </c>
      <c r="H29" s="159">
        <v>46924.41</v>
      </c>
      <c r="I29" s="159">
        <v>79991510.80999999</v>
      </c>
      <c r="J29" s="159">
        <v>257716.14999999997</v>
      </c>
      <c r="K29" s="159">
        <v>69230922.67000002</v>
      </c>
      <c r="L29" s="159">
        <v>490743.41</v>
      </c>
      <c r="M29" s="159">
        <v>61521920.959999986</v>
      </c>
      <c r="N29" s="159">
        <v>8592573.106301501</v>
      </c>
      <c r="O29" s="159">
        <v>66289548.510000065</v>
      </c>
      <c r="P29" s="159">
        <v>0</v>
      </c>
      <c r="Q29" s="159">
        <v>41691150.529999994</v>
      </c>
      <c r="R29" s="159">
        <v>0</v>
      </c>
      <c r="S29" s="159">
        <v>17476925.19</v>
      </c>
      <c r="T29" s="159">
        <v>0</v>
      </c>
      <c r="U29" s="159">
        <v>34071454.0625</v>
      </c>
      <c r="V29" s="159">
        <v>0</v>
      </c>
      <c r="W29" s="159">
        <v>22664028.659999996</v>
      </c>
      <c r="X29" s="159">
        <v>0</v>
      </c>
      <c r="Y29" s="159">
        <v>2198835.17</v>
      </c>
      <c r="Z29" s="159">
        <v>0</v>
      </c>
      <c r="AA29" s="159">
        <v>14315872.160000017</v>
      </c>
      <c r="AB29" s="159">
        <v>0</v>
      </c>
      <c r="AC29" s="159">
        <v>10518401.630000003</v>
      </c>
      <c r="AD29" s="159">
        <v>0</v>
      </c>
      <c r="AE29" s="159">
        <v>4321254.91</v>
      </c>
      <c r="AF29" s="159">
        <v>0</v>
      </c>
      <c r="AG29" s="159">
        <v>4310422.23</v>
      </c>
      <c r="AH29" s="159">
        <v>0</v>
      </c>
      <c r="AI29" s="159">
        <v>4417325.6</v>
      </c>
      <c r="AJ29" s="159">
        <v>0</v>
      </c>
      <c r="AK29" s="159">
        <v>861716.7565343999</v>
      </c>
      <c r="AL29" s="159">
        <v>0</v>
      </c>
      <c r="AM29" s="159">
        <v>3715053.5800000005</v>
      </c>
      <c r="AN29" s="159">
        <v>0</v>
      </c>
      <c r="AO29" s="159">
        <v>884235.03462</v>
      </c>
      <c r="AP29" s="159">
        <v>17224.8</v>
      </c>
      <c r="AQ29" s="159">
        <v>2463526.6</v>
      </c>
      <c r="AR29" s="159">
        <v>0</v>
      </c>
      <c r="AS29" s="159">
        <v>1661958.0399999253</v>
      </c>
      <c r="AT29" s="159">
        <v>0</v>
      </c>
      <c r="AU29" s="159">
        <v>2086672.29</v>
      </c>
      <c r="AV29" s="159">
        <v>0</v>
      </c>
      <c r="AW29" s="159">
        <v>917246</v>
      </c>
      <c r="AX29" s="159">
        <v>0</v>
      </c>
      <c r="AY29" s="159">
        <v>460620.28</v>
      </c>
      <c r="AZ29" s="159">
        <v>0</v>
      </c>
      <c r="BA29" s="159">
        <v>441566</v>
      </c>
      <c r="BB29" s="159">
        <v>0</v>
      </c>
      <c r="BC29" s="159">
        <v>220824.22</v>
      </c>
      <c r="BD29" s="65">
        <v>0</v>
      </c>
      <c r="BE29" s="159">
        <v>376894</v>
      </c>
      <c r="BF29" s="159">
        <v>0</v>
      </c>
      <c r="BG29" s="159">
        <v>433724.17</v>
      </c>
      <c r="BH29" s="159">
        <v>0</v>
      </c>
      <c r="BI29" s="159">
        <v>728493542.2776544</v>
      </c>
      <c r="BJ29" s="159">
        <v>10673537.276301503</v>
      </c>
    </row>
    <row r="30" spans="1:62" ht="27" customHeight="1">
      <c r="A30" s="185" t="s">
        <v>255</v>
      </c>
      <c r="B30" s="185"/>
      <c r="C30" s="182">
        <v>91309829</v>
      </c>
      <c r="D30" s="183"/>
      <c r="E30" s="182">
        <v>75490754.55399999</v>
      </c>
      <c r="F30" s="183"/>
      <c r="G30" s="182">
        <v>112834068.84999995</v>
      </c>
      <c r="H30" s="183"/>
      <c r="I30" s="182">
        <v>79733794.65999998</v>
      </c>
      <c r="J30" s="183"/>
      <c r="K30" s="182">
        <v>68740179.26000002</v>
      </c>
      <c r="L30" s="183"/>
      <c r="M30" s="182">
        <v>52169407.393698476</v>
      </c>
      <c r="N30" s="183"/>
      <c r="O30" s="182">
        <v>66289548.510000065</v>
      </c>
      <c r="P30" s="183"/>
      <c r="Q30" s="182">
        <v>41691150.529999994</v>
      </c>
      <c r="R30" s="183"/>
      <c r="S30" s="182">
        <v>17476925.19</v>
      </c>
      <c r="T30" s="183"/>
      <c r="U30" s="182">
        <v>34071454.0625</v>
      </c>
      <c r="V30" s="183"/>
      <c r="W30" s="182">
        <v>22664028.659999996</v>
      </c>
      <c r="X30" s="183"/>
      <c r="Y30" s="182">
        <v>2198835.17</v>
      </c>
      <c r="Z30" s="183"/>
      <c r="AA30" s="182">
        <v>14315872.160000017</v>
      </c>
      <c r="AB30" s="183"/>
      <c r="AC30" s="182">
        <v>10518401.630000003</v>
      </c>
      <c r="AD30" s="183"/>
      <c r="AE30" s="182">
        <v>4321254.91</v>
      </c>
      <c r="AF30" s="183"/>
      <c r="AG30" s="182">
        <v>4310422.23</v>
      </c>
      <c r="AH30" s="183"/>
      <c r="AI30" s="182">
        <v>4417325.6</v>
      </c>
      <c r="AJ30" s="183"/>
      <c r="AK30" s="182">
        <v>861716.7565343999</v>
      </c>
      <c r="AL30" s="183"/>
      <c r="AM30" s="182">
        <v>3715053.5800000005</v>
      </c>
      <c r="AN30" s="183"/>
      <c r="AO30" s="182">
        <v>867010.23462</v>
      </c>
      <c r="AP30" s="183"/>
      <c r="AQ30" s="182">
        <v>2463526.6</v>
      </c>
      <c r="AR30" s="183"/>
      <c r="AS30" s="182">
        <v>1661958.0399999253</v>
      </c>
      <c r="AT30" s="183"/>
      <c r="AU30" s="182">
        <v>2086672.29</v>
      </c>
      <c r="AV30" s="183"/>
      <c r="AW30" s="182">
        <v>917246</v>
      </c>
      <c r="AX30" s="183"/>
      <c r="AY30" s="182">
        <v>460620.28</v>
      </c>
      <c r="AZ30" s="183"/>
      <c r="BA30" s="182">
        <v>441566</v>
      </c>
      <c r="BB30" s="183"/>
      <c r="BC30" s="182">
        <v>220824.22</v>
      </c>
      <c r="BD30" s="183"/>
      <c r="BE30" s="182">
        <v>376894</v>
      </c>
      <c r="BF30" s="183"/>
      <c r="BG30" s="182">
        <v>433724.17</v>
      </c>
      <c r="BH30" s="183"/>
      <c r="BI30" s="182">
        <v>717060064.5413527</v>
      </c>
      <c r="BJ30" s="183"/>
    </row>
    <row r="31" spans="61:62" ht="16.5" customHeight="1">
      <c r="BI31" s="2"/>
      <c r="BJ31" s="2"/>
    </row>
    <row r="32" ht="16.5" customHeight="1">
      <c r="A32" s="57" t="s">
        <v>326</v>
      </c>
    </row>
    <row r="33" spans="1:62" ht="17.25" customHeight="1">
      <c r="A33" s="109" t="s">
        <v>259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ht="13.5">
      <c r="A34" s="154" t="s">
        <v>349</v>
      </c>
    </row>
    <row r="36" spans="2:62" ht="12.75">
      <c r="B36" s="2"/>
      <c r="C36" s="60" t="s">
        <v>228</v>
      </c>
      <c r="D36" s="61" t="s">
        <v>229</v>
      </c>
      <c r="E36" s="60" t="s">
        <v>235</v>
      </c>
      <c r="F36" s="60" t="s">
        <v>236</v>
      </c>
      <c r="G36" s="60" t="s">
        <v>237</v>
      </c>
      <c r="H36" s="60" t="s">
        <v>230</v>
      </c>
      <c r="I36" s="60" t="s">
        <v>231</v>
      </c>
      <c r="J36" s="60" t="s">
        <v>232</v>
      </c>
      <c r="K36" s="60" t="s">
        <v>233</v>
      </c>
      <c r="L36" s="62" t="s">
        <v>234</v>
      </c>
      <c r="P36" s="107"/>
      <c r="Q36" s="75"/>
      <c r="R36" s="107"/>
      <c r="S36" s="75"/>
      <c r="T36" s="107"/>
      <c r="U36" s="75"/>
      <c r="V36" s="107"/>
      <c r="X36" s="102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2:62" ht="12.75">
      <c r="B37" s="2"/>
      <c r="C37" s="63">
        <f>(BI6+BI8)/BI29</f>
        <v>0.04543325775701731</v>
      </c>
      <c r="D37" s="63">
        <f>(BI9+BI16)/BI29</f>
        <v>0.8259797181710967</v>
      </c>
      <c r="E37" s="63">
        <f>BI10/BI29</f>
        <v>7.230408310001125E-05</v>
      </c>
      <c r="F37" s="63">
        <f>(BI11+BI21)/BI29</f>
        <v>0.004053139291761392</v>
      </c>
      <c r="G37" s="63">
        <f>(BI12+BI22)/BI29</f>
        <v>0.005184056624098536</v>
      </c>
      <c r="H37" s="63">
        <f>BI13/BI29</f>
        <v>0.004798536188678076</v>
      </c>
      <c r="I37" s="63">
        <f>(BI14+BI15)/BI29</f>
        <v>0.08301537956040893</v>
      </c>
      <c r="J37" s="63">
        <f>BI23/BI29</f>
        <v>0.008279886260013563</v>
      </c>
      <c r="K37" s="63">
        <f>(BI24+BI25+BI26+BI27)/BI29</f>
        <v>0.01837097399197957</v>
      </c>
      <c r="L37" s="63">
        <f>BI28/BI29</f>
        <v>0.0048127480718457285</v>
      </c>
      <c r="P37" s="63"/>
      <c r="R37" s="63"/>
      <c r="T37" s="63"/>
      <c r="V37" s="63"/>
      <c r="X37" s="63"/>
      <c r="BI37" s="2"/>
      <c r="BJ37" s="2"/>
    </row>
  </sheetData>
  <sheetProtection/>
  <mergeCells count="66"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BE4:BF4"/>
    <mergeCell ref="BG4:BH4"/>
    <mergeCell ref="A2:Y2"/>
    <mergeCell ref="Z2:BJ2"/>
    <mergeCell ref="AU4:AV4"/>
    <mergeCell ref="AW4:AX4"/>
    <mergeCell ref="AY4:AZ4"/>
    <mergeCell ref="BA4:BB4"/>
    <mergeCell ref="BC4:BD4"/>
    <mergeCell ref="AI4:AJ4"/>
    <mergeCell ref="BI30:BJ30"/>
    <mergeCell ref="AI30:AJ30"/>
    <mergeCell ref="AG30:AH30"/>
    <mergeCell ref="AE30:AF30"/>
    <mergeCell ref="BI4:BJ4"/>
    <mergeCell ref="AK4:AL4"/>
    <mergeCell ref="AM4:AN4"/>
    <mergeCell ref="AO4:AP4"/>
    <mergeCell ref="AQ4:AR4"/>
    <mergeCell ref="AS4:AT4"/>
    <mergeCell ref="AG4:AH4"/>
    <mergeCell ref="AE4:AF4"/>
    <mergeCell ref="AC4:AD4"/>
    <mergeCell ref="M4:N4"/>
    <mergeCell ref="Y4:Z4"/>
    <mergeCell ref="AC30:AD30"/>
    <mergeCell ref="AA30:AB30"/>
    <mergeCell ref="Y30:Z30"/>
    <mergeCell ref="O30:P30"/>
    <mergeCell ref="AA4:AB4"/>
    <mergeCell ref="U4:V4"/>
    <mergeCell ref="K4:L4"/>
    <mergeCell ref="U30:V30"/>
    <mergeCell ref="S30:T30"/>
    <mergeCell ref="Q30:R30"/>
    <mergeCell ref="Q4:R4"/>
    <mergeCell ref="M30:N30"/>
    <mergeCell ref="K30:L30"/>
    <mergeCell ref="A30:B30"/>
    <mergeCell ref="A29:B29"/>
    <mergeCell ref="C4:D4"/>
    <mergeCell ref="C30:D30"/>
    <mergeCell ref="B4:B5"/>
    <mergeCell ref="E4:F4"/>
    <mergeCell ref="W4:X4"/>
    <mergeCell ref="S4:T4"/>
    <mergeCell ref="W30:X30"/>
    <mergeCell ref="I4:J4"/>
    <mergeCell ref="A4:A5"/>
    <mergeCell ref="O4:P4"/>
    <mergeCell ref="G30:H30"/>
    <mergeCell ref="E30:F30"/>
    <mergeCell ref="G4:H4"/>
    <mergeCell ref="I30:J30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scale="15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F30"/>
  <sheetViews>
    <sheetView view="pageBreakPreview" zoomScale="85" zoomScaleSheetLayoutView="85" zoomScalePageLayoutView="0" workbookViewId="0" topLeftCell="A1">
      <selection activeCell="A2" sqref="A2:AE2"/>
    </sheetView>
  </sheetViews>
  <sheetFormatPr defaultColWidth="9.140625" defaultRowHeight="12.75"/>
  <cols>
    <col min="1" max="1" width="5.28125" style="2" customWidth="1"/>
    <col min="2" max="2" width="49.57421875" style="2" customWidth="1"/>
    <col min="3" max="5" width="12.7109375" style="2" customWidth="1"/>
    <col min="6" max="6" width="15.28125" style="2" customWidth="1"/>
    <col min="7" max="7" width="12.7109375" style="2" customWidth="1"/>
    <col min="8" max="8" width="13.7109375" style="2" customWidth="1"/>
    <col min="9" max="11" width="12.7109375" style="2" customWidth="1"/>
    <col min="12" max="12" width="14.57421875" style="2" customWidth="1"/>
    <col min="13" max="13" width="14.00390625" style="2" customWidth="1"/>
    <col min="14" max="14" width="12.7109375" style="2" customWidth="1"/>
    <col min="15" max="15" width="16.140625" style="2" customWidth="1"/>
    <col min="16" max="16" width="12.7109375" style="2" customWidth="1"/>
    <col min="17" max="17" width="15.57421875" style="2" customWidth="1"/>
    <col min="18" max="19" width="12.7109375" style="2" customWidth="1"/>
    <col min="20" max="20" width="14.00390625" style="2" customWidth="1"/>
    <col min="21" max="23" width="12.7109375" style="2" customWidth="1"/>
    <col min="24" max="24" width="14.28125" style="2" customWidth="1"/>
    <col min="25" max="25" width="12.7109375" style="2" customWidth="1"/>
    <col min="26" max="26" width="14.57421875" style="2" customWidth="1"/>
    <col min="27" max="27" width="14.421875" style="2" customWidth="1"/>
    <col min="28" max="31" width="12.7109375" style="2" customWidth="1"/>
    <col min="32" max="16384" width="9.140625" style="2" customWidth="1"/>
  </cols>
  <sheetData>
    <row r="1" ht="23.25" customHeight="1"/>
    <row r="2" spans="1:31" s="14" customFormat="1" ht="23.25" customHeight="1">
      <c r="A2" s="181" t="s">
        <v>341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</row>
    <row r="3" spans="2:31" s="14" customFormat="1" ht="23.25" customHeight="1">
      <c r="B3" s="50"/>
      <c r="C3" s="50"/>
      <c r="D3" s="50"/>
      <c r="G3" s="50"/>
      <c r="H3" s="50"/>
      <c r="J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D3" s="50"/>
      <c r="AE3" s="50"/>
    </row>
    <row r="4" spans="1:31" s="20" customFormat="1" ht="81" customHeight="1">
      <c r="A4" s="54" t="s">
        <v>242</v>
      </c>
      <c r="B4" s="54" t="s">
        <v>0</v>
      </c>
      <c r="C4" s="45" t="s">
        <v>211</v>
      </c>
      <c r="D4" s="45" t="s">
        <v>221</v>
      </c>
      <c r="E4" s="45" t="s">
        <v>219</v>
      </c>
      <c r="F4" s="45" t="s">
        <v>220</v>
      </c>
      <c r="G4" s="45" t="s">
        <v>222</v>
      </c>
      <c r="H4" s="45" t="s">
        <v>223</v>
      </c>
      <c r="I4" s="45" t="s">
        <v>209</v>
      </c>
      <c r="J4" s="45" t="s">
        <v>224</v>
      </c>
      <c r="K4" s="45" t="s">
        <v>212</v>
      </c>
      <c r="L4" s="45" t="s">
        <v>225</v>
      </c>
      <c r="M4" s="45" t="s">
        <v>266</v>
      </c>
      <c r="N4" s="45" t="s">
        <v>210</v>
      </c>
      <c r="O4" s="45" t="s">
        <v>267</v>
      </c>
      <c r="P4" s="45" t="s">
        <v>355</v>
      </c>
      <c r="Q4" s="45" t="s">
        <v>226</v>
      </c>
      <c r="R4" s="45" t="s">
        <v>337</v>
      </c>
      <c r="S4" s="45" t="s">
        <v>311</v>
      </c>
      <c r="T4" s="45" t="s">
        <v>298</v>
      </c>
      <c r="U4" s="45" t="s">
        <v>312</v>
      </c>
      <c r="V4" s="45" t="s">
        <v>313</v>
      </c>
      <c r="W4" s="45" t="s">
        <v>314</v>
      </c>
      <c r="X4" s="45" t="s">
        <v>316</v>
      </c>
      <c r="Y4" s="45" t="s">
        <v>338</v>
      </c>
      <c r="Z4" s="45" t="s">
        <v>317</v>
      </c>
      <c r="AA4" s="45" t="s">
        <v>339</v>
      </c>
      <c r="AB4" s="45" t="s">
        <v>319</v>
      </c>
      <c r="AC4" s="45" t="s">
        <v>320</v>
      </c>
      <c r="AD4" s="45" t="s">
        <v>340</v>
      </c>
      <c r="AE4" s="45" t="s">
        <v>336</v>
      </c>
    </row>
    <row r="5" spans="1:32" ht="17.25" customHeight="1">
      <c r="A5" s="106">
        <v>1</v>
      </c>
      <c r="B5" s="113" t="s">
        <v>268</v>
      </c>
      <c r="C5" s="70">
        <v>0.027051874186740606</v>
      </c>
      <c r="D5" s="70">
        <v>0.09291022958408975</v>
      </c>
      <c r="E5" s="70">
        <v>0.18675735762012935</v>
      </c>
      <c r="F5" s="70">
        <v>0.22394232775334047</v>
      </c>
      <c r="G5" s="70">
        <v>0.05742917877193194</v>
      </c>
      <c r="H5" s="70">
        <v>0.03501180194137342</v>
      </c>
      <c r="I5" s="70">
        <v>0.010321788093873272</v>
      </c>
      <c r="J5" s="70">
        <v>0.02195854464034285</v>
      </c>
      <c r="K5" s="70">
        <v>0.07998501355266201</v>
      </c>
      <c r="L5" s="70">
        <v>0.004477242199584794</v>
      </c>
      <c r="M5" s="70">
        <v>0.14733171253072988</v>
      </c>
      <c r="N5" s="70">
        <v>0.043515986411629314</v>
      </c>
      <c r="O5" s="70">
        <v>0.008045539444684896</v>
      </c>
      <c r="P5" s="70">
        <v>0.05903804218511926</v>
      </c>
      <c r="Q5" s="70">
        <v>0</v>
      </c>
      <c r="R5" s="70">
        <v>0</v>
      </c>
      <c r="S5" s="70">
        <v>0</v>
      </c>
      <c r="T5" s="70">
        <v>0</v>
      </c>
      <c r="U5" s="70">
        <v>0</v>
      </c>
      <c r="V5" s="70">
        <v>0.0022233610837680343</v>
      </c>
      <c r="W5" s="70">
        <v>0</v>
      </c>
      <c r="X5" s="70">
        <v>0</v>
      </c>
      <c r="Y5" s="70">
        <v>0</v>
      </c>
      <c r="Z5" s="70">
        <v>0</v>
      </c>
      <c r="AA5" s="70">
        <v>0</v>
      </c>
      <c r="AB5" s="70">
        <v>0</v>
      </c>
      <c r="AC5" s="70">
        <v>0</v>
      </c>
      <c r="AD5" s="70">
        <v>0</v>
      </c>
      <c r="AE5" s="70">
        <v>0</v>
      </c>
      <c r="AF5" s="114"/>
    </row>
    <row r="6" spans="1:32" ht="27" customHeight="1">
      <c r="A6" s="112" t="s">
        <v>261</v>
      </c>
      <c r="B6" s="113" t="s">
        <v>218</v>
      </c>
      <c r="C6" s="70">
        <v>0</v>
      </c>
      <c r="D6" s="70">
        <v>0.019191867213788114</v>
      </c>
      <c r="E6" s="70">
        <v>0.6962542637973322</v>
      </c>
      <c r="F6" s="70">
        <v>0.033670037509851376</v>
      </c>
      <c r="G6" s="70">
        <v>0.023585917590472936</v>
      </c>
      <c r="H6" s="70">
        <v>6.724157855925763E-05</v>
      </c>
      <c r="I6" s="70">
        <v>0</v>
      </c>
      <c r="J6" s="70">
        <v>0</v>
      </c>
      <c r="K6" s="70">
        <v>0.1532998723585915</v>
      </c>
      <c r="L6" s="70">
        <v>0.011670079063202946</v>
      </c>
      <c r="M6" s="70">
        <v>0</v>
      </c>
      <c r="N6" s="70">
        <v>0</v>
      </c>
      <c r="O6" s="70">
        <v>0</v>
      </c>
      <c r="P6" s="70">
        <v>0.062260720888201504</v>
      </c>
      <c r="Q6" s="70">
        <v>0</v>
      </c>
      <c r="R6" s="70">
        <v>0</v>
      </c>
      <c r="S6" s="70">
        <v>0</v>
      </c>
      <c r="T6" s="70">
        <v>0</v>
      </c>
      <c r="U6" s="70">
        <v>0</v>
      </c>
      <c r="V6" s="70">
        <v>0</v>
      </c>
      <c r="W6" s="70">
        <v>0</v>
      </c>
      <c r="X6" s="70">
        <v>0</v>
      </c>
      <c r="Y6" s="70">
        <v>0</v>
      </c>
      <c r="Z6" s="70">
        <v>0</v>
      </c>
      <c r="AA6" s="70">
        <v>0</v>
      </c>
      <c r="AB6" s="70">
        <v>0</v>
      </c>
      <c r="AC6" s="70">
        <v>0</v>
      </c>
      <c r="AD6" s="70">
        <v>0</v>
      </c>
      <c r="AE6" s="70">
        <v>0</v>
      </c>
      <c r="AF6" s="114"/>
    </row>
    <row r="7" spans="1:32" ht="18" customHeight="1">
      <c r="A7" s="106">
        <v>2</v>
      </c>
      <c r="B7" s="113" t="s">
        <v>269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0.0016717261829046126</v>
      </c>
      <c r="I7" s="70">
        <v>0</v>
      </c>
      <c r="J7" s="70">
        <v>0</v>
      </c>
      <c r="K7" s="70">
        <v>0.000310237278390247</v>
      </c>
      <c r="L7" s="70">
        <v>0.1442633439645669</v>
      </c>
      <c r="M7" s="70">
        <v>0.005388052254824901</v>
      </c>
      <c r="N7" s="70">
        <v>0</v>
      </c>
      <c r="O7" s="70">
        <v>0.00045571258450362756</v>
      </c>
      <c r="P7" s="70">
        <v>0.00020965788400268925</v>
      </c>
      <c r="Q7" s="70">
        <v>0</v>
      </c>
      <c r="R7" s="70">
        <v>0.16990238938345317</v>
      </c>
      <c r="S7" s="70">
        <v>0.1741419867600517</v>
      </c>
      <c r="T7" s="70">
        <v>0</v>
      </c>
      <c r="U7" s="70">
        <v>0.14645667309225355</v>
      </c>
      <c r="V7" s="70">
        <v>0</v>
      </c>
      <c r="W7" s="70">
        <v>0.09703128212138584</v>
      </c>
      <c r="X7" s="70">
        <v>0.06551852890296982</v>
      </c>
      <c r="Y7" s="70">
        <v>0.08226182337515414</v>
      </c>
      <c r="Z7" s="70">
        <v>0.03616012385134353</v>
      </c>
      <c r="AA7" s="70">
        <v>0.018158799682136025</v>
      </c>
      <c r="AB7" s="70">
        <v>0.01740763246560068</v>
      </c>
      <c r="AC7" s="70">
        <v>0.008705441227954478</v>
      </c>
      <c r="AD7" s="70">
        <v>0.014858101009792651</v>
      </c>
      <c r="AE7" s="70">
        <v>0.017098487978711465</v>
      </c>
      <c r="AF7" s="114"/>
    </row>
    <row r="8" spans="1:32" ht="27" customHeight="1">
      <c r="A8" s="106">
        <v>3</v>
      </c>
      <c r="B8" s="113" t="s">
        <v>270</v>
      </c>
      <c r="C8" s="70">
        <v>0.05798957600248081</v>
      </c>
      <c r="D8" s="70">
        <v>0.19286667547049494</v>
      </c>
      <c r="E8" s="70">
        <v>0.13254596462111212</v>
      </c>
      <c r="F8" s="70">
        <v>0.14456676881625294</v>
      </c>
      <c r="G8" s="70">
        <v>0.11591172727867176</v>
      </c>
      <c r="H8" s="70">
        <v>0.046804071774969466</v>
      </c>
      <c r="I8" s="70">
        <v>0.13026068913948666</v>
      </c>
      <c r="J8" s="70">
        <v>0.06822188795487591</v>
      </c>
      <c r="K8" s="70">
        <v>0.02689477344731373</v>
      </c>
      <c r="L8" s="70">
        <v>0.033780601328456186</v>
      </c>
      <c r="M8" s="70">
        <v>0.020986505121592756</v>
      </c>
      <c r="N8" s="70">
        <v>0.001533470959127988</v>
      </c>
      <c r="O8" s="70">
        <v>0.014378320832395984</v>
      </c>
      <c r="P8" s="70">
        <v>0.013250136453123186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8.83079964560456E-06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114"/>
    </row>
    <row r="9" spans="1:32" ht="17.25" customHeight="1">
      <c r="A9" s="106">
        <v>4</v>
      </c>
      <c r="B9" s="113" t="s">
        <v>271</v>
      </c>
      <c r="C9" s="70">
        <v>0</v>
      </c>
      <c r="D9" s="70">
        <v>0</v>
      </c>
      <c r="E9" s="70">
        <v>0.6965124421977649</v>
      </c>
      <c r="F9" s="70">
        <v>0.1746845168032278</v>
      </c>
      <c r="G9" s="70">
        <v>0.12880304099900744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114"/>
    </row>
    <row r="10" spans="1:32" ht="17.25" customHeight="1">
      <c r="A10" s="106">
        <v>5</v>
      </c>
      <c r="B10" s="113" t="s">
        <v>272</v>
      </c>
      <c r="C10" s="70">
        <v>0</v>
      </c>
      <c r="D10" s="70">
        <v>0.43777573353142246</v>
      </c>
      <c r="E10" s="70">
        <v>0.5622242664685776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114"/>
    </row>
    <row r="11" spans="1:32" ht="17.25" customHeight="1">
      <c r="A11" s="106">
        <v>6</v>
      </c>
      <c r="B11" s="113" t="s">
        <v>273</v>
      </c>
      <c r="C11" s="70">
        <v>0.0007602403487339256</v>
      </c>
      <c r="D11" s="70">
        <v>0.024840318312823725</v>
      </c>
      <c r="E11" s="70">
        <v>0.6439417204870037</v>
      </c>
      <c r="F11" s="70">
        <v>0.028443328697466894</v>
      </c>
      <c r="G11" s="70">
        <v>0.2864144986008484</v>
      </c>
      <c r="H11" s="70">
        <v>0.0012154071060973372</v>
      </c>
      <c r="I11" s="70">
        <v>5.9865616311451984E-05</v>
      </c>
      <c r="J11" s="70">
        <v>0.0011062821534616482</v>
      </c>
      <c r="K11" s="70">
        <v>0.0132183386772529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114"/>
    </row>
    <row r="12" spans="1:32" ht="17.25" customHeight="1">
      <c r="A12" s="106">
        <v>7</v>
      </c>
      <c r="B12" s="113" t="s">
        <v>274</v>
      </c>
      <c r="C12" s="70">
        <v>0.004103616848327129</v>
      </c>
      <c r="D12" s="70">
        <v>0.04230759980624541</v>
      </c>
      <c r="E12" s="70">
        <v>0.5110806420588817</v>
      </c>
      <c r="F12" s="70">
        <v>0.30103316959095244</v>
      </c>
      <c r="G12" s="70">
        <v>0.04467887201096202</v>
      </c>
      <c r="H12" s="70">
        <v>0.04188410998268482</v>
      </c>
      <c r="I12" s="70">
        <v>0.0001865306409745349</v>
      </c>
      <c r="J12" s="70">
        <v>0.007002238885585244</v>
      </c>
      <c r="K12" s="70">
        <v>-0.007043870486439951</v>
      </c>
      <c r="L12" s="70">
        <v>0.010796791760839256</v>
      </c>
      <c r="M12" s="70">
        <v>0.005188500354392925</v>
      </c>
      <c r="N12" s="70">
        <v>0</v>
      </c>
      <c r="O12" s="70">
        <v>0.00115343552048288</v>
      </c>
      <c r="P12" s="70">
        <v>0.03762836302611168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114"/>
    </row>
    <row r="13" spans="1:32" ht="17.25" customHeight="1">
      <c r="A13" s="106">
        <v>8</v>
      </c>
      <c r="B13" s="113" t="s">
        <v>275</v>
      </c>
      <c r="C13" s="70">
        <v>0.006525870538975274</v>
      </c>
      <c r="D13" s="70">
        <v>0.08664888975258977</v>
      </c>
      <c r="E13" s="70">
        <v>0.10759558248130678</v>
      </c>
      <c r="F13" s="70">
        <v>0.12133112223020812</v>
      </c>
      <c r="G13" s="70">
        <v>0.4232654801368054</v>
      </c>
      <c r="H13" s="70">
        <v>0.055190985133781845</v>
      </c>
      <c r="I13" s="70">
        <v>4.793249970538379E-05</v>
      </c>
      <c r="J13" s="70">
        <v>0.002763382545142073</v>
      </c>
      <c r="K13" s="70">
        <v>0.05563225346099119</v>
      </c>
      <c r="L13" s="70">
        <v>0.04057138379066079</v>
      </c>
      <c r="M13" s="70">
        <v>0.023520419599509224</v>
      </c>
      <c r="N13" s="70">
        <v>0.028884857974837468</v>
      </c>
      <c r="O13" s="70">
        <v>0.034640694785110865</v>
      </c>
      <c r="P13" s="70">
        <v>0.005523675866413156</v>
      </c>
      <c r="Q13" s="70">
        <v>0</v>
      </c>
      <c r="R13" s="70">
        <v>1.3056030248283824E-05</v>
      </c>
      <c r="S13" s="70">
        <v>0</v>
      </c>
      <c r="T13" s="70">
        <v>0.005443033132515181</v>
      </c>
      <c r="U13" s="70">
        <v>0</v>
      </c>
      <c r="V13" s="70">
        <v>0.0024013800411991407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114"/>
    </row>
    <row r="14" spans="1:32" ht="18" customHeight="1">
      <c r="A14" s="106">
        <v>9</v>
      </c>
      <c r="B14" s="113" t="s">
        <v>276</v>
      </c>
      <c r="C14" s="70">
        <v>0.010722248900964935</v>
      </c>
      <c r="D14" s="70">
        <v>0.0325298431841885</v>
      </c>
      <c r="E14" s="70">
        <v>0.11658735283176931</v>
      </c>
      <c r="F14" s="70">
        <v>0.026811481650600523</v>
      </c>
      <c r="G14" s="70">
        <v>0.39112536671552334</v>
      </c>
      <c r="H14" s="70">
        <v>0.014599618544196715</v>
      </c>
      <c r="I14" s="70">
        <v>0.015723480120499535</v>
      </c>
      <c r="J14" s="70">
        <v>0.1578853603187902</v>
      </c>
      <c r="K14" s="70">
        <v>0.01883922710520718</v>
      </c>
      <c r="L14" s="70">
        <v>0.14005201907372644</v>
      </c>
      <c r="M14" s="70">
        <v>0.04011232382077317</v>
      </c>
      <c r="N14" s="70">
        <v>0.0037018125458435414</v>
      </c>
      <c r="O14" s="70">
        <v>0.0071559557711463285</v>
      </c>
      <c r="P14" s="70">
        <v>0.024153909416770206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114"/>
    </row>
    <row r="15" spans="1:32" ht="27.75" customHeight="1">
      <c r="A15" s="106">
        <v>10</v>
      </c>
      <c r="B15" s="113" t="s">
        <v>277</v>
      </c>
      <c r="C15" s="70">
        <v>0.21560136817928707</v>
      </c>
      <c r="D15" s="70">
        <v>0.05700675170695538</v>
      </c>
      <c r="E15" s="70">
        <v>0.1772291250396885</v>
      </c>
      <c r="F15" s="70">
        <v>0.09494801662932344</v>
      </c>
      <c r="G15" s="70">
        <v>0.03364893379138326</v>
      </c>
      <c r="H15" s="70">
        <v>0.12844195137315123</v>
      </c>
      <c r="I15" s="70">
        <v>0.0763340847095091</v>
      </c>
      <c r="J15" s="70">
        <v>0.06379550695979615</v>
      </c>
      <c r="K15" s="70">
        <v>0.019123630267559737</v>
      </c>
      <c r="L15" s="70">
        <v>0.05117375381266862</v>
      </c>
      <c r="M15" s="70">
        <v>0.04058958350861562</v>
      </c>
      <c r="N15" s="70">
        <v>5.7085262821169504E-05</v>
      </c>
      <c r="O15" s="70">
        <v>0.024865250028231586</v>
      </c>
      <c r="P15" s="70">
        <v>0.015962390570952646</v>
      </c>
      <c r="Q15" s="70">
        <v>0</v>
      </c>
      <c r="R15" s="70">
        <v>0</v>
      </c>
      <c r="S15" s="70">
        <v>0</v>
      </c>
      <c r="T15" s="70">
        <v>0.0012225681600564042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114"/>
    </row>
    <row r="16" spans="1:32" ht="17.25" customHeight="1">
      <c r="A16" s="112" t="s">
        <v>262</v>
      </c>
      <c r="B16" s="113" t="s">
        <v>214</v>
      </c>
      <c r="C16" s="70">
        <v>0.22169365465251611</v>
      </c>
      <c r="D16" s="70">
        <v>0.05708998265729658</v>
      </c>
      <c r="E16" s="70">
        <v>0.16586864418802086</v>
      </c>
      <c r="F16" s="70">
        <v>0.09604723663300539</v>
      </c>
      <c r="G16" s="70">
        <v>0.03324113831983468</v>
      </c>
      <c r="H16" s="70">
        <v>0.130519452285044</v>
      </c>
      <c r="I16" s="70">
        <v>0.07800829478375175</v>
      </c>
      <c r="J16" s="70">
        <v>0.06393412810057555</v>
      </c>
      <c r="K16" s="70">
        <v>0.01966401011292883</v>
      </c>
      <c r="L16" s="70">
        <v>0.05079419762903215</v>
      </c>
      <c r="M16" s="70">
        <v>0.04080677939686554</v>
      </c>
      <c r="N16" s="70">
        <v>5.8698331316249426E-05</v>
      </c>
      <c r="O16" s="70">
        <v>0.025472574981256227</v>
      </c>
      <c r="P16" s="70">
        <v>0.015544093441048006</v>
      </c>
      <c r="Q16" s="70">
        <v>0</v>
      </c>
      <c r="R16" s="70">
        <v>0</v>
      </c>
      <c r="S16" s="70">
        <v>0</v>
      </c>
      <c r="T16" s="70">
        <v>0.0012571144875078999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114"/>
    </row>
    <row r="17" spans="1:32" ht="17.25" customHeight="1">
      <c r="A17" s="112" t="s">
        <v>263</v>
      </c>
      <c r="B17" s="113" t="s">
        <v>215</v>
      </c>
      <c r="C17" s="70">
        <v>0</v>
      </c>
      <c r="D17" s="70">
        <v>0.03780745559369647</v>
      </c>
      <c r="E17" s="70">
        <v>0.7045516489498593</v>
      </c>
      <c r="F17" s="70">
        <v>0.06693345990117078</v>
      </c>
      <c r="G17" s="70">
        <v>0.013640747771990376</v>
      </c>
      <c r="H17" s="70">
        <v>0.06634720940395286</v>
      </c>
      <c r="I17" s="70">
        <v>0</v>
      </c>
      <c r="J17" s="70">
        <v>0.05450260775194319</v>
      </c>
      <c r="K17" s="70">
        <v>0</v>
      </c>
      <c r="L17" s="70">
        <v>0.05536294508921137</v>
      </c>
      <c r="M17" s="70">
        <v>0</v>
      </c>
      <c r="N17" s="70">
        <v>0</v>
      </c>
      <c r="O17" s="70">
        <v>0.0008539255381756787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114"/>
    </row>
    <row r="18" spans="1:32" ht="27" customHeight="1">
      <c r="A18" s="112" t="s">
        <v>264</v>
      </c>
      <c r="B18" s="113" t="s">
        <v>216</v>
      </c>
      <c r="C18" s="70">
        <v>0</v>
      </c>
      <c r="D18" s="70">
        <v>0.027759284110244087</v>
      </c>
      <c r="E18" s="70">
        <v>0</v>
      </c>
      <c r="F18" s="70">
        <v>0.018286094502096582</v>
      </c>
      <c r="G18" s="70">
        <v>0</v>
      </c>
      <c r="H18" s="70">
        <v>0.006684788160897407</v>
      </c>
      <c r="I18" s="70">
        <v>0.30647730826346586</v>
      </c>
      <c r="J18" s="70">
        <v>0</v>
      </c>
      <c r="K18" s="70">
        <v>0</v>
      </c>
      <c r="L18" s="70">
        <v>0.0006266015100444357</v>
      </c>
      <c r="M18" s="70">
        <v>0.5921105739312075</v>
      </c>
      <c r="N18" s="70">
        <v>0</v>
      </c>
      <c r="O18" s="70">
        <v>0.048055349522044176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114"/>
    </row>
    <row r="19" spans="1:32" ht="17.25" customHeight="1">
      <c r="A19" s="112" t="s">
        <v>265</v>
      </c>
      <c r="B19" s="113" t="s">
        <v>217</v>
      </c>
      <c r="C19" s="70">
        <v>0</v>
      </c>
      <c r="D19" s="70">
        <v>0.175329053041717</v>
      </c>
      <c r="E19" s="70">
        <v>0</v>
      </c>
      <c r="F19" s="70">
        <v>0</v>
      </c>
      <c r="G19" s="70">
        <v>0.3015540839512471</v>
      </c>
      <c r="H19" s="70">
        <v>1.4844070696862765E-17</v>
      </c>
      <c r="I19" s="70">
        <v>0.0004444122100743827</v>
      </c>
      <c r="J19" s="70">
        <v>0.11516355368571189</v>
      </c>
      <c r="K19" s="70">
        <v>0</v>
      </c>
      <c r="L19" s="70">
        <v>0.15585005452761636</v>
      </c>
      <c r="M19" s="70">
        <v>0</v>
      </c>
      <c r="N19" s="70">
        <v>0</v>
      </c>
      <c r="O19" s="70">
        <v>0</v>
      </c>
      <c r="P19" s="70">
        <v>0.25165884258363314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114"/>
    </row>
    <row r="20" spans="1:32" ht="27" customHeight="1">
      <c r="A20" s="106">
        <v>11</v>
      </c>
      <c r="B20" s="113" t="s">
        <v>278</v>
      </c>
      <c r="C20" s="70">
        <v>0</v>
      </c>
      <c r="D20" s="70">
        <v>0.9503338565575061</v>
      </c>
      <c r="E20" s="70">
        <v>0.0033357857536003323</v>
      </c>
      <c r="F20" s="70">
        <v>0</v>
      </c>
      <c r="G20" s="70">
        <v>0</v>
      </c>
      <c r="H20" s="70">
        <v>0</v>
      </c>
      <c r="I20" s="70">
        <v>0</v>
      </c>
      <c r="J20" s="70">
        <v>0.0463303576888935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114"/>
    </row>
    <row r="21" spans="1:32" ht="27" customHeight="1">
      <c r="A21" s="106">
        <v>12</v>
      </c>
      <c r="B21" s="113" t="s">
        <v>279</v>
      </c>
      <c r="C21" s="70">
        <v>0.007552247823579491</v>
      </c>
      <c r="D21" s="70">
        <v>0.9742399692417544</v>
      </c>
      <c r="E21" s="70">
        <v>0.01820778293466619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114"/>
    </row>
    <row r="22" spans="1:32" ht="17.25" customHeight="1">
      <c r="A22" s="106">
        <v>13</v>
      </c>
      <c r="B22" s="113" t="s">
        <v>280</v>
      </c>
      <c r="C22" s="70">
        <v>0.007720175666414027</v>
      </c>
      <c r="D22" s="70">
        <v>0.06368911405155661</v>
      </c>
      <c r="E22" s="70">
        <v>0.5601466202494881</v>
      </c>
      <c r="F22" s="70">
        <v>0.05197225891455537</v>
      </c>
      <c r="G22" s="70">
        <v>0.09657759874300098</v>
      </c>
      <c r="H22" s="70">
        <v>0.09689881944245848</v>
      </c>
      <c r="I22" s="70">
        <v>0.0006761953007758623</v>
      </c>
      <c r="J22" s="70">
        <v>0.016431697472843138</v>
      </c>
      <c r="K22" s="70">
        <v>0.038654972371829376</v>
      </c>
      <c r="L22" s="70">
        <v>0.01207810773852736</v>
      </c>
      <c r="M22" s="70">
        <v>0.04113071289514681</v>
      </c>
      <c r="N22" s="70">
        <v>0.0001432886387850359</v>
      </c>
      <c r="O22" s="70">
        <v>0.00013702569165933233</v>
      </c>
      <c r="P22" s="70">
        <v>0.013743412822959331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114"/>
    </row>
    <row r="23" spans="1:32" ht="17.25" customHeight="1">
      <c r="A23" s="106">
        <v>14</v>
      </c>
      <c r="B23" s="113" t="s">
        <v>281</v>
      </c>
      <c r="C23" s="70">
        <v>0</v>
      </c>
      <c r="D23" s="70">
        <v>0.012409132120425579</v>
      </c>
      <c r="E23" s="70">
        <v>0</v>
      </c>
      <c r="F23" s="70">
        <v>0.03514951906880262</v>
      </c>
      <c r="G23" s="70">
        <v>0</v>
      </c>
      <c r="H23" s="70">
        <v>-0.018059627013836562</v>
      </c>
      <c r="I23" s="70">
        <v>0.24078287449380315</v>
      </c>
      <c r="J23" s="70">
        <v>-0.006974750022708188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0.027371367277521347</v>
      </c>
      <c r="Q23" s="70">
        <v>0.709321484075992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114"/>
    </row>
    <row r="24" spans="1:32" ht="17.25" customHeight="1">
      <c r="A24" s="106">
        <v>15</v>
      </c>
      <c r="B24" s="113" t="s">
        <v>282</v>
      </c>
      <c r="C24" s="70">
        <v>0</v>
      </c>
      <c r="D24" s="70">
        <v>0</v>
      </c>
      <c r="E24" s="70">
        <v>0</v>
      </c>
      <c r="F24" s="70">
        <v>0.902762031743612</v>
      </c>
      <c r="G24" s="70">
        <v>0.09691136969640773</v>
      </c>
      <c r="H24" s="70">
        <v>0.00012032578525589709</v>
      </c>
      <c r="I24" s="70">
        <v>0</v>
      </c>
      <c r="J24" s="70">
        <v>0.000206272774724395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114"/>
    </row>
    <row r="25" spans="1:32" ht="17.25" customHeight="1">
      <c r="A25" s="106">
        <v>16</v>
      </c>
      <c r="B25" s="113" t="s">
        <v>283</v>
      </c>
      <c r="C25" s="70">
        <v>0.042970565779550836</v>
      </c>
      <c r="D25" s="70">
        <v>3.706426217566908E-05</v>
      </c>
      <c r="E25" s="70">
        <v>0.005102633158262132</v>
      </c>
      <c r="F25" s="70">
        <v>0.0023003189977525403</v>
      </c>
      <c r="G25" s="70">
        <v>0.01129479949385877</v>
      </c>
      <c r="H25" s="70">
        <v>0.0006026291110670965</v>
      </c>
      <c r="I25" s="70">
        <v>0.8048899695197942</v>
      </c>
      <c r="J25" s="70">
        <v>0</v>
      </c>
      <c r="K25" s="70">
        <v>-0.0015699653256598676</v>
      </c>
      <c r="L25" s="70">
        <v>0</v>
      </c>
      <c r="M25" s="70">
        <v>-0.005266615019922137</v>
      </c>
      <c r="N25" s="70">
        <v>0</v>
      </c>
      <c r="O25" s="70">
        <v>0.00471549305253579</v>
      </c>
      <c r="P25" s="70">
        <v>0.0002580433824159365</v>
      </c>
      <c r="Q25" s="70">
        <v>0</v>
      </c>
      <c r="R25" s="70">
        <v>0</v>
      </c>
      <c r="S25" s="70">
        <v>0</v>
      </c>
      <c r="T25" s="70">
        <v>0.015022796325499865</v>
      </c>
      <c r="U25" s="70">
        <v>0</v>
      </c>
      <c r="V25" s="70">
        <v>0.1196422672626692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114"/>
    </row>
    <row r="26" spans="1:32" ht="17.25" customHeight="1">
      <c r="A26" s="106">
        <v>17</v>
      </c>
      <c r="B26" s="55" t="s">
        <v>284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114"/>
    </row>
    <row r="27" spans="1:32" ht="17.25" customHeight="1">
      <c r="A27" s="106">
        <v>18</v>
      </c>
      <c r="B27" s="56" t="s">
        <v>285</v>
      </c>
      <c r="C27" s="70">
        <v>0.035722041016262494</v>
      </c>
      <c r="D27" s="70">
        <v>0.3283497222933173</v>
      </c>
      <c r="E27" s="70">
        <v>0.02951193703417082</v>
      </c>
      <c r="F27" s="70">
        <v>0.07002201932804165</v>
      </c>
      <c r="G27" s="70">
        <v>0.2127337763117568</v>
      </c>
      <c r="H27" s="70">
        <v>0.041029198974655574</v>
      </c>
      <c r="I27" s="70">
        <v>0.03680850572070407</v>
      </c>
      <c r="J27" s="70">
        <v>0.0010098768747258072</v>
      </c>
      <c r="K27" s="70">
        <v>0.06110064452177196</v>
      </c>
      <c r="L27" s="70">
        <v>0.06711722748175766</v>
      </c>
      <c r="M27" s="70">
        <v>0.009799814923688767</v>
      </c>
      <c r="N27" s="70">
        <v>0</v>
      </c>
      <c r="O27" s="70">
        <v>0.028973724006929578</v>
      </c>
      <c r="P27" s="70">
        <v>0.05748697655413174</v>
      </c>
      <c r="Q27" s="70">
        <v>0</v>
      </c>
      <c r="R27" s="70">
        <v>0</v>
      </c>
      <c r="S27" s="70">
        <v>0</v>
      </c>
      <c r="T27" s="70">
        <v>0.02033453495808581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114"/>
    </row>
    <row r="28" spans="7:9" ht="16.5" customHeight="1">
      <c r="G28" s="115"/>
      <c r="H28" s="115"/>
      <c r="I28" s="115"/>
    </row>
    <row r="29" spans="1:10" ht="16.5" customHeight="1">
      <c r="A29" s="57" t="s">
        <v>326</v>
      </c>
      <c r="B29" s="115"/>
      <c r="G29" s="75"/>
      <c r="H29" s="75"/>
      <c r="I29" s="75"/>
      <c r="J29" s="75"/>
    </row>
    <row r="30" ht="13.5">
      <c r="A30" s="154" t="s">
        <v>354</v>
      </c>
    </row>
  </sheetData>
  <sheetProtection/>
  <mergeCells count="1">
    <mergeCell ref="A2:AE2"/>
  </mergeCells>
  <printOptions horizontalCentered="1"/>
  <pageMargins left="0" right="0" top="0.5118110236220472" bottom="0" header="0" footer="0"/>
  <pageSetup horizontalDpi="300" verticalDpi="300" orientation="landscape" paperSize="9" scale="3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34"/>
  <sheetViews>
    <sheetView view="pageBreakPreview" zoomScale="85" zoomScaleSheetLayoutView="85" zoomScalePageLayoutView="0" workbookViewId="0" topLeftCell="A1">
      <selection activeCell="A2" sqref="A2:AE2"/>
    </sheetView>
  </sheetViews>
  <sheetFormatPr defaultColWidth="9.140625" defaultRowHeight="12.75"/>
  <cols>
    <col min="1" max="1" width="5.421875" style="2" customWidth="1"/>
    <col min="2" max="2" width="51.8515625" style="2" customWidth="1"/>
    <col min="3" max="5" width="12.7109375" style="2" customWidth="1"/>
    <col min="6" max="6" width="14.28125" style="2" customWidth="1"/>
    <col min="7" max="11" width="12.7109375" style="2" customWidth="1"/>
    <col min="12" max="12" width="14.421875" style="2" customWidth="1"/>
    <col min="13" max="13" width="14.57421875" style="2" customWidth="1"/>
    <col min="14" max="14" width="12.7109375" style="2" customWidth="1"/>
    <col min="15" max="15" width="14.8515625" style="2" customWidth="1"/>
    <col min="16" max="16" width="14.00390625" style="2" customWidth="1"/>
    <col min="17" max="17" width="14.7109375" style="2" customWidth="1"/>
    <col min="18" max="19" width="12.7109375" style="2" customWidth="1"/>
    <col min="20" max="20" width="14.00390625" style="2" customWidth="1"/>
    <col min="21" max="23" width="12.7109375" style="2" customWidth="1"/>
    <col min="24" max="24" width="15.28125" style="2" customWidth="1"/>
    <col min="25" max="25" width="12.7109375" style="2" customWidth="1"/>
    <col min="26" max="26" width="13.7109375" style="2" customWidth="1"/>
    <col min="27" max="27" width="14.57421875" style="2" customWidth="1"/>
    <col min="28" max="31" width="12.7109375" style="2" customWidth="1"/>
    <col min="32" max="16384" width="9.140625" style="2" customWidth="1"/>
  </cols>
  <sheetData>
    <row r="1" ht="23.25" customHeight="1"/>
    <row r="2" spans="1:31" s="14" customFormat="1" ht="22.5" customHeight="1">
      <c r="A2" s="181" t="s">
        <v>328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</row>
    <row r="3" spans="2:29" s="14" customFormat="1" ht="23.25" customHeight="1">
      <c r="B3" s="50"/>
      <c r="C3" s="50"/>
      <c r="D3" s="50"/>
      <c r="Y3" s="50"/>
      <c r="Z3" s="50"/>
      <c r="AB3" s="50"/>
      <c r="AC3" s="50"/>
    </row>
    <row r="4" spans="1:31" s="20" customFormat="1" ht="81" customHeight="1">
      <c r="A4" s="54" t="s">
        <v>242</v>
      </c>
      <c r="B4" s="54" t="s">
        <v>0</v>
      </c>
      <c r="C4" s="45" t="s">
        <v>211</v>
      </c>
      <c r="D4" s="45" t="s">
        <v>221</v>
      </c>
      <c r="E4" s="45" t="s">
        <v>219</v>
      </c>
      <c r="F4" s="45" t="s">
        <v>220</v>
      </c>
      <c r="G4" s="45" t="s">
        <v>222</v>
      </c>
      <c r="H4" s="45" t="s">
        <v>223</v>
      </c>
      <c r="I4" s="45" t="s">
        <v>209</v>
      </c>
      <c r="J4" s="45" t="s">
        <v>224</v>
      </c>
      <c r="K4" s="45" t="s">
        <v>212</v>
      </c>
      <c r="L4" s="45" t="s">
        <v>225</v>
      </c>
      <c r="M4" s="45" t="s">
        <v>266</v>
      </c>
      <c r="N4" s="45" t="s">
        <v>210</v>
      </c>
      <c r="O4" s="45" t="s">
        <v>267</v>
      </c>
      <c r="P4" s="45" t="s">
        <v>352</v>
      </c>
      <c r="Q4" s="45" t="s">
        <v>226</v>
      </c>
      <c r="R4" s="45" t="s">
        <v>337</v>
      </c>
      <c r="S4" s="45" t="s">
        <v>311</v>
      </c>
      <c r="T4" s="45" t="s">
        <v>298</v>
      </c>
      <c r="U4" s="45" t="s">
        <v>312</v>
      </c>
      <c r="V4" s="45" t="s">
        <v>313</v>
      </c>
      <c r="W4" s="45" t="s">
        <v>314</v>
      </c>
      <c r="X4" s="45" t="s">
        <v>316</v>
      </c>
      <c r="Y4" s="45" t="s">
        <v>338</v>
      </c>
      <c r="Z4" s="45" t="s">
        <v>317</v>
      </c>
      <c r="AA4" s="45" t="s">
        <v>339</v>
      </c>
      <c r="AB4" s="45" t="s">
        <v>319</v>
      </c>
      <c r="AC4" s="45" t="s">
        <v>320</v>
      </c>
      <c r="AD4" s="45" t="s">
        <v>340</v>
      </c>
      <c r="AE4" s="45" t="s">
        <v>336</v>
      </c>
    </row>
    <row r="5" spans="1:31" ht="17.25" customHeight="1">
      <c r="A5" s="106">
        <v>1</v>
      </c>
      <c r="B5" s="113" t="s">
        <v>268</v>
      </c>
      <c r="C5" s="70">
        <v>0.0022952184041435454</v>
      </c>
      <c r="D5" s="70">
        <v>0.009377299586086338</v>
      </c>
      <c r="E5" s="70">
        <v>0.012817433902866781</v>
      </c>
      <c r="F5" s="70">
        <v>0.02168884758618301</v>
      </c>
      <c r="G5" s="70">
        <v>0.006426532001035945</v>
      </c>
      <c r="H5" s="70">
        <v>0.004464026152011291</v>
      </c>
      <c r="I5" s="70">
        <v>0.001206296494656876</v>
      </c>
      <c r="J5" s="70">
        <v>0.004080410538864541</v>
      </c>
      <c r="K5" s="70">
        <v>0.035455840387447465</v>
      </c>
      <c r="L5" s="70">
        <v>0.0010180382795844985</v>
      </c>
      <c r="M5" s="70">
        <v>0.05036204009106647</v>
      </c>
      <c r="N5" s="70">
        <v>0.15332054198496378</v>
      </c>
      <c r="O5" s="70">
        <v>0.004353931028677188</v>
      </c>
      <c r="P5" s="70">
        <v>0.04348368945101784</v>
      </c>
      <c r="Q5" s="70">
        <v>0</v>
      </c>
      <c r="R5" s="70">
        <v>0</v>
      </c>
      <c r="S5" s="70">
        <v>0</v>
      </c>
      <c r="T5" s="70">
        <v>0</v>
      </c>
      <c r="U5" s="70">
        <v>0</v>
      </c>
      <c r="V5" s="70">
        <v>0.0194798886332324</v>
      </c>
      <c r="W5" s="70">
        <v>0</v>
      </c>
      <c r="X5" s="70">
        <v>0</v>
      </c>
      <c r="Y5" s="70">
        <v>0</v>
      </c>
      <c r="Z5" s="70">
        <v>0</v>
      </c>
      <c r="AA5" s="70">
        <v>0</v>
      </c>
      <c r="AB5" s="70">
        <v>0</v>
      </c>
      <c r="AC5" s="70">
        <v>0</v>
      </c>
      <c r="AD5" s="70">
        <v>0</v>
      </c>
      <c r="AE5" s="70">
        <v>0</v>
      </c>
    </row>
    <row r="6" spans="1:31" ht="27" customHeight="1">
      <c r="A6" s="112" t="s">
        <v>261</v>
      </c>
      <c r="B6" s="113" t="s">
        <v>218</v>
      </c>
      <c r="C6" s="70">
        <v>0</v>
      </c>
      <c r="D6" s="70">
        <v>8.031619964971643E-05</v>
      </c>
      <c r="E6" s="70">
        <v>0.001981357742705604</v>
      </c>
      <c r="F6" s="70">
        <v>0.00013521209801487937</v>
      </c>
      <c r="G6" s="70">
        <v>0.0001094380907808288</v>
      </c>
      <c r="H6" s="70">
        <v>3.554854503137864E-07</v>
      </c>
      <c r="I6" s="70">
        <v>0</v>
      </c>
      <c r="J6" s="70">
        <v>0</v>
      </c>
      <c r="K6" s="70">
        <v>0.00281768614699895</v>
      </c>
      <c r="L6" s="70">
        <v>0.00011002692633088658</v>
      </c>
      <c r="M6" s="70">
        <v>0</v>
      </c>
      <c r="N6" s="70">
        <v>0</v>
      </c>
      <c r="O6" s="70">
        <v>0</v>
      </c>
      <c r="P6" s="70">
        <v>0.0019014295806082464</v>
      </c>
      <c r="Q6" s="70">
        <v>0</v>
      </c>
      <c r="R6" s="70">
        <v>0</v>
      </c>
      <c r="S6" s="70">
        <v>0</v>
      </c>
      <c r="T6" s="70">
        <v>0</v>
      </c>
      <c r="U6" s="70">
        <v>0</v>
      </c>
      <c r="V6" s="70">
        <v>0</v>
      </c>
      <c r="W6" s="70">
        <v>0</v>
      </c>
      <c r="X6" s="70">
        <v>0</v>
      </c>
      <c r="Y6" s="70">
        <v>0</v>
      </c>
      <c r="Z6" s="70">
        <v>0</v>
      </c>
      <c r="AA6" s="70">
        <v>0</v>
      </c>
      <c r="AB6" s="70">
        <v>0</v>
      </c>
      <c r="AC6" s="70">
        <v>0</v>
      </c>
      <c r="AD6" s="70">
        <v>0</v>
      </c>
      <c r="AE6" s="70">
        <v>0</v>
      </c>
    </row>
    <row r="7" spans="1:31" ht="17.25" customHeight="1">
      <c r="A7" s="106">
        <v>2</v>
      </c>
      <c r="B7" s="113" t="s">
        <v>269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0.0006978934796241543</v>
      </c>
      <c r="I7" s="70">
        <v>0</v>
      </c>
      <c r="J7" s="70">
        <v>0</v>
      </c>
      <c r="K7" s="70">
        <v>0.00045028229590997055</v>
      </c>
      <c r="L7" s="70">
        <v>0.10740419482207118</v>
      </c>
      <c r="M7" s="70">
        <v>0.0060304622823398775</v>
      </c>
      <c r="N7" s="70">
        <v>0</v>
      </c>
      <c r="O7" s="70">
        <v>0.0008074750787659999</v>
      </c>
      <c r="P7" s="70">
        <v>0.0005056119919239096</v>
      </c>
      <c r="Q7" s="70">
        <v>0</v>
      </c>
      <c r="R7" s="70">
        <v>0.999851701303053</v>
      </c>
      <c r="S7" s="70">
        <v>1</v>
      </c>
      <c r="T7" s="70">
        <v>0</v>
      </c>
      <c r="U7" s="70">
        <v>1</v>
      </c>
      <c r="V7" s="70">
        <v>0</v>
      </c>
      <c r="W7" s="70">
        <v>0.9991033869900167</v>
      </c>
      <c r="X7" s="70">
        <v>1</v>
      </c>
      <c r="Y7" s="70">
        <v>1</v>
      </c>
      <c r="Z7" s="70">
        <v>1</v>
      </c>
      <c r="AA7" s="70">
        <v>1</v>
      </c>
      <c r="AB7" s="70">
        <v>1</v>
      </c>
      <c r="AC7" s="70">
        <v>1</v>
      </c>
      <c r="AD7" s="70">
        <v>1</v>
      </c>
      <c r="AE7" s="70">
        <v>1</v>
      </c>
    </row>
    <row r="8" spans="1:31" ht="27.75" customHeight="1">
      <c r="A8" s="106">
        <v>3</v>
      </c>
      <c r="B8" s="113" t="s">
        <v>270</v>
      </c>
      <c r="C8" s="70">
        <v>0.15885272329225367</v>
      </c>
      <c r="D8" s="70">
        <v>0.6284771968944135</v>
      </c>
      <c r="E8" s="70">
        <v>0.2937027064745726</v>
      </c>
      <c r="F8" s="70">
        <v>0.45205037672297727</v>
      </c>
      <c r="G8" s="70">
        <v>0.41878345790938787</v>
      </c>
      <c r="H8" s="70">
        <v>0.191</v>
      </c>
      <c r="I8" s="70">
        <v>0.4915079773862836</v>
      </c>
      <c r="J8" s="70">
        <v>0.4093003482290805</v>
      </c>
      <c r="K8" s="70">
        <v>0.3849152552217339</v>
      </c>
      <c r="L8" s="70">
        <v>0.24799274087006815</v>
      </c>
      <c r="M8" s="70">
        <v>0.23161424779101897</v>
      </c>
      <c r="N8" s="70">
        <v>0.17443962386684947</v>
      </c>
      <c r="O8" s="70">
        <v>0.25121907906168484</v>
      </c>
      <c r="P8" s="70">
        <v>0.31508872417909367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0.0008966130099833303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</row>
    <row r="9" spans="1:31" ht="17.25" customHeight="1">
      <c r="A9" s="106">
        <v>4</v>
      </c>
      <c r="B9" s="113" t="s">
        <v>271</v>
      </c>
      <c r="C9" s="70">
        <v>0</v>
      </c>
      <c r="D9" s="70">
        <v>0</v>
      </c>
      <c r="E9" s="70">
        <v>0.00032500989706475605</v>
      </c>
      <c r="F9" s="70">
        <v>0.00011502680128795394</v>
      </c>
      <c r="G9" s="70">
        <v>9.799739391513152E-05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</row>
    <row r="10" spans="1:31" ht="17.25" customHeight="1">
      <c r="A10" s="106">
        <v>5</v>
      </c>
      <c r="B10" s="113" t="s">
        <v>272</v>
      </c>
      <c r="C10" s="70">
        <v>0</v>
      </c>
      <c r="D10" s="70">
        <v>0.01677833016526381</v>
      </c>
      <c r="E10" s="70">
        <v>0.014652635507824738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</row>
    <row r="11" spans="1:31" ht="17.25" customHeight="1">
      <c r="A11" s="106">
        <v>6</v>
      </c>
      <c r="B11" s="113" t="s">
        <v>273</v>
      </c>
      <c r="C11" s="70">
        <v>3.1431446443733894E-05</v>
      </c>
      <c r="D11" s="70">
        <v>0.0012216820916266147</v>
      </c>
      <c r="E11" s="70">
        <v>0.021535587434110794</v>
      </c>
      <c r="F11" s="70">
        <v>0.0013423553620899701</v>
      </c>
      <c r="G11" s="70">
        <v>0.015618015885097255</v>
      </c>
      <c r="H11" s="70">
        <v>7.55128447467245E-05</v>
      </c>
      <c r="I11" s="70">
        <v>3.4092855522451917E-06</v>
      </c>
      <c r="J11" s="70">
        <v>0.00010017353675559505</v>
      </c>
      <c r="K11" s="70">
        <v>0.0028552413801343273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</row>
    <row r="12" spans="1:31" ht="17.25" customHeight="1">
      <c r="A12" s="106">
        <v>7</v>
      </c>
      <c r="B12" s="113" t="s">
        <v>274</v>
      </c>
      <c r="C12" s="70">
        <v>0.0001569929563661761</v>
      </c>
      <c r="D12" s="70">
        <v>0.0019253928307476217</v>
      </c>
      <c r="E12" s="70">
        <v>0.015816103654295584</v>
      </c>
      <c r="F12" s="70">
        <v>0.013146233593529854</v>
      </c>
      <c r="G12" s="70">
        <v>0.002254410370116767</v>
      </c>
      <c r="H12" s="70">
        <v>0.002407954428016053</v>
      </c>
      <c r="I12" s="70">
        <v>9.829603831163571E-06</v>
      </c>
      <c r="J12" s="70">
        <v>0.0005867106013876656</v>
      </c>
      <c r="K12" s="70">
        <v>-0.0014079175674494026</v>
      </c>
      <c r="L12" s="70">
        <v>0.001106967702663717</v>
      </c>
      <c r="M12" s="70">
        <v>0.0007997157200912223</v>
      </c>
      <c r="N12" s="70">
        <v>0</v>
      </c>
      <c r="O12" s="70">
        <v>0.000281453337593928</v>
      </c>
      <c r="P12" s="70">
        <v>0.012496732357613916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</row>
    <row r="13" spans="1:31" ht="17.25" customHeight="1">
      <c r="A13" s="106">
        <v>8</v>
      </c>
      <c r="B13" s="113" t="s">
        <v>275</v>
      </c>
      <c r="C13" s="70">
        <v>0.0034991851753440476</v>
      </c>
      <c r="D13" s="70">
        <v>0.055268677588137215</v>
      </c>
      <c r="E13" s="70">
        <v>0.046668046301349506</v>
      </c>
      <c r="F13" s="70">
        <v>0.0742633124037257</v>
      </c>
      <c r="G13" s="70">
        <v>0.29933584922420886</v>
      </c>
      <c r="H13" s="70">
        <v>0.044471545891387514</v>
      </c>
      <c r="I13" s="70">
        <v>3.540226253986291E-05</v>
      </c>
      <c r="J13" s="70">
        <v>0.0032452124318959165</v>
      </c>
      <c r="K13" s="70">
        <v>0.15585029405278358</v>
      </c>
      <c r="L13" s="70">
        <v>0.05830088584881277</v>
      </c>
      <c r="M13" s="70">
        <v>0.05081055699653357</v>
      </c>
      <c r="N13" s="70">
        <v>0.6431667181310367</v>
      </c>
      <c r="O13" s="70">
        <v>0.1184717445814352</v>
      </c>
      <c r="P13" s="70">
        <v>0.02571132378408714</v>
      </c>
      <c r="Q13" s="70">
        <v>0</v>
      </c>
      <c r="R13" s="70">
        <v>0.0001482986969469114</v>
      </c>
      <c r="S13" s="70">
        <v>0</v>
      </c>
      <c r="T13" s="70">
        <v>0.3092590668327818</v>
      </c>
      <c r="U13" s="70">
        <v>0</v>
      </c>
      <c r="V13" s="70">
        <v>0.1329655639018272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</row>
    <row r="14" spans="1:31" ht="17.25" customHeight="1">
      <c r="A14" s="106">
        <v>9</v>
      </c>
      <c r="B14" s="113" t="s">
        <v>276</v>
      </c>
      <c r="C14" s="70">
        <v>0.0013645847480450325</v>
      </c>
      <c r="D14" s="70">
        <v>0.004924750094503942</v>
      </c>
      <c r="E14" s="70">
        <v>0.012002253000019364</v>
      </c>
      <c r="F14" s="70">
        <v>0.0038950144475695643</v>
      </c>
      <c r="G14" s="70">
        <v>0.065652009170312</v>
      </c>
      <c r="H14" s="70">
        <v>0.0027921692865600016</v>
      </c>
      <c r="I14" s="70">
        <v>0.0027563589450671283</v>
      </c>
      <c r="J14" s="70">
        <v>0.044007848828248666</v>
      </c>
      <c r="K14" s="70">
        <v>0.01252651353827761</v>
      </c>
      <c r="L14" s="70">
        <v>0.04776731868510976</v>
      </c>
      <c r="M14" s="70">
        <v>0.020567091005434704</v>
      </c>
      <c r="N14" s="70">
        <v>0.019563831153382907</v>
      </c>
      <c r="O14" s="70">
        <v>0.005808740750867387</v>
      </c>
      <c r="P14" s="70">
        <v>0.026685161859521033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</row>
    <row r="15" spans="1:31" ht="27.75" customHeight="1">
      <c r="A15" s="106">
        <v>10</v>
      </c>
      <c r="B15" s="113" t="s">
        <v>277</v>
      </c>
      <c r="C15" s="70">
        <v>0.8289561028528484</v>
      </c>
      <c r="D15" s="70">
        <v>0.2607317473065238</v>
      </c>
      <c r="E15" s="70">
        <v>0.5512033157494207</v>
      </c>
      <c r="F15" s="70">
        <v>0.416715397610148</v>
      </c>
      <c r="G15" s="70">
        <v>0.17063524411352474</v>
      </c>
      <c r="H15" s="70">
        <v>0.744</v>
      </c>
      <c r="I15" s="70">
        <v>0.40426951325452587</v>
      </c>
      <c r="J15" s="70">
        <v>0.5372095973672806</v>
      </c>
      <c r="K15" s="70">
        <v>0.384151790261225</v>
      </c>
      <c r="L15" s="70">
        <v>0.5272956121184753</v>
      </c>
      <c r="M15" s="70">
        <v>0.6287457095017636</v>
      </c>
      <c r="N15" s="70">
        <v>0.009114416702730839</v>
      </c>
      <c r="O15" s="70">
        <v>0.6097791480976724</v>
      </c>
      <c r="P15" s="70">
        <v>0.532777325598281</v>
      </c>
      <c r="Q15" s="70">
        <v>0</v>
      </c>
      <c r="R15" s="70">
        <v>0</v>
      </c>
      <c r="S15" s="70">
        <v>0</v>
      </c>
      <c r="T15" s="70">
        <v>0.49808801643880507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</row>
    <row r="16" spans="1:31" ht="18" customHeight="1">
      <c r="A16" s="112" t="s">
        <v>262</v>
      </c>
      <c r="B16" s="113" t="s">
        <v>214</v>
      </c>
      <c r="C16" s="70">
        <v>0.8289561028528484</v>
      </c>
      <c r="D16" s="70">
        <v>0.25393688073873055</v>
      </c>
      <c r="E16" s="70">
        <v>0.5016944219259257</v>
      </c>
      <c r="F16" s="70">
        <v>0.4099555541652058</v>
      </c>
      <c r="G16" s="70">
        <v>0.16393495568589397</v>
      </c>
      <c r="H16" s="70">
        <v>0.735</v>
      </c>
      <c r="I16" s="70">
        <v>0.40178296863769025</v>
      </c>
      <c r="J16" s="70">
        <v>0.523581950186108</v>
      </c>
      <c r="K16" s="70">
        <v>0.384151790261225</v>
      </c>
      <c r="L16" s="70">
        <v>0.5090017036126461</v>
      </c>
      <c r="M16" s="70">
        <v>0.6147393439626899</v>
      </c>
      <c r="N16" s="70">
        <v>0.009114416702730839</v>
      </c>
      <c r="O16" s="70">
        <v>0.6075063721440767</v>
      </c>
      <c r="P16" s="70">
        <v>0.5045584088425799</v>
      </c>
      <c r="Q16" s="70">
        <v>0</v>
      </c>
      <c r="R16" s="70">
        <v>0</v>
      </c>
      <c r="S16" s="70">
        <v>0</v>
      </c>
      <c r="T16" s="70">
        <v>0.49808801643880507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</row>
    <row r="17" spans="1:31" ht="18" customHeight="1">
      <c r="A17" s="112" t="s">
        <v>263</v>
      </c>
      <c r="B17" s="113" t="s">
        <v>215</v>
      </c>
      <c r="C17" s="70">
        <v>0</v>
      </c>
      <c r="D17" s="70">
        <v>0.003906957886558613</v>
      </c>
      <c r="E17" s="70">
        <v>0.049508893823495076</v>
      </c>
      <c r="F17" s="70">
        <v>0.006637286814860699</v>
      </c>
      <c r="G17" s="70">
        <v>0.0015628930805350475</v>
      </c>
      <c r="H17" s="70">
        <v>0.008661277424951614</v>
      </c>
      <c r="I17" s="70">
        <v>0</v>
      </c>
      <c r="J17" s="70">
        <v>0.010369662254557118</v>
      </c>
      <c r="K17" s="70">
        <v>0</v>
      </c>
      <c r="L17" s="70">
        <v>0.012889014909100004</v>
      </c>
      <c r="M17" s="70">
        <v>0</v>
      </c>
      <c r="N17" s="70">
        <v>0</v>
      </c>
      <c r="O17" s="70">
        <v>0.0004731440686461112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</row>
    <row r="18" spans="1:31" ht="27.75" customHeight="1">
      <c r="A18" s="112" t="s">
        <v>264</v>
      </c>
      <c r="B18" s="113" t="s">
        <v>216</v>
      </c>
      <c r="C18" s="70">
        <v>0</v>
      </c>
      <c r="D18" s="70">
        <v>0.0001938822637328466</v>
      </c>
      <c r="E18" s="70">
        <v>0</v>
      </c>
      <c r="F18" s="70">
        <v>0.00012255663008148155</v>
      </c>
      <c r="G18" s="70">
        <v>0</v>
      </c>
      <c r="H18" s="70">
        <v>5.898145453957745E-05</v>
      </c>
      <c r="I18" s="70">
        <v>0.002478637488007834</v>
      </c>
      <c r="J18" s="70">
        <v>0</v>
      </c>
      <c r="K18" s="70">
        <v>0</v>
      </c>
      <c r="L18" s="70">
        <v>9.859627766009765E-06</v>
      </c>
      <c r="M18" s="70">
        <v>0.014006365539073577</v>
      </c>
      <c r="N18" s="70">
        <v>0</v>
      </c>
      <c r="O18" s="70">
        <v>0.0017996318849497165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</row>
    <row r="19" spans="1:31" ht="18" customHeight="1">
      <c r="A19" s="112" t="s">
        <v>265</v>
      </c>
      <c r="B19" s="113" t="s">
        <v>217</v>
      </c>
      <c r="C19" s="70">
        <v>0</v>
      </c>
      <c r="D19" s="70">
        <v>0.0026940264175017823</v>
      </c>
      <c r="E19" s="70">
        <v>0</v>
      </c>
      <c r="F19" s="70">
        <v>0</v>
      </c>
      <c r="G19" s="70">
        <v>0.005137395347095696</v>
      </c>
      <c r="H19" s="70">
        <v>2.8813697093248754E-19</v>
      </c>
      <c r="I19" s="70">
        <v>7.907128827720529E-06</v>
      </c>
      <c r="J19" s="70">
        <v>0.003257984926615553</v>
      </c>
      <c r="K19" s="70">
        <v>0</v>
      </c>
      <c r="L19" s="70">
        <v>0.0053950339689631975</v>
      </c>
      <c r="M19" s="70">
        <v>0</v>
      </c>
      <c r="N19" s="70">
        <v>0</v>
      </c>
      <c r="O19" s="70">
        <v>0</v>
      </c>
      <c r="P19" s="70">
        <v>0.028218916755701023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</row>
    <row r="20" spans="1:31" ht="27.75" customHeight="1">
      <c r="A20" s="106">
        <v>11</v>
      </c>
      <c r="B20" s="113" t="s">
        <v>278</v>
      </c>
      <c r="C20" s="70">
        <v>0</v>
      </c>
      <c r="D20" s="70">
        <v>0.0001336135867931015</v>
      </c>
      <c r="E20" s="70">
        <v>3.1891994356464276E-07</v>
      </c>
      <c r="F20" s="70">
        <v>0</v>
      </c>
      <c r="G20" s="70">
        <v>0</v>
      </c>
      <c r="H20" s="70">
        <v>0</v>
      </c>
      <c r="I20" s="70">
        <v>0</v>
      </c>
      <c r="J20" s="70">
        <v>1.1992952788391183E-05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</row>
    <row r="21" spans="1:31" ht="27.75" customHeight="1">
      <c r="A21" s="106">
        <v>12</v>
      </c>
      <c r="B21" s="113" t="s">
        <v>279</v>
      </c>
      <c r="C21" s="70">
        <v>1.2046895849514732E-07</v>
      </c>
      <c r="D21" s="70">
        <v>1.8486405077525975E-05</v>
      </c>
      <c r="E21" s="70">
        <v>2.3493769175928682E-07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</row>
    <row r="22" spans="1:31" ht="17.25" customHeight="1">
      <c r="A22" s="106">
        <v>13</v>
      </c>
      <c r="B22" s="113" t="s">
        <v>280</v>
      </c>
      <c r="C22" s="70">
        <v>0.0005123216253093629</v>
      </c>
      <c r="D22" s="70">
        <v>0.005027687921749922</v>
      </c>
      <c r="E22" s="70">
        <v>0.03006865019500804</v>
      </c>
      <c r="F22" s="70">
        <v>0.003936957521369822</v>
      </c>
      <c r="G22" s="70">
        <v>0.008452969820862851</v>
      </c>
      <c r="H22" s="70">
        <v>0.009663169553862717</v>
      </c>
      <c r="I22" s="70">
        <v>6.18101962088623E-05</v>
      </c>
      <c r="J22" s="70">
        <v>0.0023882049004225452</v>
      </c>
      <c r="K22" s="70">
        <v>0.013402116073256476</v>
      </c>
      <c r="L22" s="70">
        <v>0.002148034567293344</v>
      </c>
      <c r="M22" s="70">
        <v>0.010996694530300687</v>
      </c>
      <c r="N22" s="70">
        <v>0.00039486816103637276</v>
      </c>
      <c r="O22" s="70">
        <v>5.799856206595232E-05</v>
      </c>
      <c r="P22" s="70">
        <v>0.007917314144240371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</row>
    <row r="23" spans="1:31" ht="17.25" customHeight="1">
      <c r="A23" s="106">
        <v>14</v>
      </c>
      <c r="B23" s="113" t="s">
        <v>281</v>
      </c>
      <c r="C23" s="70">
        <v>0</v>
      </c>
      <c r="D23" s="70">
        <v>0.0009848685067518886</v>
      </c>
      <c r="E23" s="70">
        <v>0</v>
      </c>
      <c r="F23" s="70">
        <v>0.0026769623290127096</v>
      </c>
      <c r="G23" s="70">
        <v>0</v>
      </c>
      <c r="H23" s="70">
        <v>-0.0018106880173203049</v>
      </c>
      <c r="I23" s="70">
        <v>0.022128262040866306</v>
      </c>
      <c r="J23" s="70">
        <v>-0.001019181515977223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0.015853075007557015</v>
      </c>
      <c r="Q23" s="70">
        <v>1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</row>
    <row r="24" spans="1:31" ht="17.25" customHeight="1">
      <c r="A24" s="106">
        <v>15</v>
      </c>
      <c r="B24" s="113" t="s">
        <v>282</v>
      </c>
      <c r="C24" s="70">
        <v>0</v>
      </c>
      <c r="D24" s="70">
        <v>0</v>
      </c>
      <c r="E24" s="70">
        <v>0</v>
      </c>
      <c r="F24" s="70">
        <v>0.006893789533614637</v>
      </c>
      <c r="G24" s="70">
        <v>0.0008550731048634743</v>
      </c>
      <c r="H24" s="70">
        <v>1.2096379906510786E-06</v>
      </c>
      <c r="I24" s="70">
        <v>0</v>
      </c>
      <c r="J24" s="70">
        <v>3.0222241026745783E-06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</row>
    <row r="25" spans="1:31" ht="17.25" customHeight="1">
      <c r="A25" s="106">
        <v>16</v>
      </c>
      <c r="B25" s="113" t="s">
        <v>283</v>
      </c>
      <c r="C25" s="70">
        <v>0.0029478425592057564</v>
      </c>
      <c r="D25" s="70">
        <v>3.0246572705068406E-06</v>
      </c>
      <c r="E25" s="70">
        <v>0.0002831550208490788</v>
      </c>
      <c r="F25" s="70">
        <v>0.00018013367480457517</v>
      </c>
      <c r="G25" s="70">
        <v>0.0010219488238982913</v>
      </c>
      <c r="H25" s="70">
        <v>6.212536143386646E-05</v>
      </c>
      <c r="I25" s="70">
        <v>0.07605752631185018</v>
      </c>
      <c r="J25" s="70">
        <v>0</v>
      </c>
      <c r="K25" s="70">
        <v>-0.0005626985235152791</v>
      </c>
      <c r="L25" s="70">
        <v>0</v>
      </c>
      <c r="M25" s="70">
        <v>-0.0014556105842834742</v>
      </c>
      <c r="N25" s="70">
        <v>0</v>
      </c>
      <c r="O25" s="70">
        <v>0.0020632888915096295</v>
      </c>
      <c r="P25" s="70">
        <v>0.00015367163727517789</v>
      </c>
      <c r="Q25" s="70">
        <v>0</v>
      </c>
      <c r="R25" s="70">
        <v>0</v>
      </c>
      <c r="S25" s="70">
        <v>0</v>
      </c>
      <c r="T25" s="70">
        <v>0.10920360698538117</v>
      </c>
      <c r="U25" s="70">
        <v>0</v>
      </c>
      <c r="V25" s="70">
        <v>0.8475545474649404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</row>
    <row r="26" spans="1:31" ht="17.25" customHeight="1">
      <c r="A26" s="106">
        <v>17</v>
      </c>
      <c r="B26" s="55" t="s">
        <v>284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</row>
    <row r="27" spans="1:31" ht="17.25" customHeight="1">
      <c r="A27" s="106">
        <v>18</v>
      </c>
      <c r="B27" s="56" t="s">
        <v>285</v>
      </c>
      <c r="C27" s="70">
        <v>0.0013834764710817715</v>
      </c>
      <c r="D27" s="70">
        <v>0.015127242365054168</v>
      </c>
      <c r="E27" s="70">
        <v>0.0009245490049827724</v>
      </c>
      <c r="F27" s="70">
        <v>0.0030955924136869557</v>
      </c>
      <c r="G27" s="70">
        <v>0.010866492182777071</v>
      </c>
      <c r="H27" s="70">
        <v>0.00238788913406139</v>
      </c>
      <c r="I27" s="70">
        <v>0.001963614218617943</v>
      </c>
      <c r="J27" s="70">
        <v>8.565990515013979E-05</v>
      </c>
      <c r="K27" s="70">
        <v>0.012363282880196388</v>
      </c>
      <c r="L27" s="70">
        <v>0.006966207105921147</v>
      </c>
      <c r="M27" s="70">
        <v>0.0015290926657343896</v>
      </c>
      <c r="N27" s="70">
        <v>0</v>
      </c>
      <c r="O27" s="70">
        <v>0.007157140609727262</v>
      </c>
      <c r="P27" s="70">
        <v>0.019327369989388773</v>
      </c>
      <c r="Q27" s="70">
        <v>0</v>
      </c>
      <c r="R27" s="70">
        <v>0</v>
      </c>
      <c r="S27" s="70">
        <v>0</v>
      </c>
      <c r="T27" s="70">
        <v>0.08344930974303195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</row>
    <row r="28" ht="16.5" customHeight="1">
      <c r="AB28" s="71"/>
    </row>
    <row r="29" ht="16.5" customHeight="1">
      <c r="A29" s="57" t="s">
        <v>326</v>
      </c>
    </row>
    <row r="30" spans="1:31" ht="13.5">
      <c r="A30" s="154" t="s">
        <v>354</v>
      </c>
      <c r="B30" s="75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</row>
    <row r="31" ht="12.75">
      <c r="B31" s="75"/>
    </row>
    <row r="34" ht="12.75">
      <c r="Z34" s="75"/>
    </row>
  </sheetData>
  <sheetProtection/>
  <mergeCells count="1">
    <mergeCell ref="A2:AE2"/>
  </mergeCells>
  <printOptions horizontalCentered="1"/>
  <pageMargins left="0" right="0" top="0.7874015748031497" bottom="0" header="0.6299212598425197" footer="0"/>
  <pageSetup horizontalDpi="300" verticalDpi="300" orientation="landscape" paperSize="9" scale="3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7"/>
  <sheetViews>
    <sheetView view="pageBreakPreview" zoomScale="85" zoomScaleSheetLayoutView="85" zoomScalePageLayoutView="0" workbookViewId="0" topLeftCell="A1">
      <selection activeCell="A2" sqref="A2:V2"/>
    </sheetView>
  </sheetViews>
  <sheetFormatPr defaultColWidth="9.140625" defaultRowHeight="12.75"/>
  <cols>
    <col min="1" max="1" width="5.421875" style="2" customWidth="1"/>
    <col min="2" max="2" width="49.8515625" style="2" customWidth="1"/>
    <col min="3" max="10" width="12.7109375" style="2" customWidth="1"/>
    <col min="11" max="11" width="11.8515625" style="2" customWidth="1"/>
    <col min="12" max="12" width="12.8515625" style="2" customWidth="1"/>
    <col min="13" max="13" width="11.8515625" style="2" customWidth="1"/>
    <col min="14" max="14" width="13.00390625" style="2" customWidth="1"/>
    <col min="15" max="15" width="12.28125" style="2" customWidth="1"/>
    <col min="16" max="16" width="11.57421875" style="2" customWidth="1"/>
    <col min="17" max="17" width="13.57421875" style="2" customWidth="1"/>
    <col min="18" max="18" width="11.8515625" style="2" customWidth="1"/>
    <col min="19" max="20" width="13.7109375" style="2" customWidth="1"/>
    <col min="21" max="22" width="13.8515625" style="2" customWidth="1"/>
    <col min="23" max="23" width="14.28125" style="2" customWidth="1"/>
    <col min="24" max="24" width="15.8515625" style="2" customWidth="1"/>
    <col min="25" max="16384" width="9.140625" style="2" customWidth="1"/>
  </cols>
  <sheetData>
    <row r="1" ht="22.5" customHeight="1">
      <c r="B1" s="13"/>
    </row>
    <row r="2" spans="1:22" s="14" customFormat="1" ht="23.25" customHeight="1">
      <c r="A2" s="181" t="s">
        <v>329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4" ht="22.5" customHeight="1">
      <c r="B3" s="19"/>
      <c r="H3" s="15"/>
      <c r="U3" s="13"/>
      <c r="X3" s="13" t="s">
        <v>227</v>
      </c>
    </row>
    <row r="4" spans="1:24" ht="84.75" customHeight="1">
      <c r="A4" s="72" t="s">
        <v>242</v>
      </c>
      <c r="B4" s="72" t="s">
        <v>0</v>
      </c>
      <c r="C4" s="34" t="s">
        <v>16</v>
      </c>
      <c r="D4" s="41" t="s">
        <v>15</v>
      </c>
      <c r="E4" s="34" t="s">
        <v>91</v>
      </c>
      <c r="F4" s="41" t="s">
        <v>15</v>
      </c>
      <c r="G4" s="34" t="s">
        <v>92</v>
      </c>
      <c r="H4" s="41" t="s">
        <v>15</v>
      </c>
      <c r="I4" s="34" t="s">
        <v>111</v>
      </c>
      <c r="J4" s="41" t="s">
        <v>15</v>
      </c>
      <c r="K4" s="34" t="s">
        <v>112</v>
      </c>
      <c r="L4" s="41" t="s">
        <v>15</v>
      </c>
      <c r="M4" s="34" t="s">
        <v>113</v>
      </c>
      <c r="N4" s="41" t="s">
        <v>15</v>
      </c>
      <c r="O4" s="34" t="s">
        <v>213</v>
      </c>
      <c r="P4" s="41" t="s">
        <v>15</v>
      </c>
      <c r="Q4" s="34" t="s">
        <v>286</v>
      </c>
      <c r="R4" s="41" t="s">
        <v>15</v>
      </c>
      <c r="S4" s="34" t="s">
        <v>300</v>
      </c>
      <c r="T4" s="41" t="s">
        <v>15</v>
      </c>
      <c r="U4" s="34" t="s">
        <v>301</v>
      </c>
      <c r="V4" s="41" t="s">
        <v>15</v>
      </c>
      <c r="W4" s="34" t="s">
        <v>330</v>
      </c>
      <c r="X4" s="41" t="s">
        <v>15</v>
      </c>
    </row>
    <row r="5" spans="1:24" ht="17.25" customHeight="1">
      <c r="A5" s="106">
        <v>1</v>
      </c>
      <c r="B5" s="113" t="s">
        <v>268</v>
      </c>
      <c r="C5" s="18">
        <v>1423532.73</v>
      </c>
      <c r="D5" s="73">
        <v>0.1209350609311413</v>
      </c>
      <c r="E5" s="26">
        <v>1448336.24</v>
      </c>
      <c r="F5" s="67">
        <v>0.10328438774381707</v>
      </c>
      <c r="G5" s="26">
        <v>6389378.58</v>
      </c>
      <c r="H5" s="67">
        <v>0.30459235718552924</v>
      </c>
      <c r="I5" s="26">
        <v>2646952.13962128</v>
      </c>
      <c r="J5" s="67">
        <v>0.14387966809445732</v>
      </c>
      <c r="K5" s="26">
        <v>2282202.3584999996</v>
      </c>
      <c r="L5" s="67">
        <v>0.10465097566445837</v>
      </c>
      <c r="M5" s="26">
        <v>2683671.95</v>
      </c>
      <c r="N5" s="74">
        <v>0.09826439126856694</v>
      </c>
      <c r="O5" s="26">
        <v>1419449.7185946393</v>
      </c>
      <c r="P5" s="74">
        <v>0.05723751793925677</v>
      </c>
      <c r="Q5" s="26">
        <v>784599.2407700001</v>
      </c>
      <c r="R5" s="67">
        <v>0.03274778927475537</v>
      </c>
      <c r="S5" s="26">
        <v>5051390.901299999</v>
      </c>
      <c r="T5" s="67">
        <v>0.20395471753703584</v>
      </c>
      <c r="U5" s="26">
        <v>6077349.063180001</v>
      </c>
      <c r="V5" s="67">
        <v>0.23393398990191527</v>
      </c>
      <c r="W5" s="26">
        <v>3719784.962536814</v>
      </c>
      <c r="X5" s="67">
        <f>W5/Premiums!BI6</f>
        <v>0.14616534530989486</v>
      </c>
    </row>
    <row r="6" spans="1:24" ht="17.25" customHeight="1">
      <c r="A6" s="106">
        <v>2</v>
      </c>
      <c r="B6" s="113" t="s">
        <v>269</v>
      </c>
      <c r="C6" s="18">
        <v>7765</v>
      </c>
      <c r="D6" s="73">
        <v>0.14500702439049898</v>
      </c>
      <c r="E6" s="26">
        <v>0</v>
      </c>
      <c r="F6" s="67">
        <v>0</v>
      </c>
      <c r="G6" s="26">
        <v>0</v>
      </c>
      <c r="H6" s="67">
        <v>0</v>
      </c>
      <c r="I6" s="26">
        <v>0</v>
      </c>
      <c r="J6" s="67">
        <v>0</v>
      </c>
      <c r="K6" s="26">
        <v>0</v>
      </c>
      <c r="L6" s="67">
        <v>0</v>
      </c>
      <c r="M6" s="26">
        <v>0</v>
      </c>
      <c r="N6" s="74">
        <v>0</v>
      </c>
      <c r="O6" s="26">
        <v>0</v>
      </c>
      <c r="P6" s="74">
        <v>0</v>
      </c>
      <c r="Q6" s="26">
        <v>0</v>
      </c>
      <c r="R6" s="67">
        <v>0</v>
      </c>
      <c r="S6" s="26">
        <v>0</v>
      </c>
      <c r="T6" s="67">
        <v>0</v>
      </c>
      <c r="U6" s="26">
        <v>0</v>
      </c>
      <c r="V6" s="67">
        <v>0</v>
      </c>
      <c r="W6" s="26">
        <v>0</v>
      </c>
      <c r="X6" s="67">
        <f>W6/Premiums!BI8</f>
        <v>0</v>
      </c>
    </row>
    <row r="7" spans="1:24" ht="27.75" customHeight="1">
      <c r="A7" s="106">
        <v>3</v>
      </c>
      <c r="B7" s="113" t="s">
        <v>270</v>
      </c>
      <c r="C7" s="18">
        <v>72588109.0918319</v>
      </c>
      <c r="D7" s="73">
        <v>0.34825128292546453</v>
      </c>
      <c r="E7" s="26">
        <v>90469406.9349999</v>
      </c>
      <c r="F7" s="67">
        <v>0.3309396270023978</v>
      </c>
      <c r="G7" s="26">
        <v>57963218.99912325</v>
      </c>
      <c r="H7" s="67">
        <v>0.1648863934569348</v>
      </c>
      <c r="I7" s="26">
        <v>17583825.00396596</v>
      </c>
      <c r="J7" s="67">
        <v>0.042879361493938235</v>
      </c>
      <c r="K7" s="26">
        <v>52851613.42212622</v>
      </c>
      <c r="L7" s="67">
        <v>0.094368595850291</v>
      </c>
      <c r="M7" s="26">
        <v>58953989.4345</v>
      </c>
      <c r="N7" s="74">
        <v>0.08540520628966151</v>
      </c>
      <c r="O7" s="26">
        <v>32989693.473836634</v>
      </c>
      <c r="P7" s="74">
        <v>0.054740383852230526</v>
      </c>
      <c r="Q7" s="26">
        <v>28171776.99877213</v>
      </c>
      <c r="R7" s="67">
        <v>0.05639325637455684</v>
      </c>
      <c r="S7" s="26">
        <v>26640004.18230176</v>
      </c>
      <c r="T7" s="67">
        <v>0.06015766322230794</v>
      </c>
      <c r="U7" s="26">
        <v>25731001.59123652</v>
      </c>
      <c r="V7" s="67">
        <v>0.06175684626851659</v>
      </c>
      <c r="W7" s="26">
        <v>24259781.65266688</v>
      </c>
      <c r="X7" s="67">
        <f>W7/Premiums!BI9</f>
        <v>0.05908939492651429</v>
      </c>
    </row>
    <row r="8" spans="1:24" ht="16.5" customHeight="1">
      <c r="A8" s="106">
        <v>4</v>
      </c>
      <c r="B8" s="113" t="s">
        <v>271</v>
      </c>
      <c r="C8" s="18">
        <v>0</v>
      </c>
      <c r="D8" s="73">
        <v>0</v>
      </c>
      <c r="E8" s="26">
        <v>2034307.58</v>
      </c>
      <c r="F8" s="67">
        <v>14.34881014224264</v>
      </c>
      <c r="G8" s="26">
        <v>206946.32</v>
      </c>
      <c r="H8" s="67">
        <v>0.20040250874509347</v>
      </c>
      <c r="I8" s="26">
        <v>644422.42</v>
      </c>
      <c r="J8" s="67">
        <v>0.2010522309564619</v>
      </c>
      <c r="K8" s="26">
        <v>922910.24</v>
      </c>
      <c r="L8" s="67">
        <v>0.2406201095984939</v>
      </c>
      <c r="M8" s="26">
        <v>2005605.99</v>
      </c>
      <c r="N8" s="74">
        <v>0.26101841245660684</v>
      </c>
      <c r="O8" s="26">
        <v>557</v>
      </c>
      <c r="P8" s="74">
        <v>0.002018059641089723</v>
      </c>
      <c r="Q8" s="26">
        <v>0</v>
      </c>
      <c r="R8" s="67">
        <v>0</v>
      </c>
      <c r="S8" s="26">
        <v>773677.45</v>
      </c>
      <c r="T8" s="67">
        <v>0.19949999620044187</v>
      </c>
      <c r="U8" s="26">
        <v>3047476.51</v>
      </c>
      <c r="V8" s="67">
        <v>0.8541401401206469</v>
      </c>
      <c r="W8" s="26">
        <v>2818822.563361077</v>
      </c>
      <c r="X8" s="67">
        <f>W8/Premiums!BI10</f>
        <v>0.7966645186820255</v>
      </c>
    </row>
    <row r="9" spans="1:28" ht="16.5" customHeight="1">
      <c r="A9" s="106">
        <v>5</v>
      </c>
      <c r="B9" s="113" t="s">
        <v>272</v>
      </c>
      <c r="C9" s="18">
        <v>7907361.27</v>
      </c>
      <c r="D9" s="73">
        <v>0.9604873975228665</v>
      </c>
      <c r="E9" s="26">
        <v>7102778.32</v>
      </c>
      <c r="F9" s="67">
        <v>0.9981855710887494</v>
      </c>
      <c r="G9" s="26">
        <v>8583430.33</v>
      </c>
      <c r="H9" s="67">
        <v>0.9181994062394376</v>
      </c>
      <c r="I9" s="26">
        <v>15243451.684108363</v>
      </c>
      <c r="J9" s="67">
        <v>1.0103931992952975</v>
      </c>
      <c r="K9" s="26">
        <v>8369687.041792399</v>
      </c>
      <c r="L9" s="67">
        <v>0.9273381304913012</v>
      </c>
      <c r="M9" s="26">
        <v>6202128.26</v>
      </c>
      <c r="N9" s="74">
        <v>0.8829471476119551</v>
      </c>
      <c r="O9" s="26">
        <v>10881996.030000001</v>
      </c>
      <c r="P9" s="74">
        <v>0.9127883893189905</v>
      </c>
      <c r="Q9" s="26">
        <v>12551534.83</v>
      </c>
      <c r="R9" s="67">
        <v>0.8619872288436007</v>
      </c>
      <c r="S9" s="26">
        <v>14263098.22</v>
      </c>
      <c r="T9" s="67">
        <v>1.0116918002543205</v>
      </c>
      <c r="U9" s="26">
        <v>14148377.2567625</v>
      </c>
      <c r="V9" s="67">
        <v>0.9601581506418194</v>
      </c>
      <c r="W9" s="140">
        <v>10378843.7185259</v>
      </c>
      <c r="X9" s="141">
        <f>W9/Premiums!BI11</f>
        <v>1.1132766093730901</v>
      </c>
      <c r="Y9" s="24"/>
      <c r="Z9" s="24"/>
      <c r="AA9" s="24"/>
      <c r="AB9" s="24"/>
    </row>
    <row r="10" spans="1:24" ht="16.5" customHeight="1">
      <c r="A10" s="106">
        <v>6</v>
      </c>
      <c r="B10" s="113" t="s">
        <v>273</v>
      </c>
      <c r="C10" s="18">
        <v>3580900.0719999988</v>
      </c>
      <c r="D10" s="73">
        <v>0.5401618995616355</v>
      </c>
      <c r="E10" s="26">
        <v>3934432.25434999</v>
      </c>
      <c r="F10" s="67">
        <v>0.6367873977561663</v>
      </c>
      <c r="G10" s="26">
        <v>6374925.858200001</v>
      </c>
      <c r="H10" s="67">
        <v>0.6008920790068928</v>
      </c>
      <c r="I10" s="26">
        <v>14578972.986145174</v>
      </c>
      <c r="J10" s="67">
        <v>0.7954369719063035</v>
      </c>
      <c r="K10" s="26">
        <v>11368832.61266171</v>
      </c>
      <c r="L10" s="67">
        <v>0.6697650780549502</v>
      </c>
      <c r="M10" s="26">
        <v>15228078.92152762</v>
      </c>
      <c r="N10" s="74">
        <v>0.693603805759745</v>
      </c>
      <c r="O10" s="26">
        <v>5590036.085219961</v>
      </c>
      <c r="P10" s="74">
        <v>0.5466131499370392</v>
      </c>
      <c r="Q10" s="26">
        <v>6224650.038598005</v>
      </c>
      <c r="R10" s="67">
        <v>0.7358334832370507</v>
      </c>
      <c r="S10" s="26">
        <v>5416564.384303774</v>
      </c>
      <c r="T10" s="67">
        <v>0.7772977873719229</v>
      </c>
      <c r="U10" s="26">
        <v>5042052.309811191</v>
      </c>
      <c r="V10" s="67">
        <v>0.7006636946267388</v>
      </c>
      <c r="W10" s="26">
        <v>4931099.064227455</v>
      </c>
      <c r="X10" s="67">
        <f>W10/Premiums!BI12</f>
        <v>0.5503373877257001</v>
      </c>
    </row>
    <row r="11" spans="1:24" ht="16.5" customHeight="1">
      <c r="A11" s="106">
        <v>7</v>
      </c>
      <c r="B11" s="113" t="s">
        <v>274</v>
      </c>
      <c r="C11" s="18">
        <v>4644171.792</v>
      </c>
      <c r="D11" s="73">
        <v>0.4358818447094231</v>
      </c>
      <c r="E11" s="26">
        <v>7003063.549229424</v>
      </c>
      <c r="F11" s="67">
        <v>0.4856005532008258</v>
      </c>
      <c r="G11" s="26">
        <v>6050759.53</v>
      </c>
      <c r="H11" s="67">
        <v>0.39635823461393704</v>
      </c>
      <c r="I11" s="26">
        <v>8679676.492968842</v>
      </c>
      <c r="J11" s="67">
        <v>0.4897401036656001</v>
      </c>
      <c r="K11" s="26">
        <v>8412581.995643495</v>
      </c>
      <c r="L11" s="67">
        <v>0.4474052413360971</v>
      </c>
      <c r="M11" s="26">
        <v>6330521.716010259</v>
      </c>
      <c r="N11" s="74">
        <v>0.3475471888179342</v>
      </c>
      <c r="O11" s="26">
        <v>4878839.715363183</v>
      </c>
      <c r="P11" s="74">
        <v>0.38141075540012187</v>
      </c>
      <c r="Q11" s="26">
        <v>5872840.818016521</v>
      </c>
      <c r="R11" s="67">
        <v>0.4297305009120351</v>
      </c>
      <c r="S11" s="26">
        <v>5440755.2486142</v>
      </c>
      <c r="T11" s="67">
        <v>0.35992565491107326</v>
      </c>
      <c r="U11" s="26">
        <v>5985088.134459372</v>
      </c>
      <c r="V11" s="67">
        <v>0.41054351128985905</v>
      </c>
      <c r="W11" s="26">
        <v>6554872.619322777</v>
      </c>
      <c r="X11" s="67">
        <f>W11/Premiums!BI13</f>
        <v>0.41472146068075716</v>
      </c>
    </row>
    <row r="12" spans="1:24" ht="16.5" customHeight="1">
      <c r="A12" s="106">
        <v>8</v>
      </c>
      <c r="B12" s="113" t="s">
        <v>275</v>
      </c>
      <c r="C12" s="18">
        <v>47750242.10817874</v>
      </c>
      <c r="D12" s="73">
        <v>0.40686339798594945</v>
      </c>
      <c r="E12" s="26">
        <v>58999847.458143875</v>
      </c>
      <c r="F12" s="67">
        <v>0.4143422960389129</v>
      </c>
      <c r="G12" s="26">
        <v>51090779.382133976</v>
      </c>
      <c r="H12" s="67">
        <v>0.3398668128273894</v>
      </c>
      <c r="I12" s="26">
        <v>74628544.88158076</v>
      </c>
      <c r="J12" s="67">
        <v>0.4401787502336242</v>
      </c>
      <c r="K12" s="26">
        <v>75613879.80986214</v>
      </c>
      <c r="L12" s="67">
        <v>0.41573820496201125</v>
      </c>
      <c r="M12" s="26">
        <v>75029101.91493924</v>
      </c>
      <c r="N12" s="74">
        <v>0.3742596661450443</v>
      </c>
      <c r="O12" s="26">
        <v>72915127.27949513</v>
      </c>
      <c r="P12" s="74">
        <v>0.34007210743471755</v>
      </c>
      <c r="Q12" s="26">
        <v>68282720.15825023</v>
      </c>
      <c r="R12" s="67">
        <v>0.3371480963196426</v>
      </c>
      <c r="S12" s="26">
        <v>71890586.27169098</v>
      </c>
      <c r="T12" s="67">
        <v>0.35544606705511816</v>
      </c>
      <c r="U12" s="26">
        <v>72929181.24965516</v>
      </c>
      <c r="V12" s="67">
        <v>0.3641050405375487</v>
      </c>
      <c r="W12" s="26">
        <v>74503177.87401988</v>
      </c>
      <c r="X12" s="67">
        <f>W12/Premiums!BI14</f>
        <v>0.35870783773430204</v>
      </c>
    </row>
    <row r="13" spans="1:24" ht="16.5" customHeight="1">
      <c r="A13" s="106">
        <v>9</v>
      </c>
      <c r="B13" s="113" t="s">
        <v>276</v>
      </c>
      <c r="C13" s="18">
        <v>11306223.956678377</v>
      </c>
      <c r="D13" s="73">
        <v>0.42405000149739</v>
      </c>
      <c r="E13" s="26">
        <v>25407891.37814389</v>
      </c>
      <c r="F13" s="67">
        <v>0.5538439577795268</v>
      </c>
      <c r="G13" s="26">
        <v>13684207.201866433</v>
      </c>
      <c r="H13" s="67">
        <v>0.3950047226578644</v>
      </c>
      <c r="I13" s="26">
        <v>27382424.147540733</v>
      </c>
      <c r="J13" s="67">
        <v>0.4743297327373708</v>
      </c>
      <c r="K13" s="26">
        <v>29404824.45230281</v>
      </c>
      <c r="L13" s="67">
        <v>0.49403088912288246</v>
      </c>
      <c r="M13" s="26">
        <v>24809415.003739294</v>
      </c>
      <c r="N13" s="74">
        <v>0.4196455123509421</v>
      </c>
      <c r="O13" s="26">
        <v>26622784.900910556</v>
      </c>
      <c r="P13" s="74">
        <v>0.4191285101962647</v>
      </c>
      <c r="Q13" s="26">
        <v>22883316.330036875</v>
      </c>
      <c r="R13" s="67">
        <v>0.3882403072966076</v>
      </c>
      <c r="S13" s="26">
        <v>21802000.344892997</v>
      </c>
      <c r="T13" s="67">
        <v>0.38706121294573276</v>
      </c>
      <c r="U13" s="26">
        <v>24535464.578005917</v>
      </c>
      <c r="V13" s="67">
        <v>0.41163946929353906</v>
      </c>
      <c r="W13" s="26">
        <v>19188668.358032044</v>
      </c>
      <c r="X13" s="67">
        <f>W13/Premiums!BI15</f>
        <v>0.35046892198705326</v>
      </c>
    </row>
    <row r="14" spans="1:24" ht="27" customHeight="1">
      <c r="A14" s="106">
        <v>10</v>
      </c>
      <c r="B14" s="113" t="s">
        <v>277</v>
      </c>
      <c r="C14" s="18">
        <v>86350844.8780196</v>
      </c>
      <c r="D14" s="73">
        <v>0.5491872336949918</v>
      </c>
      <c r="E14" s="26">
        <v>95685117.33294661</v>
      </c>
      <c r="F14" s="67">
        <v>0.527092955212698</v>
      </c>
      <c r="G14" s="26">
        <v>55083153.286648</v>
      </c>
      <c r="H14" s="67">
        <v>0.21793968310077047</v>
      </c>
      <c r="I14" s="26">
        <v>37972834.89518107</v>
      </c>
      <c r="J14" s="67">
        <v>0.14110605566902396</v>
      </c>
      <c r="K14" s="26">
        <v>30045830.485294007</v>
      </c>
      <c r="L14" s="67">
        <v>0.09703665151844323</v>
      </c>
      <c r="M14" s="26">
        <v>50914438.81375001</v>
      </c>
      <c r="N14" s="74">
        <v>0.13264370762640604</v>
      </c>
      <c r="O14" s="26">
        <v>20854933.76307057</v>
      </c>
      <c r="P14" s="74">
        <v>0.04734004814606018</v>
      </c>
      <c r="Q14" s="26">
        <v>62081981.02540674</v>
      </c>
      <c r="R14" s="67">
        <v>0.12768913029824544</v>
      </c>
      <c r="S14" s="26">
        <v>62372070.62502149</v>
      </c>
      <c r="T14" s="67">
        <v>0.11871930941036579</v>
      </c>
      <c r="U14" s="26">
        <v>53886372.876250215</v>
      </c>
      <c r="V14" s="67">
        <v>0.10305892406455673</v>
      </c>
      <c r="W14" s="26">
        <v>54413912.45767267</v>
      </c>
      <c r="X14" s="67">
        <f>W14/Premiums!BI16</f>
        <v>0.09389455172035172</v>
      </c>
    </row>
    <row r="15" spans="1:24" ht="27" customHeight="1">
      <c r="A15" s="106">
        <v>11</v>
      </c>
      <c r="B15" s="113" t="s">
        <v>278</v>
      </c>
      <c r="C15" s="18">
        <v>4597165.29</v>
      </c>
      <c r="D15" s="73">
        <v>0.9802537216099054</v>
      </c>
      <c r="E15" s="26">
        <v>5128617.49</v>
      </c>
      <c r="F15" s="67">
        <v>1.0171254361078768</v>
      </c>
      <c r="G15" s="26">
        <v>12315072.149999987</v>
      </c>
      <c r="H15" s="67">
        <v>0.9297030310729903</v>
      </c>
      <c r="I15" s="26">
        <v>8127680.267066637</v>
      </c>
      <c r="J15" s="67">
        <v>0.8647523091052155</v>
      </c>
      <c r="K15" s="26">
        <v>7445661.058884198</v>
      </c>
      <c r="L15" s="67">
        <v>0.8608051814816925</v>
      </c>
      <c r="M15" s="26">
        <v>7633960.94</v>
      </c>
      <c r="N15" s="74">
        <v>0.9741598204365939</v>
      </c>
      <c r="O15" s="26">
        <v>8799147.999999998</v>
      </c>
      <c r="P15" s="74">
        <v>0.972711182334147</v>
      </c>
      <c r="Q15" s="26">
        <v>8811615.809999999</v>
      </c>
      <c r="R15" s="67">
        <v>0.9585583530157753</v>
      </c>
      <c r="S15" s="26">
        <v>8712942.88</v>
      </c>
      <c r="T15" s="67">
        <v>0.9751153966228565</v>
      </c>
      <c r="U15" s="26">
        <v>6028112.99118</v>
      </c>
      <c r="V15" s="67">
        <v>0.8837770468780547</v>
      </c>
      <c r="W15" s="26">
        <v>6044776.27</v>
      </c>
      <c r="X15" s="67">
        <f>W15/Premiums!BI21</f>
        <v>0.7163009060354661</v>
      </c>
    </row>
    <row r="16" spans="1:24" ht="27" customHeight="1">
      <c r="A16" s="106">
        <v>12</v>
      </c>
      <c r="B16" s="113" t="s">
        <v>279</v>
      </c>
      <c r="C16" s="18">
        <v>626244.709999999</v>
      </c>
      <c r="D16" s="73">
        <v>0.8720891298912566</v>
      </c>
      <c r="E16" s="26">
        <v>1042787.88</v>
      </c>
      <c r="F16" s="67">
        <v>0.9424102813493402</v>
      </c>
      <c r="G16" s="26">
        <v>1301763.74</v>
      </c>
      <c r="H16" s="67">
        <v>0.8817090014823257</v>
      </c>
      <c r="I16" s="26">
        <v>1714936.23</v>
      </c>
      <c r="J16" s="67">
        <v>0.7789916579609821</v>
      </c>
      <c r="K16" s="26">
        <v>1650719.1616300002</v>
      </c>
      <c r="L16" s="67">
        <v>0.7769052474636202</v>
      </c>
      <c r="M16" s="26">
        <v>1374477.48</v>
      </c>
      <c r="N16" s="74">
        <v>0.7127280917640071</v>
      </c>
      <c r="O16" s="26">
        <v>1327393.13</v>
      </c>
      <c r="P16" s="74">
        <v>0.49982668332884855</v>
      </c>
      <c r="Q16" s="26">
        <v>1496953.59</v>
      </c>
      <c r="R16" s="67">
        <v>0.6190385015229622</v>
      </c>
      <c r="S16" s="26">
        <v>1459069.52</v>
      </c>
      <c r="T16" s="67">
        <v>0.667006760907786</v>
      </c>
      <c r="U16" s="26">
        <v>1222160.39</v>
      </c>
      <c r="V16" s="67">
        <v>0.7516675326064483</v>
      </c>
      <c r="W16" s="26">
        <v>902790.4650000001</v>
      </c>
      <c r="X16" s="67">
        <f>W16/Premiums!BI22</f>
        <v>0.7787005571059972</v>
      </c>
    </row>
    <row r="17" spans="1:24" ht="16.5" customHeight="1">
      <c r="A17" s="106">
        <v>13</v>
      </c>
      <c r="B17" s="113" t="s">
        <v>280</v>
      </c>
      <c r="C17" s="18">
        <v>10086324.7627668</v>
      </c>
      <c r="D17" s="73">
        <v>0.641911244372565</v>
      </c>
      <c r="E17" s="26">
        <v>11846649.47440647</v>
      </c>
      <c r="F17" s="67">
        <v>0.5500134205238175</v>
      </c>
      <c r="G17" s="26">
        <v>8823409.247705312</v>
      </c>
      <c r="H17" s="67">
        <v>0.3326421843367385</v>
      </c>
      <c r="I17" s="26">
        <v>12168406.543148242</v>
      </c>
      <c r="J17" s="67">
        <v>0.3939429338507075</v>
      </c>
      <c r="K17" s="26">
        <v>10573704.524592489</v>
      </c>
      <c r="L17" s="67">
        <v>0.34372750472493097</v>
      </c>
      <c r="M17" s="26">
        <v>10439014.208</v>
      </c>
      <c r="N17" s="74">
        <v>0.3295892224795507</v>
      </c>
      <c r="O17" s="26">
        <v>11605506.226504052</v>
      </c>
      <c r="P17" s="74">
        <v>0.4101919258665507</v>
      </c>
      <c r="Q17" s="26">
        <v>11653717.993773542</v>
      </c>
      <c r="R17" s="67">
        <v>0.3849000464461195</v>
      </c>
      <c r="S17" s="26">
        <v>10787967.713693794</v>
      </c>
      <c r="T17" s="67">
        <v>0.3672164980788295</v>
      </c>
      <c r="U17" s="26">
        <v>13208995.165998206</v>
      </c>
      <c r="V17" s="67">
        <v>0.4046490807302357</v>
      </c>
      <c r="W17" s="26">
        <v>12607175.746091833</v>
      </c>
      <c r="X17" s="67">
        <f>W17/Premiums!BI23</f>
        <v>0.3723522705470622</v>
      </c>
    </row>
    <row r="18" spans="1:24" ht="16.5" customHeight="1">
      <c r="A18" s="106">
        <v>14</v>
      </c>
      <c r="B18" s="113" t="s">
        <v>281</v>
      </c>
      <c r="C18" s="18">
        <v>100401.95</v>
      </c>
      <c r="D18" s="73">
        <v>0.06219896117114454</v>
      </c>
      <c r="E18" s="26">
        <v>450638.34</v>
      </c>
      <c r="F18" s="67">
        <v>0.1310644385601274</v>
      </c>
      <c r="G18" s="26">
        <v>820080.79</v>
      </c>
      <c r="H18" s="67">
        <v>0.18684735061041163</v>
      </c>
      <c r="I18" s="26">
        <v>1373892.51</v>
      </c>
      <c r="J18" s="67">
        <v>0.22710558498209873</v>
      </c>
      <c r="K18" s="26">
        <v>1520189.67</v>
      </c>
      <c r="L18" s="67">
        <v>0.16295058871954504</v>
      </c>
      <c r="M18" s="26">
        <v>1542044.72</v>
      </c>
      <c r="N18" s="74">
        <v>0.05136137070780431</v>
      </c>
      <c r="O18" s="26">
        <v>1322294.1375564903</v>
      </c>
      <c r="P18" s="74">
        <v>0.11190733540729436</v>
      </c>
      <c r="Q18" s="26">
        <v>2369417.84040145</v>
      </c>
      <c r="R18" s="67">
        <v>0.29521777446393616</v>
      </c>
      <c r="S18" s="26">
        <v>2008269.367</v>
      </c>
      <c r="T18" s="67">
        <v>0.24603171382988712</v>
      </c>
      <c r="U18" s="26">
        <v>2340779.0840758155</v>
      </c>
      <c r="V18" s="67">
        <v>0.2711388038229297</v>
      </c>
      <c r="W18" s="26">
        <v>2596834.892101477</v>
      </c>
      <c r="X18" s="67">
        <f>W18/Premiums!BI24</f>
        <v>0.3436918776956891</v>
      </c>
    </row>
    <row r="19" spans="1:24" ht="16.5" customHeight="1">
      <c r="A19" s="106">
        <v>15</v>
      </c>
      <c r="B19" s="113" t="s">
        <v>282</v>
      </c>
      <c r="C19" s="18">
        <v>5766444.11</v>
      </c>
      <c r="D19" s="73">
        <v>0.8558837665659124</v>
      </c>
      <c r="E19" s="26">
        <v>4377171.57</v>
      </c>
      <c r="F19" s="67">
        <v>0.789478421863653</v>
      </c>
      <c r="G19" s="26">
        <v>4246764.38999999</v>
      </c>
      <c r="H19" s="67">
        <v>0.7823503072118633</v>
      </c>
      <c r="I19" s="26">
        <v>3194684.56</v>
      </c>
      <c r="J19" s="67">
        <v>0.6727002402372907</v>
      </c>
      <c r="K19" s="26">
        <v>1742233.7053920003</v>
      </c>
      <c r="L19" s="67">
        <v>0.5172500536536365</v>
      </c>
      <c r="M19" s="26">
        <v>1449917.45</v>
      </c>
      <c r="N19" s="74">
        <v>0.41580283250691996</v>
      </c>
      <c r="O19" s="26">
        <v>1335937.67</v>
      </c>
      <c r="P19" s="74">
        <v>0.49059655407706165</v>
      </c>
      <c r="Q19" s="26">
        <v>2516044.98</v>
      </c>
      <c r="R19" s="67">
        <v>0.6597311455128314</v>
      </c>
      <c r="S19" s="26">
        <v>1625626.47</v>
      </c>
      <c r="T19" s="67">
        <v>0.5514116447492406</v>
      </c>
      <c r="U19" s="26">
        <v>0</v>
      </c>
      <c r="V19" s="67">
        <v>0</v>
      </c>
      <c r="W19" s="26">
        <v>0</v>
      </c>
      <c r="X19" s="67">
        <f>W19/Premiums!BI25</f>
        <v>0</v>
      </c>
    </row>
    <row r="20" spans="1:24" ht="16.5" customHeight="1">
      <c r="A20" s="106">
        <v>16</v>
      </c>
      <c r="B20" s="113" t="s">
        <v>283</v>
      </c>
      <c r="C20" s="18">
        <v>972806.76</v>
      </c>
      <c r="D20" s="73">
        <v>0.13188176568973267</v>
      </c>
      <c r="E20" s="26">
        <v>937574.14</v>
      </c>
      <c r="F20" s="67">
        <v>0.08544632236964168</v>
      </c>
      <c r="G20" s="26">
        <v>1450910.93</v>
      </c>
      <c r="H20" s="67">
        <v>0.08908738461069363</v>
      </c>
      <c r="I20" s="26">
        <v>1134964.28755</v>
      </c>
      <c r="J20" s="67">
        <v>0.06582334153153777</v>
      </c>
      <c r="K20" s="26">
        <v>1058508.3060843</v>
      </c>
      <c r="L20" s="67">
        <v>0.045738200687550704</v>
      </c>
      <c r="M20" s="26">
        <v>1177391.8905497</v>
      </c>
      <c r="N20" s="74">
        <v>0.03794072257446654</v>
      </c>
      <c r="O20" s="26">
        <v>127533.06231977802</v>
      </c>
      <c r="P20" s="74">
        <v>0.01125606466113612</v>
      </c>
      <c r="Q20" s="26">
        <v>446641.92</v>
      </c>
      <c r="R20" s="67">
        <v>0.044039288974572335</v>
      </c>
      <c r="S20" s="26">
        <v>398721.16500000004</v>
      </c>
      <c r="T20" s="67">
        <v>0.05274735434595176</v>
      </c>
      <c r="U20" s="26">
        <v>335280.21</v>
      </c>
      <c r="V20" s="67">
        <v>0.060313430003091306</v>
      </c>
      <c r="W20" s="26">
        <v>527198.35</v>
      </c>
      <c r="X20" s="67">
        <f>W20/Premiums!BI26</f>
        <v>0.0869142313112673</v>
      </c>
    </row>
    <row r="21" spans="1:24" ht="16.5" customHeight="1">
      <c r="A21" s="106">
        <v>17</v>
      </c>
      <c r="B21" s="55" t="s">
        <v>284</v>
      </c>
      <c r="C21" s="18">
        <v>0</v>
      </c>
      <c r="D21" s="73">
        <v>0</v>
      </c>
      <c r="E21" s="26">
        <v>0</v>
      </c>
      <c r="F21" s="67">
        <v>0</v>
      </c>
      <c r="G21" s="26">
        <v>0</v>
      </c>
      <c r="H21" s="67">
        <v>0</v>
      </c>
      <c r="I21" s="26">
        <v>0</v>
      </c>
      <c r="J21" s="67">
        <v>0</v>
      </c>
      <c r="K21" s="26">
        <v>0</v>
      </c>
      <c r="L21" s="67">
        <v>0</v>
      </c>
      <c r="M21" s="26">
        <v>0</v>
      </c>
      <c r="N21" s="74">
        <v>0</v>
      </c>
      <c r="O21" s="26">
        <v>0</v>
      </c>
      <c r="P21" s="74">
        <v>0</v>
      </c>
      <c r="Q21" s="26">
        <v>0</v>
      </c>
      <c r="R21" s="67">
        <v>0</v>
      </c>
      <c r="S21" s="26">
        <v>0</v>
      </c>
      <c r="T21" s="67">
        <v>0</v>
      </c>
      <c r="U21" s="26">
        <v>0</v>
      </c>
      <c r="V21" s="67">
        <v>0</v>
      </c>
      <c r="W21" s="26">
        <v>0</v>
      </c>
      <c r="X21" s="67">
        <f>W21/Premiums!BI27</f>
        <v>0</v>
      </c>
    </row>
    <row r="22" spans="1:24" ht="16.5" customHeight="1">
      <c r="A22" s="106">
        <v>18</v>
      </c>
      <c r="B22" s="56" t="s">
        <v>285</v>
      </c>
      <c r="C22" s="18">
        <v>1303425.64</v>
      </c>
      <c r="D22" s="73">
        <v>0.1706547011191751</v>
      </c>
      <c r="E22" s="26">
        <v>1702469.43</v>
      </c>
      <c r="F22" s="67">
        <v>0.20736657478953818</v>
      </c>
      <c r="G22" s="26">
        <v>1324706.94</v>
      </c>
      <c r="H22" s="67">
        <v>0.1487642471946222</v>
      </c>
      <c r="I22" s="26">
        <v>1814338.7968021636</v>
      </c>
      <c r="J22" s="67">
        <v>0.17470561429686896</v>
      </c>
      <c r="K22" s="26">
        <v>1274143.4715251997</v>
      </c>
      <c r="L22" s="67">
        <v>0.13198189172910638</v>
      </c>
      <c r="M22" s="26">
        <v>1135077.55</v>
      </c>
      <c r="N22" s="74">
        <v>0.10797341223276855</v>
      </c>
      <c r="O22" s="26">
        <v>1291254.558247804</v>
      </c>
      <c r="P22" s="74">
        <v>0.13185250049298913</v>
      </c>
      <c r="Q22" s="26">
        <v>1222052.6791250804</v>
      </c>
      <c r="R22" s="67">
        <v>0.1226890400303119</v>
      </c>
      <c r="S22" s="26">
        <v>987760.4345300001</v>
      </c>
      <c r="T22" s="67">
        <v>0.08876538286466404</v>
      </c>
      <c r="U22" s="26">
        <v>1067512.35867</v>
      </c>
      <c r="V22" s="67">
        <v>0.08384346753800305</v>
      </c>
      <c r="W22" s="26">
        <v>562954.2327795338</v>
      </c>
      <c r="X22" s="67">
        <f>W22/Premiums!BI28</f>
        <v>0.042561357039769154</v>
      </c>
    </row>
    <row r="23" spans="1:24" ht="16.5" customHeight="1">
      <c r="A23" s="187" t="s">
        <v>13</v>
      </c>
      <c r="B23" s="187"/>
      <c r="C23" s="18">
        <v>259011964.1214754</v>
      </c>
      <c r="D23" s="73">
        <v>0.4378098387181547</v>
      </c>
      <c r="E23" s="17">
        <v>317571089.37222016</v>
      </c>
      <c r="F23" s="67">
        <v>0.4286084769853621</v>
      </c>
      <c r="G23" s="26">
        <v>235709507.67567694</v>
      </c>
      <c r="H23" s="67">
        <v>0.2554284859959189</v>
      </c>
      <c r="I23" s="26">
        <v>228890007.8456792</v>
      </c>
      <c r="J23" s="67">
        <v>0.2159058751385148</v>
      </c>
      <c r="K23" s="26">
        <v>244537522.31629094</v>
      </c>
      <c r="L23" s="67">
        <v>0.19276444310212065</v>
      </c>
      <c r="M23" s="26">
        <v>266908836.2430161</v>
      </c>
      <c r="N23" s="74">
        <v>0.17417263187166518</v>
      </c>
      <c r="O23" s="26">
        <v>201962484.7511188</v>
      </c>
      <c r="P23" s="74">
        <v>0.13863054056286547</v>
      </c>
      <c r="Q23" s="26">
        <v>235369864.25315055</v>
      </c>
      <c r="R23" s="67">
        <v>0.17029241206785434</v>
      </c>
      <c r="S23" s="26">
        <v>239630505.17746904</v>
      </c>
      <c r="T23" s="67">
        <v>0.1759329138457847</v>
      </c>
      <c r="U23" s="26">
        <v>235585203.76928487</v>
      </c>
      <c r="V23" s="67">
        <v>0.17632809961930704</v>
      </c>
      <c r="W23" s="26">
        <v>224010693.22633833</v>
      </c>
      <c r="X23" s="67">
        <f>W23/Premiums!BI29</f>
        <v>0.15736921442792476</v>
      </c>
    </row>
    <row r="24" spans="3:11" ht="12.75">
      <c r="C24" s="1"/>
      <c r="D24" s="1"/>
      <c r="E24" s="1"/>
      <c r="F24" s="1"/>
      <c r="K24" s="1"/>
    </row>
    <row r="25" spans="1:11" ht="15.75">
      <c r="A25" s="57" t="s">
        <v>326</v>
      </c>
      <c r="K25" s="1"/>
    </row>
    <row r="27" ht="12.75">
      <c r="M27" s="1"/>
    </row>
  </sheetData>
  <sheetProtection/>
  <mergeCells count="2">
    <mergeCell ref="A23:B23"/>
    <mergeCell ref="A2:V2"/>
  </mergeCells>
  <printOptions horizontalCentered="1"/>
  <pageMargins left="0" right="0" top="0.5905511811023623" bottom="0" header="0.3937007874015748" footer="0"/>
  <pageSetup horizontalDpi="300" verticalDpi="300" orientation="landscape" paperSize="9" scale="3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85" zoomScaleSheetLayoutView="85" zoomScalePageLayoutView="0" workbookViewId="0" topLeftCell="A1">
      <selection activeCell="A2" sqref="A2:L2"/>
    </sheetView>
  </sheetViews>
  <sheetFormatPr defaultColWidth="9.140625" defaultRowHeight="12.75"/>
  <cols>
    <col min="1" max="1" width="5.421875" style="2" customWidth="1"/>
    <col min="2" max="2" width="50.28125" style="2" customWidth="1"/>
    <col min="3" max="6" width="12.7109375" style="2" customWidth="1"/>
    <col min="7" max="8" width="12.00390625" style="2" customWidth="1"/>
    <col min="9" max="12" width="11.00390625" style="2" customWidth="1"/>
    <col min="13" max="13" width="11.28125" style="2" customWidth="1"/>
    <col min="14" max="16384" width="9.140625" style="2" customWidth="1"/>
  </cols>
  <sheetData>
    <row r="1" ht="23.25" customHeight="1">
      <c r="B1" s="13"/>
    </row>
    <row r="2" spans="1:12" s="14" customFormat="1" ht="23.25" customHeight="1">
      <c r="A2" s="180" t="s">
        <v>348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2:13" ht="22.5" customHeight="1">
      <c r="B3" s="19"/>
      <c r="F3" s="16"/>
      <c r="L3" s="19"/>
      <c r="M3" s="19" t="s">
        <v>227</v>
      </c>
    </row>
    <row r="4" spans="1:13" s="20" customFormat="1" ht="51" customHeight="1">
      <c r="A4" s="72" t="s">
        <v>242</v>
      </c>
      <c r="B4" s="72" t="s">
        <v>0</v>
      </c>
      <c r="C4" s="34" t="s">
        <v>16</v>
      </c>
      <c r="D4" s="34" t="s">
        <v>91</v>
      </c>
      <c r="E4" s="34" t="s">
        <v>92</v>
      </c>
      <c r="F4" s="34" t="s">
        <v>111</v>
      </c>
      <c r="G4" s="34" t="s">
        <v>112</v>
      </c>
      <c r="H4" s="34" t="s">
        <v>113</v>
      </c>
      <c r="I4" s="34" t="s">
        <v>213</v>
      </c>
      <c r="J4" s="34" t="s">
        <v>286</v>
      </c>
      <c r="K4" s="34" t="s">
        <v>300</v>
      </c>
      <c r="L4" s="34" t="s">
        <v>301</v>
      </c>
      <c r="M4" s="34" t="s">
        <v>330</v>
      </c>
    </row>
    <row r="5" spans="1:13" ht="17.25" customHeight="1">
      <c r="A5" s="106">
        <v>1</v>
      </c>
      <c r="B5" s="113" t="s">
        <v>268</v>
      </c>
      <c r="C5" s="17">
        <v>388051.58</v>
      </c>
      <c r="D5" s="17">
        <v>286218.32</v>
      </c>
      <c r="E5" s="17">
        <v>432304.48</v>
      </c>
      <c r="F5" s="17">
        <v>214969.43</v>
      </c>
      <c r="G5" s="17">
        <v>296386.28</v>
      </c>
      <c r="H5" s="17">
        <v>953081.11</v>
      </c>
      <c r="I5" s="17">
        <v>508824.45</v>
      </c>
      <c r="J5" s="17">
        <v>494277.32</v>
      </c>
      <c r="K5" s="17">
        <v>765010.18</v>
      </c>
      <c r="L5" s="17">
        <v>1398049.44</v>
      </c>
      <c r="M5" s="17">
        <v>1903562.1099999999</v>
      </c>
    </row>
    <row r="6" spans="1:13" ht="17.25" customHeight="1">
      <c r="A6" s="106">
        <v>2</v>
      </c>
      <c r="B6" s="113" t="s">
        <v>269</v>
      </c>
      <c r="C6" s="17">
        <v>5064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</row>
    <row r="7" spans="1:13" ht="27.75" customHeight="1">
      <c r="A7" s="106">
        <v>3</v>
      </c>
      <c r="B7" s="113" t="s">
        <v>270</v>
      </c>
      <c r="C7" s="17">
        <v>43639552.6667612</v>
      </c>
      <c r="D7" s="17">
        <v>52318639.489999905</v>
      </c>
      <c r="E7" s="17">
        <v>39564107.6219999</v>
      </c>
      <c r="F7" s="17">
        <v>10862630.7483</v>
      </c>
      <c r="G7" s="17">
        <v>31914610.1646275</v>
      </c>
      <c r="H7" s="17">
        <v>37224826.995759994</v>
      </c>
      <c r="I7" s="17">
        <v>31836994.420500007</v>
      </c>
      <c r="J7" s="17">
        <v>20623945.4</v>
      </c>
      <c r="K7" s="17">
        <v>16662156.100000001</v>
      </c>
      <c r="L7" s="17">
        <v>13928973.881</v>
      </c>
      <c r="M7" s="17">
        <v>12547517.464397606</v>
      </c>
    </row>
    <row r="8" spans="1:13" ht="17.25" customHeight="1">
      <c r="A8" s="106">
        <v>4</v>
      </c>
      <c r="B8" s="113" t="s">
        <v>271</v>
      </c>
      <c r="C8" s="17">
        <v>0</v>
      </c>
      <c r="D8" s="17">
        <v>479891.96</v>
      </c>
      <c r="E8" s="17">
        <v>122950</v>
      </c>
      <c r="F8" s="17">
        <v>0</v>
      </c>
      <c r="G8" s="17">
        <v>0</v>
      </c>
      <c r="H8" s="17">
        <v>22365.93</v>
      </c>
      <c r="I8" s="17">
        <v>787710.53</v>
      </c>
      <c r="J8" s="17">
        <v>0</v>
      </c>
      <c r="K8" s="17">
        <v>162468.84</v>
      </c>
      <c r="L8" s="17">
        <v>0</v>
      </c>
      <c r="M8" s="17">
        <v>0</v>
      </c>
    </row>
    <row r="9" spans="1:13" ht="17.25" customHeight="1">
      <c r="A9" s="106">
        <v>5</v>
      </c>
      <c r="B9" s="113" t="s">
        <v>272</v>
      </c>
      <c r="C9" s="17">
        <v>22910</v>
      </c>
      <c r="D9" s="17">
        <v>177709.679999999</v>
      </c>
      <c r="E9" s="17">
        <v>184113.293</v>
      </c>
      <c r="F9" s="17">
        <v>361833.44</v>
      </c>
      <c r="G9" s="17">
        <v>128955.63</v>
      </c>
      <c r="H9" s="17">
        <v>945225.11</v>
      </c>
      <c r="I9" s="17">
        <v>2499488.96</v>
      </c>
      <c r="J9" s="17">
        <v>49768.42</v>
      </c>
      <c r="K9" s="17">
        <v>2367501.32</v>
      </c>
      <c r="L9" s="17">
        <v>1171593.28</v>
      </c>
      <c r="M9" s="17">
        <v>2669004.5300000003</v>
      </c>
    </row>
    <row r="10" spans="1:13" ht="17.25" customHeight="1">
      <c r="A10" s="106">
        <v>6</v>
      </c>
      <c r="B10" s="113" t="s">
        <v>273</v>
      </c>
      <c r="C10" s="17">
        <v>649859.87</v>
      </c>
      <c r="D10" s="17">
        <v>1877447.54</v>
      </c>
      <c r="E10" s="17">
        <v>4787547.57</v>
      </c>
      <c r="F10" s="17">
        <v>3616170.3619292965</v>
      </c>
      <c r="G10" s="17">
        <v>4441331.278046945</v>
      </c>
      <c r="H10" s="17">
        <v>9565006.875286376</v>
      </c>
      <c r="I10" s="17">
        <v>4461752.1765986895</v>
      </c>
      <c r="J10" s="17">
        <v>7062142.2855302</v>
      </c>
      <c r="K10" s="17">
        <v>1279993.89542735</v>
      </c>
      <c r="L10" s="17">
        <v>1456873.34</v>
      </c>
      <c r="M10" s="17">
        <v>1103065.1749999998</v>
      </c>
    </row>
    <row r="11" spans="1:13" ht="17.25" customHeight="1">
      <c r="A11" s="106">
        <v>7</v>
      </c>
      <c r="B11" s="113" t="s">
        <v>274</v>
      </c>
      <c r="C11" s="17">
        <v>674681.379</v>
      </c>
      <c r="D11" s="17">
        <v>1626894.5029999998</v>
      </c>
      <c r="E11" s="17">
        <v>1587791.9669999997</v>
      </c>
      <c r="F11" s="17">
        <v>1400786.2800707037</v>
      </c>
      <c r="G11" s="17">
        <v>2361334.0608374435</v>
      </c>
      <c r="H11" s="17">
        <v>1294825.7529367546</v>
      </c>
      <c r="I11" s="17">
        <v>648752.7453829098</v>
      </c>
      <c r="J11" s="17">
        <v>4425969.2005316</v>
      </c>
      <c r="K11" s="17">
        <v>248723.86176458996</v>
      </c>
      <c r="L11" s="17">
        <v>211452.22</v>
      </c>
      <c r="M11" s="17">
        <v>470830.88000000006</v>
      </c>
    </row>
    <row r="12" spans="1:13" ht="17.25" customHeight="1">
      <c r="A12" s="106">
        <v>8</v>
      </c>
      <c r="B12" s="113" t="s">
        <v>275</v>
      </c>
      <c r="C12" s="17">
        <v>5008070.498652883</v>
      </c>
      <c r="D12" s="17">
        <v>6948051.217496945</v>
      </c>
      <c r="E12" s="17">
        <v>10862369.971139934</v>
      </c>
      <c r="F12" s="17">
        <v>9337168.162339041</v>
      </c>
      <c r="G12" s="17">
        <v>11650956.04674763</v>
      </c>
      <c r="H12" s="17">
        <v>11567599.364441432</v>
      </c>
      <c r="I12" s="17">
        <v>5239425.792558532</v>
      </c>
      <c r="J12" s="17">
        <v>10979510.400005216</v>
      </c>
      <c r="K12" s="17">
        <v>9200616.574768169</v>
      </c>
      <c r="L12" s="17">
        <v>13151654.74889951</v>
      </c>
      <c r="M12" s="17">
        <v>22806056.50529096</v>
      </c>
    </row>
    <row r="13" spans="1:13" ht="17.25" customHeight="1">
      <c r="A13" s="106">
        <v>9</v>
      </c>
      <c r="B13" s="113" t="s">
        <v>276</v>
      </c>
      <c r="C13" s="17">
        <v>1831967.3686528835</v>
      </c>
      <c r="D13" s="17">
        <v>886485.2274969447</v>
      </c>
      <c r="E13" s="17">
        <v>2629513.126441547</v>
      </c>
      <c r="F13" s="17">
        <v>3603298.3168209977</v>
      </c>
      <c r="G13" s="17">
        <v>1922068.4095501322</v>
      </c>
      <c r="H13" s="17">
        <v>2491521.103388478</v>
      </c>
      <c r="I13" s="17">
        <v>5707240.957292435</v>
      </c>
      <c r="J13" s="17">
        <v>9586924.08315439</v>
      </c>
      <c r="K13" s="17">
        <v>4033514.3067073487</v>
      </c>
      <c r="L13" s="17">
        <v>8953517.7937171</v>
      </c>
      <c r="M13" s="17">
        <v>3848294.253292791</v>
      </c>
    </row>
    <row r="14" spans="1:13" ht="27.75" customHeight="1">
      <c r="A14" s="106">
        <v>10</v>
      </c>
      <c r="B14" s="113" t="s">
        <v>277</v>
      </c>
      <c r="C14" s="17">
        <v>34049889.5972812</v>
      </c>
      <c r="D14" s="17">
        <v>39142288.135999985</v>
      </c>
      <c r="E14" s="17">
        <v>22906409.887</v>
      </c>
      <c r="F14" s="17">
        <v>12735584.088000001</v>
      </c>
      <c r="G14" s="17">
        <v>21218769.363500003</v>
      </c>
      <c r="H14" s="17">
        <v>26537438.713287372</v>
      </c>
      <c r="I14" s="17">
        <v>39931434.095000006</v>
      </c>
      <c r="J14" s="17">
        <v>27848125.245892115</v>
      </c>
      <c r="K14" s="17">
        <v>45847831.9673714</v>
      </c>
      <c r="L14" s="17">
        <v>41215493.54319999</v>
      </c>
      <c r="M14" s="17">
        <v>54364775.0100472</v>
      </c>
    </row>
    <row r="15" spans="1:13" ht="27.75" customHeight="1">
      <c r="A15" s="106">
        <v>11</v>
      </c>
      <c r="B15" s="113" t="s">
        <v>278</v>
      </c>
      <c r="C15" s="17">
        <v>2250</v>
      </c>
      <c r="D15" s="17">
        <v>0</v>
      </c>
      <c r="E15" s="17">
        <v>0</v>
      </c>
      <c r="F15" s="17">
        <v>11494</v>
      </c>
      <c r="G15" s="17">
        <v>0</v>
      </c>
      <c r="H15" s="17">
        <v>130914.6</v>
      </c>
      <c r="I15" s="17">
        <v>0</v>
      </c>
      <c r="J15" s="17">
        <v>0</v>
      </c>
      <c r="K15" s="17">
        <v>486915.56</v>
      </c>
      <c r="L15" s="17">
        <v>26142.97</v>
      </c>
      <c r="M15" s="17">
        <v>0</v>
      </c>
    </row>
    <row r="16" spans="1:13" ht="27.75" customHeight="1">
      <c r="A16" s="106">
        <v>12</v>
      </c>
      <c r="B16" s="113" t="s">
        <v>279</v>
      </c>
      <c r="C16" s="17">
        <v>329238.98</v>
      </c>
      <c r="D16" s="17">
        <v>0</v>
      </c>
      <c r="E16" s="17">
        <v>0</v>
      </c>
      <c r="F16" s="17">
        <v>0</v>
      </c>
      <c r="G16" s="17">
        <v>709933.93</v>
      </c>
      <c r="H16" s="17">
        <v>33888.94</v>
      </c>
      <c r="I16" s="17">
        <v>1499135.14</v>
      </c>
      <c r="J16" s="17">
        <v>7100</v>
      </c>
      <c r="K16" s="17">
        <v>60618.71</v>
      </c>
      <c r="L16" s="17">
        <v>0</v>
      </c>
      <c r="M16" s="17">
        <v>0</v>
      </c>
    </row>
    <row r="17" spans="1:13" ht="17.25" customHeight="1">
      <c r="A17" s="106">
        <v>13</v>
      </c>
      <c r="B17" s="113" t="s">
        <v>280</v>
      </c>
      <c r="C17" s="17">
        <v>1784475.91</v>
      </c>
      <c r="D17" s="17">
        <v>5190447.21</v>
      </c>
      <c r="E17" s="17">
        <v>1029593.56</v>
      </c>
      <c r="F17" s="17">
        <v>264635.47</v>
      </c>
      <c r="G17" s="17">
        <v>704261.5713169001</v>
      </c>
      <c r="H17" s="17">
        <v>556384.58</v>
      </c>
      <c r="I17" s="17">
        <v>931740.7</v>
      </c>
      <c r="J17" s="17">
        <v>750486.594793</v>
      </c>
      <c r="K17" s="17">
        <v>927240.1060216</v>
      </c>
      <c r="L17" s="17">
        <v>1933375.8855641002</v>
      </c>
      <c r="M17" s="17">
        <v>1573850.2449999999</v>
      </c>
    </row>
    <row r="18" spans="1:13" ht="17.25" customHeight="1">
      <c r="A18" s="106">
        <v>14</v>
      </c>
      <c r="B18" s="113" t="s">
        <v>281</v>
      </c>
      <c r="C18" s="17">
        <v>0</v>
      </c>
      <c r="D18" s="17">
        <v>25315</v>
      </c>
      <c r="E18" s="17">
        <v>183455.18</v>
      </c>
      <c r="F18" s="17">
        <v>211926.9</v>
      </c>
      <c r="G18" s="17">
        <v>106389</v>
      </c>
      <c r="H18" s="17">
        <v>607046.6</v>
      </c>
      <c r="I18" s="17">
        <v>938039.094706</v>
      </c>
      <c r="J18" s="17">
        <v>1194146.58</v>
      </c>
      <c r="K18" s="17">
        <v>1299823.785</v>
      </c>
      <c r="L18" s="17">
        <v>1121632.73</v>
      </c>
      <c r="M18" s="17">
        <v>2525825.4780000006</v>
      </c>
    </row>
    <row r="19" spans="1:13" ht="17.25" customHeight="1">
      <c r="A19" s="106">
        <v>15</v>
      </c>
      <c r="B19" s="113" t="s">
        <v>282</v>
      </c>
      <c r="C19" s="17">
        <v>399210.12</v>
      </c>
      <c r="D19" s="17">
        <v>217170.519999999</v>
      </c>
      <c r="E19" s="17">
        <v>42952.98</v>
      </c>
      <c r="F19" s="17">
        <v>295377.21</v>
      </c>
      <c r="G19" s="17">
        <v>177451.92</v>
      </c>
      <c r="H19" s="17">
        <v>474360.08</v>
      </c>
      <c r="I19" s="17">
        <v>157722.88</v>
      </c>
      <c r="J19" s="17">
        <v>428203.98</v>
      </c>
      <c r="K19" s="17">
        <v>43077.24</v>
      </c>
      <c r="L19" s="17">
        <v>23445.11</v>
      </c>
      <c r="M19" s="17">
        <v>0</v>
      </c>
    </row>
    <row r="20" spans="1:13" ht="17.25" customHeight="1">
      <c r="A20" s="106">
        <v>16</v>
      </c>
      <c r="B20" s="113" t="s">
        <v>283</v>
      </c>
      <c r="C20" s="17">
        <v>31829.57</v>
      </c>
      <c r="D20" s="17">
        <v>13625.22</v>
      </c>
      <c r="E20" s="17">
        <v>154102.16</v>
      </c>
      <c r="F20" s="17">
        <v>152204.13</v>
      </c>
      <c r="G20" s="17">
        <v>36958.8819092</v>
      </c>
      <c r="H20" s="17">
        <v>23783.52</v>
      </c>
      <c r="I20" s="17">
        <v>146916.79</v>
      </c>
      <c r="J20" s="17">
        <v>345936.05</v>
      </c>
      <c r="K20" s="17">
        <v>62638.793</v>
      </c>
      <c r="L20" s="17">
        <v>48797.31</v>
      </c>
      <c r="M20" s="17">
        <v>744674.5399999999</v>
      </c>
    </row>
    <row r="21" spans="1:13" ht="17.25" customHeight="1">
      <c r="A21" s="106">
        <v>17</v>
      </c>
      <c r="B21" s="113" t="s">
        <v>284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</row>
    <row r="22" spans="1:13" ht="17.25" customHeight="1">
      <c r="A22" s="106">
        <v>18</v>
      </c>
      <c r="B22" s="113" t="s">
        <v>285</v>
      </c>
      <c r="C22" s="17">
        <v>95006.85999999991</v>
      </c>
      <c r="D22" s="17">
        <v>199433.59</v>
      </c>
      <c r="E22" s="17">
        <v>196158.17</v>
      </c>
      <c r="F22" s="17">
        <v>225954.01</v>
      </c>
      <c r="G22" s="17">
        <v>192346.9940138</v>
      </c>
      <c r="H22" s="17">
        <v>190582.67</v>
      </c>
      <c r="I22" s="17">
        <v>376850.08499999996</v>
      </c>
      <c r="J22" s="17">
        <v>195378.4480007</v>
      </c>
      <c r="K22" s="17">
        <v>-12009.45</v>
      </c>
      <c r="L22" s="17">
        <v>238989.16</v>
      </c>
      <c r="M22" s="17">
        <v>197414.5986084</v>
      </c>
    </row>
    <row r="23" spans="1:13" ht="17.25" customHeight="1">
      <c r="A23" s="188" t="s">
        <v>13</v>
      </c>
      <c r="B23" s="189"/>
      <c r="C23" s="49">
        <v>88912058.40034816</v>
      </c>
      <c r="D23" s="49">
        <v>109389617.61399376</v>
      </c>
      <c r="E23" s="49">
        <v>84683369.96658139</v>
      </c>
      <c r="F23" s="49">
        <v>43294032.54746004</v>
      </c>
      <c r="G23" s="49">
        <v>75861753.53054957</v>
      </c>
      <c r="H23" s="49">
        <v>92618851.94510044</v>
      </c>
      <c r="I23" s="49">
        <v>95672028.8170386</v>
      </c>
      <c r="J23" s="49">
        <v>83991914.00790723</v>
      </c>
      <c r="K23" s="49">
        <v>83436121.79006046</v>
      </c>
      <c r="L23" s="49">
        <v>84879991.41238071</v>
      </c>
      <c r="M23" s="49">
        <v>104754870.78963695</v>
      </c>
    </row>
    <row r="24" ht="12.75">
      <c r="C24" s="1"/>
    </row>
    <row r="25" spans="1:12" ht="26.25" customHeight="1">
      <c r="A25" s="190" t="s">
        <v>326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</row>
  </sheetData>
  <sheetProtection/>
  <mergeCells count="3">
    <mergeCell ref="A23:B23"/>
    <mergeCell ref="A2:L2"/>
    <mergeCell ref="A25:L25"/>
  </mergeCells>
  <printOptions horizontalCentered="1"/>
  <pageMargins left="0" right="0" top="0.984251968503937" bottom="0" header="0.3937007874015748" footer="0"/>
  <pageSetup horizontalDpi="300" verticalDpi="300" orientation="landscape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N179"/>
  <sheetViews>
    <sheetView view="pageBreakPreview" zoomScale="85" zoomScaleNormal="84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AF2"/>
    </sheetView>
  </sheetViews>
  <sheetFormatPr defaultColWidth="9.140625" defaultRowHeight="12.75"/>
  <cols>
    <col min="1" max="1" width="4.57421875" style="2" customWidth="1"/>
    <col min="2" max="2" width="43.57421875" style="2" customWidth="1"/>
    <col min="3" max="6" width="12.7109375" style="1" customWidth="1"/>
    <col min="7" max="7" width="13.8515625" style="1" customWidth="1"/>
    <col min="8" max="8" width="12.7109375" style="1" customWidth="1"/>
    <col min="9" max="9" width="14.7109375" style="1" customWidth="1"/>
    <col min="10" max="10" width="13.7109375" style="1" customWidth="1"/>
    <col min="11" max="14" width="12.7109375" style="1" customWidth="1"/>
    <col min="15" max="15" width="14.00390625" style="1" customWidth="1"/>
    <col min="16" max="16" width="14.57421875" style="1" customWidth="1"/>
    <col min="17" max="17" width="15.00390625" style="1" customWidth="1"/>
    <col min="18" max="18" width="15.28125" style="1" customWidth="1"/>
    <col min="19" max="19" width="12.7109375" style="1" customWidth="1"/>
    <col min="20" max="20" width="14.57421875" style="1" customWidth="1"/>
    <col min="21" max="26" width="12.7109375" style="1" customWidth="1"/>
    <col min="27" max="27" width="14.00390625" style="1" customWidth="1"/>
    <col min="28" max="28" width="12.7109375" style="1" customWidth="1"/>
    <col min="29" max="29" width="13.8515625" style="1" customWidth="1"/>
    <col min="30" max="31" width="12.7109375" style="1" customWidth="1"/>
    <col min="32" max="32" width="12.57421875" style="1" customWidth="1"/>
    <col min="33" max="33" width="9.28125" style="1" bestFit="1" customWidth="1"/>
    <col min="34" max="40" width="9.140625" style="1" customWidth="1"/>
    <col min="41" max="16384" width="9.140625" style="2" customWidth="1"/>
  </cols>
  <sheetData>
    <row r="1" ht="22.5" customHeight="1"/>
    <row r="2" spans="1:32" ht="22.5" customHeight="1">
      <c r="A2" s="191" t="s">
        <v>331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</row>
    <row r="3" spans="3:32" ht="23.25" customHeight="1">
      <c r="C3" s="2"/>
      <c r="D3" s="2"/>
      <c r="G3" s="2"/>
      <c r="I3" s="2"/>
      <c r="K3" s="2"/>
      <c r="M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6" t="s">
        <v>238</v>
      </c>
    </row>
    <row r="4" spans="1:40" s="4" customFormat="1" ht="81" customHeight="1">
      <c r="A4" s="194" t="s">
        <v>17</v>
      </c>
      <c r="B4" s="194"/>
      <c r="C4" s="45" t="s">
        <v>305</v>
      </c>
      <c r="D4" s="45" t="s">
        <v>306</v>
      </c>
      <c r="E4" s="45" t="s">
        <v>219</v>
      </c>
      <c r="F4" s="45" t="s">
        <v>209</v>
      </c>
      <c r="G4" s="45" t="s">
        <v>226</v>
      </c>
      <c r="H4" s="45" t="s">
        <v>308</v>
      </c>
      <c r="I4" s="45" t="s">
        <v>220</v>
      </c>
      <c r="J4" s="45" t="s">
        <v>307</v>
      </c>
      <c r="K4" s="45" t="s">
        <v>210</v>
      </c>
      <c r="L4" s="45" t="s">
        <v>355</v>
      </c>
      <c r="M4" s="45" t="s">
        <v>304</v>
      </c>
      <c r="N4" s="45" t="s">
        <v>212</v>
      </c>
      <c r="O4" s="45" t="s">
        <v>309</v>
      </c>
      <c r="P4" s="45" t="s">
        <v>225</v>
      </c>
      <c r="Q4" s="45" t="s">
        <v>310</v>
      </c>
      <c r="R4" s="45" t="s">
        <v>298</v>
      </c>
      <c r="S4" s="45" t="s">
        <v>313</v>
      </c>
      <c r="T4" s="45" t="s">
        <v>317</v>
      </c>
      <c r="U4" s="45" t="s">
        <v>343</v>
      </c>
      <c r="V4" s="45" t="s">
        <v>344</v>
      </c>
      <c r="W4" s="136" t="s">
        <v>338</v>
      </c>
      <c r="X4" s="45" t="s">
        <v>311</v>
      </c>
      <c r="Y4" s="45" t="s">
        <v>340</v>
      </c>
      <c r="Z4" s="45" t="s">
        <v>345</v>
      </c>
      <c r="AA4" s="45" t="s">
        <v>316</v>
      </c>
      <c r="AB4" s="45" t="s">
        <v>346</v>
      </c>
      <c r="AC4" s="45" t="s">
        <v>318</v>
      </c>
      <c r="AD4" s="45" t="s">
        <v>319</v>
      </c>
      <c r="AE4" s="45" t="s">
        <v>336</v>
      </c>
      <c r="AF4" s="34" t="str">
        <f>'[11]а.ГФ.1 (sait)'!W3</f>
        <v>ОБЩО</v>
      </c>
      <c r="AG4" s="3"/>
      <c r="AH4" s="3"/>
      <c r="AI4" s="3"/>
      <c r="AJ4" s="3"/>
      <c r="AK4" s="3"/>
      <c r="AL4" s="3"/>
      <c r="AM4" s="3"/>
      <c r="AN4" s="3"/>
    </row>
    <row r="5" spans="1:40" s="6" customFormat="1" ht="23.25" customHeight="1">
      <c r="A5" s="195" t="s">
        <v>18</v>
      </c>
      <c r="B5" s="195"/>
      <c r="C5" s="2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5"/>
      <c r="AH5" s="5"/>
      <c r="AI5" s="5"/>
      <c r="AJ5" s="5"/>
      <c r="AK5" s="5"/>
      <c r="AL5" s="5"/>
      <c r="AM5" s="5"/>
      <c r="AN5" s="5"/>
    </row>
    <row r="6" spans="1:33" ht="15.75">
      <c r="A6" s="48" t="s">
        <v>4</v>
      </c>
      <c r="B6" s="46" t="s">
        <v>114</v>
      </c>
      <c r="C6" s="84">
        <v>4523</v>
      </c>
      <c r="D6" s="84">
        <v>763</v>
      </c>
      <c r="E6" s="84">
        <v>131</v>
      </c>
      <c r="F6" s="84">
        <v>429</v>
      </c>
      <c r="G6" s="84"/>
      <c r="H6" s="84">
        <v>1488</v>
      </c>
      <c r="I6" s="84">
        <v>685</v>
      </c>
      <c r="J6" s="84">
        <v>42</v>
      </c>
      <c r="K6" s="84">
        <v>0</v>
      </c>
      <c r="L6" s="84">
        <v>0</v>
      </c>
      <c r="M6" s="84">
        <v>48</v>
      </c>
      <c r="N6" s="84">
        <v>434</v>
      </c>
      <c r="O6" s="84">
        <v>812</v>
      </c>
      <c r="P6" s="84">
        <v>282.49659</v>
      </c>
      <c r="Q6" s="84">
        <v>66</v>
      </c>
      <c r="R6" s="84">
        <v>555.7148199999999</v>
      </c>
      <c r="S6" s="84">
        <v>158.21332999999998</v>
      </c>
      <c r="T6" s="84">
        <v>25</v>
      </c>
      <c r="U6" s="84">
        <v>140</v>
      </c>
      <c r="V6" s="84">
        <v>44</v>
      </c>
      <c r="W6" s="84">
        <v>41</v>
      </c>
      <c r="X6" s="84">
        <v>145</v>
      </c>
      <c r="Y6" s="84">
        <v>19</v>
      </c>
      <c r="Z6" s="84">
        <v>80</v>
      </c>
      <c r="AA6" s="84">
        <v>12</v>
      </c>
      <c r="AB6" s="84">
        <v>123</v>
      </c>
      <c r="AC6" s="84">
        <v>89</v>
      </c>
      <c r="AD6" s="84">
        <v>0</v>
      </c>
      <c r="AE6" s="84">
        <v>2</v>
      </c>
      <c r="AF6" s="143">
        <v>11137.42474</v>
      </c>
      <c r="AG6" s="7"/>
    </row>
    <row r="7" spans="1:33" ht="15.75">
      <c r="A7" s="76" t="s">
        <v>115</v>
      </c>
      <c r="B7" s="79" t="s">
        <v>116</v>
      </c>
      <c r="C7" s="84">
        <v>571</v>
      </c>
      <c r="D7" s="84">
        <v>763</v>
      </c>
      <c r="E7" s="84">
        <v>131</v>
      </c>
      <c r="F7" s="84">
        <v>429</v>
      </c>
      <c r="G7" s="84">
        <v>0</v>
      </c>
      <c r="H7" s="84">
        <v>1481</v>
      </c>
      <c r="I7" s="84">
        <v>634</v>
      </c>
      <c r="J7" s="84">
        <v>42</v>
      </c>
      <c r="K7" s="84"/>
      <c r="L7" s="84"/>
      <c r="M7" s="84">
        <v>48</v>
      </c>
      <c r="N7" s="84">
        <v>434</v>
      </c>
      <c r="O7" s="84">
        <v>786</v>
      </c>
      <c r="P7" s="84">
        <v>205.92253000000002</v>
      </c>
      <c r="Q7" s="84">
        <v>66</v>
      </c>
      <c r="R7" s="84">
        <v>532.5892299999999</v>
      </c>
      <c r="S7" s="84">
        <v>14.06384</v>
      </c>
      <c r="T7" s="84">
        <v>25</v>
      </c>
      <c r="U7" s="84">
        <v>140</v>
      </c>
      <c r="V7" s="84">
        <v>30</v>
      </c>
      <c r="W7" s="84">
        <v>29</v>
      </c>
      <c r="X7" s="84">
        <v>145</v>
      </c>
      <c r="Y7" s="84">
        <v>3</v>
      </c>
      <c r="Z7" s="84">
        <v>53</v>
      </c>
      <c r="AA7" s="84">
        <v>12</v>
      </c>
      <c r="AB7" s="84">
        <v>120</v>
      </c>
      <c r="AC7" s="84">
        <v>47</v>
      </c>
      <c r="AD7" s="84">
        <v>0</v>
      </c>
      <c r="AE7" s="84">
        <v>1</v>
      </c>
      <c r="AF7" s="143">
        <v>6742.575599999999</v>
      </c>
      <c r="AG7" s="7"/>
    </row>
    <row r="8" spans="1:33" ht="15.75">
      <c r="A8" s="76" t="s">
        <v>115</v>
      </c>
      <c r="B8" s="79" t="s">
        <v>117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/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143">
        <v>0</v>
      </c>
      <c r="AG8" s="7"/>
    </row>
    <row r="9" spans="1:33" ht="15.75">
      <c r="A9" s="76" t="s">
        <v>115</v>
      </c>
      <c r="B9" s="79" t="s">
        <v>118</v>
      </c>
      <c r="C9" s="84">
        <v>3952</v>
      </c>
      <c r="D9" s="84">
        <v>0</v>
      </c>
      <c r="E9" s="84">
        <v>0</v>
      </c>
      <c r="F9" s="84">
        <v>0</v>
      </c>
      <c r="G9" s="84">
        <v>0</v>
      </c>
      <c r="H9" s="84">
        <v>7</v>
      </c>
      <c r="I9" s="84">
        <v>51</v>
      </c>
      <c r="J9" s="84"/>
      <c r="K9" s="84">
        <v>0</v>
      </c>
      <c r="L9" s="84">
        <v>0</v>
      </c>
      <c r="M9" s="84">
        <v>0</v>
      </c>
      <c r="N9" s="84">
        <v>0</v>
      </c>
      <c r="O9" s="84">
        <v>26</v>
      </c>
      <c r="P9" s="84">
        <v>76.57406</v>
      </c>
      <c r="Q9" s="84">
        <v>0</v>
      </c>
      <c r="R9" s="84">
        <v>23.125589999999995</v>
      </c>
      <c r="S9" s="84">
        <v>144.14949</v>
      </c>
      <c r="T9" s="84">
        <v>0</v>
      </c>
      <c r="U9" s="84">
        <v>0</v>
      </c>
      <c r="V9" s="84">
        <v>14</v>
      </c>
      <c r="W9" s="84">
        <v>12</v>
      </c>
      <c r="X9" s="84">
        <v>0</v>
      </c>
      <c r="Y9" s="84">
        <v>16</v>
      </c>
      <c r="Z9" s="84">
        <v>27</v>
      </c>
      <c r="AA9" s="84">
        <v>0</v>
      </c>
      <c r="AB9" s="84">
        <v>3</v>
      </c>
      <c r="AC9" s="84">
        <v>42</v>
      </c>
      <c r="AD9" s="84">
        <v>0</v>
      </c>
      <c r="AE9" s="84">
        <v>1</v>
      </c>
      <c r="AF9" s="143">
        <v>4394.849139999999</v>
      </c>
      <c r="AG9" s="7"/>
    </row>
    <row r="10" spans="1:33" ht="19.5" customHeight="1">
      <c r="A10" s="76" t="s">
        <v>5</v>
      </c>
      <c r="B10" s="35" t="s">
        <v>19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143">
        <v>0</v>
      </c>
      <c r="AG10" s="7"/>
    </row>
    <row r="11" spans="1:33" ht="15.75">
      <c r="A11" s="76" t="s">
        <v>119</v>
      </c>
      <c r="B11" s="79" t="s">
        <v>120</v>
      </c>
      <c r="C11" s="84">
        <v>27192</v>
      </c>
      <c r="D11" s="84">
        <v>21822</v>
      </c>
      <c r="E11" s="84">
        <v>9041</v>
      </c>
      <c r="F11" s="84">
        <v>8473</v>
      </c>
      <c r="G11" s="84">
        <v>0</v>
      </c>
      <c r="H11" s="84">
        <v>4945</v>
      </c>
      <c r="I11" s="84">
        <v>6709</v>
      </c>
      <c r="J11" s="84">
        <v>6815</v>
      </c>
      <c r="K11" s="84">
        <v>3865</v>
      </c>
      <c r="L11" s="84">
        <v>0</v>
      </c>
      <c r="M11" s="84">
        <v>39701</v>
      </c>
      <c r="N11" s="84">
        <v>2226</v>
      </c>
      <c r="O11" s="84">
        <v>2483</v>
      </c>
      <c r="P11" s="84">
        <v>230.63377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3982</v>
      </c>
      <c r="W11" s="84">
        <v>238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809</v>
      </c>
      <c r="AD11" s="84">
        <v>0</v>
      </c>
      <c r="AE11" s="84">
        <v>0</v>
      </c>
      <c r="AF11" s="143">
        <v>138531.63377</v>
      </c>
      <c r="AG11" s="7"/>
    </row>
    <row r="12" spans="1:33" ht="38.25">
      <c r="A12" s="76" t="s">
        <v>121</v>
      </c>
      <c r="B12" s="79" t="s">
        <v>122</v>
      </c>
      <c r="C12" s="84">
        <v>410</v>
      </c>
      <c r="D12" s="84">
        <v>6924</v>
      </c>
      <c r="E12" s="84">
        <v>12838</v>
      </c>
      <c r="F12" s="84">
        <v>0</v>
      </c>
      <c r="G12" s="84">
        <v>0</v>
      </c>
      <c r="H12" s="84">
        <v>6638</v>
      </c>
      <c r="I12" s="84">
        <v>871</v>
      </c>
      <c r="J12" s="84">
        <v>0</v>
      </c>
      <c r="K12" s="84">
        <v>6934</v>
      </c>
      <c r="L12" s="84">
        <v>0</v>
      </c>
      <c r="M12" s="84">
        <v>12069</v>
      </c>
      <c r="N12" s="84">
        <v>0</v>
      </c>
      <c r="O12" s="84">
        <v>9456</v>
      </c>
      <c r="P12" s="84">
        <v>100</v>
      </c>
      <c r="Q12" s="84">
        <v>5</v>
      </c>
      <c r="R12" s="84">
        <v>0</v>
      </c>
      <c r="S12" s="84">
        <v>0</v>
      </c>
      <c r="T12" s="84">
        <v>500</v>
      </c>
      <c r="U12" s="84">
        <v>0</v>
      </c>
      <c r="V12" s="84">
        <v>0</v>
      </c>
      <c r="W12" s="84">
        <v>0</v>
      </c>
      <c r="X12" s="84">
        <v>3514</v>
      </c>
      <c r="Y12" s="84">
        <v>551</v>
      </c>
      <c r="Z12" s="84">
        <v>0</v>
      </c>
      <c r="AA12" s="84">
        <v>0</v>
      </c>
      <c r="AB12" s="84">
        <v>0</v>
      </c>
      <c r="AC12" s="84">
        <v>50</v>
      </c>
      <c r="AD12" s="84">
        <v>196</v>
      </c>
      <c r="AE12" s="84">
        <v>0</v>
      </c>
      <c r="AF12" s="143">
        <v>61056</v>
      </c>
      <c r="AG12" s="7"/>
    </row>
    <row r="13" spans="1:33" ht="27" customHeight="1">
      <c r="A13" s="76" t="s">
        <v>34</v>
      </c>
      <c r="B13" s="79" t="s">
        <v>123</v>
      </c>
      <c r="C13" s="84">
        <v>410</v>
      </c>
      <c r="D13" s="84">
        <v>6924</v>
      </c>
      <c r="E13" s="84">
        <v>12745</v>
      </c>
      <c r="F13" s="84">
        <v>0</v>
      </c>
      <c r="G13" s="84">
        <v>0</v>
      </c>
      <c r="H13" s="84">
        <v>6638</v>
      </c>
      <c r="I13" s="84">
        <v>871</v>
      </c>
      <c r="J13" s="84"/>
      <c r="K13" s="84">
        <v>6934</v>
      </c>
      <c r="L13" s="84">
        <v>0</v>
      </c>
      <c r="M13" s="84">
        <v>12069</v>
      </c>
      <c r="N13" s="84">
        <v>0</v>
      </c>
      <c r="O13" s="84">
        <v>2428</v>
      </c>
      <c r="P13" s="84">
        <v>100</v>
      </c>
      <c r="Q13" s="84">
        <v>5</v>
      </c>
      <c r="R13" s="84">
        <v>0</v>
      </c>
      <c r="S13" s="84">
        <v>0</v>
      </c>
      <c r="T13" s="84">
        <v>500</v>
      </c>
      <c r="U13" s="84">
        <v>0</v>
      </c>
      <c r="V13" s="84">
        <v>0</v>
      </c>
      <c r="W13" s="84">
        <v>0</v>
      </c>
      <c r="X13" s="84">
        <v>3514</v>
      </c>
      <c r="Y13" s="84">
        <v>0</v>
      </c>
      <c r="Z13" s="84">
        <v>0</v>
      </c>
      <c r="AA13" s="84">
        <v>0</v>
      </c>
      <c r="AB13" s="84">
        <v>0</v>
      </c>
      <c r="AC13" s="84">
        <v>50</v>
      </c>
      <c r="AD13" s="84">
        <v>196</v>
      </c>
      <c r="AE13" s="84">
        <v>0</v>
      </c>
      <c r="AF13" s="143">
        <v>53384</v>
      </c>
      <c r="AG13" s="7"/>
    </row>
    <row r="14" spans="1:32" ht="39" customHeight="1">
      <c r="A14" s="76" t="s">
        <v>43</v>
      </c>
      <c r="B14" s="79" t="s">
        <v>124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/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143">
        <v>0</v>
      </c>
    </row>
    <row r="15" spans="1:32" ht="16.5" customHeight="1">
      <c r="A15" s="76" t="s">
        <v>44</v>
      </c>
      <c r="B15" s="79" t="s">
        <v>125</v>
      </c>
      <c r="C15" s="84">
        <v>0</v>
      </c>
      <c r="D15" s="84">
        <v>0</v>
      </c>
      <c r="E15" s="84">
        <v>93</v>
      </c>
      <c r="F15" s="84">
        <v>0</v>
      </c>
      <c r="G15" s="84">
        <v>0</v>
      </c>
      <c r="H15" s="84">
        <v>0</v>
      </c>
      <c r="I15" s="84">
        <v>0</v>
      </c>
      <c r="J15" s="84"/>
      <c r="K15" s="84">
        <v>0</v>
      </c>
      <c r="L15" s="84">
        <v>0</v>
      </c>
      <c r="M15" s="84">
        <v>0</v>
      </c>
      <c r="N15" s="84">
        <v>0</v>
      </c>
      <c r="O15" s="84">
        <v>7028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551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143">
        <v>7672</v>
      </c>
    </row>
    <row r="16" spans="1:32" ht="39.75" customHeight="1">
      <c r="A16" s="76" t="s">
        <v>45</v>
      </c>
      <c r="B16" s="79" t="s">
        <v>126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/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143">
        <v>0</v>
      </c>
    </row>
    <row r="17" spans="1:32" ht="16.5" customHeight="1">
      <c r="A17" s="76" t="s">
        <v>127</v>
      </c>
      <c r="B17" s="79" t="s">
        <v>128</v>
      </c>
      <c r="C17" s="84">
        <v>119450</v>
      </c>
      <c r="D17" s="84">
        <v>104370</v>
      </c>
      <c r="E17" s="84">
        <v>112297</v>
      </c>
      <c r="F17" s="84">
        <v>29299</v>
      </c>
      <c r="G17" s="84">
        <v>28589</v>
      </c>
      <c r="H17" s="84">
        <v>52428</v>
      </c>
      <c r="I17" s="84">
        <v>213499</v>
      </c>
      <c r="J17" s="84">
        <v>44755</v>
      </c>
      <c r="K17" s="84">
        <v>55514</v>
      </c>
      <c r="L17" s="84">
        <v>9251</v>
      </c>
      <c r="M17" s="84">
        <v>84451</v>
      </c>
      <c r="N17" s="84">
        <v>77198</v>
      </c>
      <c r="O17" s="84">
        <v>17280</v>
      </c>
      <c r="P17" s="84">
        <v>62954.406780000005</v>
      </c>
      <c r="Q17" s="84">
        <v>19421</v>
      </c>
      <c r="R17" s="84">
        <v>13649.5198</v>
      </c>
      <c r="S17" s="84">
        <v>10092.30331</v>
      </c>
      <c r="T17" s="84">
        <v>3993</v>
      </c>
      <c r="U17" s="84">
        <v>5264</v>
      </c>
      <c r="V17" s="84">
        <v>3187</v>
      </c>
      <c r="W17" s="84">
        <v>4732</v>
      </c>
      <c r="X17" s="84">
        <v>4047</v>
      </c>
      <c r="Y17" s="84">
        <v>373</v>
      </c>
      <c r="Z17" s="84">
        <v>6930</v>
      </c>
      <c r="AA17" s="84">
        <v>5321</v>
      </c>
      <c r="AB17" s="84">
        <v>4642</v>
      </c>
      <c r="AC17" s="84">
        <v>1284</v>
      </c>
      <c r="AD17" s="84">
        <v>4444</v>
      </c>
      <c r="AE17" s="84">
        <v>4733</v>
      </c>
      <c r="AF17" s="143">
        <v>1103448.22989</v>
      </c>
    </row>
    <row r="18" spans="1:32" ht="25.5">
      <c r="A18" s="76" t="s">
        <v>34</v>
      </c>
      <c r="B18" s="79" t="s">
        <v>129</v>
      </c>
      <c r="C18" s="84">
        <v>66995</v>
      </c>
      <c r="D18" s="84">
        <v>14783</v>
      </c>
      <c r="E18" s="84">
        <v>1842</v>
      </c>
      <c r="F18" s="84">
        <v>2754</v>
      </c>
      <c r="G18" s="84">
        <v>573</v>
      </c>
      <c r="H18" s="84">
        <v>2809</v>
      </c>
      <c r="I18" s="84">
        <v>0</v>
      </c>
      <c r="J18" s="84">
        <v>20212</v>
      </c>
      <c r="K18" s="84">
        <v>0</v>
      </c>
      <c r="L18" s="84">
        <v>0</v>
      </c>
      <c r="M18" s="84">
        <v>81</v>
      </c>
      <c r="N18" s="84">
        <v>189</v>
      </c>
      <c r="O18" s="84">
        <v>215</v>
      </c>
      <c r="P18" s="84">
        <v>0</v>
      </c>
      <c r="Q18" s="84"/>
      <c r="R18" s="84"/>
      <c r="S18" s="84"/>
      <c r="T18" s="84"/>
      <c r="U18" s="84"/>
      <c r="V18" s="84">
        <v>0</v>
      </c>
      <c r="W18" s="84">
        <v>3249</v>
      </c>
      <c r="X18" s="84">
        <v>0</v>
      </c>
      <c r="Y18" s="84">
        <v>0</v>
      </c>
      <c r="Z18" s="84">
        <v>1537</v>
      </c>
      <c r="AA18" s="84">
        <v>0</v>
      </c>
      <c r="AB18" s="84">
        <v>2971</v>
      </c>
      <c r="AC18" s="84">
        <v>0</v>
      </c>
      <c r="AD18" s="84">
        <v>0</v>
      </c>
      <c r="AE18" s="84">
        <v>8</v>
      </c>
      <c r="AF18" s="143">
        <v>118218</v>
      </c>
    </row>
    <row r="19" spans="1:32" ht="25.5">
      <c r="A19" s="76" t="s">
        <v>43</v>
      </c>
      <c r="B19" s="79" t="s">
        <v>130</v>
      </c>
      <c r="C19" s="84">
        <v>18729</v>
      </c>
      <c r="D19" s="84">
        <v>79705</v>
      </c>
      <c r="E19" s="84">
        <v>50827</v>
      </c>
      <c r="F19" s="84">
        <v>2231</v>
      </c>
      <c r="G19" s="84">
        <v>18374</v>
      </c>
      <c r="H19" s="84">
        <v>41158</v>
      </c>
      <c r="I19" s="84">
        <v>150566</v>
      </c>
      <c r="J19" s="84">
        <v>14179</v>
      </c>
      <c r="K19" s="84">
        <v>45449</v>
      </c>
      <c r="L19" s="84">
        <v>0</v>
      </c>
      <c r="M19" s="84">
        <v>9940</v>
      </c>
      <c r="N19" s="84">
        <v>25843</v>
      </c>
      <c r="O19" s="84">
        <v>10225</v>
      </c>
      <c r="P19" s="84">
        <v>42056.84032</v>
      </c>
      <c r="Q19" s="84">
        <v>7163</v>
      </c>
      <c r="R19" s="84">
        <v>11162.56314</v>
      </c>
      <c r="S19" s="84">
        <v>2553.42354</v>
      </c>
      <c r="T19" s="84">
        <v>714</v>
      </c>
      <c r="U19" s="84">
        <v>2267</v>
      </c>
      <c r="V19" s="84">
        <v>1633</v>
      </c>
      <c r="W19" s="84">
        <v>1194</v>
      </c>
      <c r="X19" s="84">
        <v>3597</v>
      </c>
      <c r="Y19" s="84">
        <v>253</v>
      </c>
      <c r="Z19" s="84">
        <v>1047</v>
      </c>
      <c r="AA19" s="84">
        <v>749</v>
      </c>
      <c r="AB19" s="84">
        <v>1575</v>
      </c>
      <c r="AC19" s="84">
        <v>178</v>
      </c>
      <c r="AD19" s="84">
        <v>219</v>
      </c>
      <c r="AE19" s="84">
        <v>72</v>
      </c>
      <c r="AF19" s="143">
        <v>543659.827</v>
      </c>
    </row>
    <row r="20" spans="1:32" ht="27" customHeight="1">
      <c r="A20" s="76"/>
      <c r="B20" s="79" t="s">
        <v>131</v>
      </c>
      <c r="C20" s="84">
        <v>13088</v>
      </c>
      <c r="D20" s="84">
        <v>74084</v>
      </c>
      <c r="E20" s="84">
        <v>41576</v>
      </c>
      <c r="F20" s="84">
        <v>913</v>
      </c>
      <c r="G20" s="84">
        <v>17079</v>
      </c>
      <c r="H20" s="84">
        <v>30199</v>
      </c>
      <c r="I20" s="84">
        <v>105266</v>
      </c>
      <c r="J20" s="84">
        <v>525</v>
      </c>
      <c r="K20" s="84">
        <v>42567</v>
      </c>
      <c r="L20" s="84">
        <v>0</v>
      </c>
      <c r="M20" s="84">
        <v>9940</v>
      </c>
      <c r="N20" s="84">
        <v>16140</v>
      </c>
      <c r="O20" s="84">
        <v>10225</v>
      </c>
      <c r="P20" s="84">
        <v>37209.660120495784</v>
      </c>
      <c r="Q20" s="84">
        <v>7163</v>
      </c>
      <c r="R20" s="84">
        <v>11162.56314</v>
      </c>
      <c r="S20" s="84">
        <v>2553.42354</v>
      </c>
      <c r="T20" s="84">
        <v>714</v>
      </c>
      <c r="U20" s="84">
        <v>2267</v>
      </c>
      <c r="V20" s="84">
        <v>1633</v>
      </c>
      <c r="W20" s="84">
        <v>1194</v>
      </c>
      <c r="X20" s="84">
        <v>3597</v>
      </c>
      <c r="Y20" s="84">
        <v>253</v>
      </c>
      <c r="Z20" s="84">
        <v>421</v>
      </c>
      <c r="AA20" s="84">
        <v>749</v>
      </c>
      <c r="AB20" s="84">
        <v>210</v>
      </c>
      <c r="AC20" s="84">
        <v>178</v>
      </c>
      <c r="AD20" s="84">
        <v>219</v>
      </c>
      <c r="AE20" s="84">
        <v>72</v>
      </c>
      <c r="AF20" s="143">
        <v>431197.64680049574</v>
      </c>
    </row>
    <row r="21" spans="1:32" ht="16.5" customHeight="1">
      <c r="A21" s="76" t="s">
        <v>44</v>
      </c>
      <c r="B21" s="79" t="s">
        <v>132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/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143">
        <v>0</v>
      </c>
    </row>
    <row r="22" spans="1:32" ht="16.5" customHeight="1">
      <c r="A22" s="76" t="s">
        <v>45</v>
      </c>
      <c r="B22" s="79" t="s">
        <v>133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/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143">
        <v>0</v>
      </c>
    </row>
    <row r="23" spans="1:32" ht="16.5" customHeight="1">
      <c r="A23" s="76" t="s">
        <v>53</v>
      </c>
      <c r="B23" s="79" t="s">
        <v>134</v>
      </c>
      <c r="C23" s="84">
        <v>0</v>
      </c>
      <c r="D23" s="84"/>
      <c r="E23" s="84">
        <v>5484</v>
      </c>
      <c r="F23" s="84">
        <v>0</v>
      </c>
      <c r="G23" s="84">
        <v>0</v>
      </c>
      <c r="H23" s="84"/>
      <c r="I23" s="84">
        <v>9804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>
        <v>0</v>
      </c>
      <c r="U23" s="84">
        <v>0</v>
      </c>
      <c r="V23" s="84">
        <v>1551</v>
      </c>
      <c r="W23" s="84">
        <v>0</v>
      </c>
      <c r="X23" s="84">
        <v>0</v>
      </c>
      <c r="Y23" s="84">
        <v>0</v>
      </c>
      <c r="Z23" s="84">
        <v>1830</v>
      </c>
      <c r="AA23" s="84">
        <v>0</v>
      </c>
      <c r="AB23" s="84">
        <v>0</v>
      </c>
      <c r="AC23" s="84">
        <v>0</v>
      </c>
      <c r="AD23" s="84">
        <v>0</v>
      </c>
      <c r="AE23" s="84">
        <v>4052</v>
      </c>
      <c r="AF23" s="143">
        <v>22721</v>
      </c>
    </row>
    <row r="24" spans="1:32" ht="16.5" customHeight="1">
      <c r="A24" s="76" t="s">
        <v>56</v>
      </c>
      <c r="B24" s="79" t="s">
        <v>135</v>
      </c>
      <c r="C24" s="84">
        <v>33726</v>
      </c>
      <c r="D24" s="84">
        <v>9769</v>
      </c>
      <c r="E24" s="84">
        <v>54144</v>
      </c>
      <c r="F24" s="84">
        <v>24314</v>
      </c>
      <c r="G24" s="84">
        <v>9642</v>
      </c>
      <c r="H24" s="84">
        <v>8461</v>
      </c>
      <c r="I24" s="84">
        <v>53129</v>
      </c>
      <c r="J24" s="84">
        <v>10364</v>
      </c>
      <c r="K24" s="84">
        <v>10065</v>
      </c>
      <c r="L24" s="84">
        <v>9251</v>
      </c>
      <c r="M24" s="84">
        <v>74430</v>
      </c>
      <c r="N24" s="84">
        <v>51166</v>
      </c>
      <c r="O24" s="84">
        <v>6840</v>
      </c>
      <c r="P24" s="84">
        <v>20897.566460000002</v>
      </c>
      <c r="Q24" s="84">
        <v>12258</v>
      </c>
      <c r="R24" s="84">
        <v>2486.9566600000003</v>
      </c>
      <c r="S24" s="84">
        <v>7538.87977</v>
      </c>
      <c r="T24" s="84">
        <v>3279</v>
      </c>
      <c r="U24" s="84">
        <v>1947</v>
      </c>
      <c r="V24" s="84">
        <v>0</v>
      </c>
      <c r="W24" s="84">
        <v>289</v>
      </c>
      <c r="X24" s="84">
        <v>450</v>
      </c>
      <c r="Y24" s="84">
        <v>120</v>
      </c>
      <c r="Z24" s="84">
        <v>0</v>
      </c>
      <c r="AA24" s="84">
        <v>4572</v>
      </c>
      <c r="AB24" s="84">
        <v>96</v>
      </c>
      <c r="AC24" s="84">
        <v>1106</v>
      </c>
      <c r="AD24" s="84">
        <v>4225</v>
      </c>
      <c r="AE24" s="84">
        <v>100</v>
      </c>
      <c r="AF24" s="143">
        <v>414666.40289</v>
      </c>
    </row>
    <row r="25" spans="1:32" ht="16.5" customHeight="1">
      <c r="A25" s="76" t="s">
        <v>57</v>
      </c>
      <c r="B25" s="79" t="s">
        <v>118</v>
      </c>
      <c r="C25" s="84">
        <v>0</v>
      </c>
      <c r="D25" s="84">
        <v>113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/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1050</v>
      </c>
      <c r="V25" s="84">
        <v>3</v>
      </c>
      <c r="W25" s="84">
        <v>0</v>
      </c>
      <c r="X25" s="84">
        <v>0</v>
      </c>
      <c r="Y25" s="84">
        <v>0</v>
      </c>
      <c r="Z25" s="84">
        <v>2516</v>
      </c>
      <c r="AA25" s="84">
        <v>0</v>
      </c>
      <c r="AB25" s="84">
        <v>0</v>
      </c>
      <c r="AC25" s="84">
        <v>0</v>
      </c>
      <c r="AD25" s="84">
        <v>0</v>
      </c>
      <c r="AE25" s="84">
        <v>501</v>
      </c>
      <c r="AF25" s="143">
        <v>4183</v>
      </c>
    </row>
    <row r="26" spans="1:40" ht="16.5" customHeight="1">
      <c r="A26" s="76" t="s">
        <v>136</v>
      </c>
      <c r="B26" s="79" t="s">
        <v>137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/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143">
        <v>0</v>
      </c>
      <c r="AM26" s="2"/>
      <c r="AN26" s="2"/>
    </row>
    <row r="27" spans="1:38" s="24" customFormat="1" ht="16.5" customHeight="1">
      <c r="A27" s="76"/>
      <c r="B27" s="35" t="s">
        <v>138</v>
      </c>
      <c r="C27" s="84">
        <v>147052</v>
      </c>
      <c r="D27" s="84">
        <v>133116</v>
      </c>
      <c r="E27" s="84">
        <v>134176</v>
      </c>
      <c r="F27" s="84">
        <v>37772</v>
      </c>
      <c r="G27" s="84">
        <v>28589</v>
      </c>
      <c r="H27" s="84">
        <v>64011</v>
      </c>
      <c r="I27" s="84">
        <v>221079</v>
      </c>
      <c r="J27" s="84">
        <v>51570</v>
      </c>
      <c r="K27" s="84">
        <v>66313</v>
      </c>
      <c r="L27" s="84">
        <v>9251</v>
      </c>
      <c r="M27" s="84">
        <v>136221</v>
      </c>
      <c r="N27" s="84">
        <v>79424</v>
      </c>
      <c r="O27" s="84">
        <v>29219</v>
      </c>
      <c r="P27" s="84">
        <v>63285.040550000005</v>
      </c>
      <c r="Q27" s="84">
        <v>19426</v>
      </c>
      <c r="R27" s="84">
        <v>13649.5198</v>
      </c>
      <c r="S27" s="84">
        <v>10092.30331</v>
      </c>
      <c r="T27" s="84">
        <v>4493</v>
      </c>
      <c r="U27" s="84">
        <v>5264</v>
      </c>
      <c r="V27" s="84">
        <v>7169</v>
      </c>
      <c r="W27" s="84">
        <v>4970</v>
      </c>
      <c r="X27" s="84">
        <v>7561</v>
      </c>
      <c r="Y27" s="84">
        <v>924</v>
      </c>
      <c r="Z27" s="84">
        <v>6930</v>
      </c>
      <c r="AA27" s="84">
        <v>5321</v>
      </c>
      <c r="AB27" s="84">
        <v>4642</v>
      </c>
      <c r="AC27" s="84">
        <v>2143</v>
      </c>
      <c r="AD27" s="84">
        <v>4640</v>
      </c>
      <c r="AE27" s="84">
        <v>4733</v>
      </c>
      <c r="AF27" s="143">
        <v>1303035.86366</v>
      </c>
      <c r="AG27" s="111"/>
      <c r="AH27" s="1"/>
      <c r="AI27" s="111"/>
      <c r="AJ27" s="111"/>
      <c r="AK27" s="111"/>
      <c r="AL27" s="111"/>
    </row>
    <row r="28" spans="1:40" ht="38.25">
      <c r="A28" s="76" t="s">
        <v>6</v>
      </c>
      <c r="B28" s="35" t="s">
        <v>139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/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84">
        <v>0</v>
      </c>
      <c r="AD28" s="84">
        <v>0</v>
      </c>
      <c r="AE28" s="84">
        <v>0</v>
      </c>
      <c r="AF28" s="143">
        <v>0</v>
      </c>
      <c r="AM28" s="2"/>
      <c r="AN28" s="2"/>
    </row>
    <row r="29" spans="1:40" ht="17.25" customHeight="1">
      <c r="A29" s="76" t="s">
        <v>7</v>
      </c>
      <c r="B29" s="35" t="s">
        <v>20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143">
        <v>0</v>
      </c>
      <c r="AM29" s="2"/>
      <c r="AN29" s="2"/>
    </row>
    <row r="30" spans="1:40" ht="16.5" customHeight="1">
      <c r="A30" s="76" t="s">
        <v>119</v>
      </c>
      <c r="B30" s="79" t="s">
        <v>140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/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  <c r="AF30" s="143">
        <v>0</v>
      </c>
      <c r="AM30" s="2"/>
      <c r="AN30" s="2"/>
    </row>
    <row r="31" spans="1:40" ht="16.5" customHeight="1">
      <c r="A31" s="76" t="s">
        <v>34</v>
      </c>
      <c r="B31" s="79" t="s">
        <v>141</v>
      </c>
      <c r="C31" s="84">
        <v>57147</v>
      </c>
      <c r="D31" s="84">
        <v>28334</v>
      </c>
      <c r="E31" s="84">
        <v>35910</v>
      </c>
      <c r="F31" s="84">
        <v>26312</v>
      </c>
      <c r="G31" s="84">
        <v>689</v>
      </c>
      <c r="H31" s="84">
        <v>14356</v>
      </c>
      <c r="I31" s="84">
        <v>28535</v>
      </c>
      <c r="J31" s="84">
        <v>26656</v>
      </c>
      <c r="K31" s="84">
        <v>16021</v>
      </c>
      <c r="L31" s="84"/>
      <c r="M31" s="84">
        <v>56557</v>
      </c>
      <c r="N31" s="84">
        <v>15297</v>
      </c>
      <c r="O31" s="84">
        <v>20656</v>
      </c>
      <c r="P31" s="84">
        <v>14969.35802</v>
      </c>
      <c r="Q31" s="84">
        <v>5897</v>
      </c>
      <c r="R31" s="84">
        <v>437.46743000000004</v>
      </c>
      <c r="S31" s="84">
        <v>1404.672552</v>
      </c>
      <c r="T31" s="84">
        <v>1449</v>
      </c>
      <c r="U31" s="84">
        <v>2716</v>
      </c>
      <c r="V31" s="84">
        <v>797</v>
      </c>
      <c r="W31" s="84">
        <v>440</v>
      </c>
      <c r="X31" s="84">
        <v>1644</v>
      </c>
      <c r="Y31" s="84">
        <v>27</v>
      </c>
      <c r="Z31" s="84">
        <v>248</v>
      </c>
      <c r="AA31" s="84">
        <v>644</v>
      </c>
      <c r="AB31" s="84">
        <v>2320</v>
      </c>
      <c r="AC31" s="84">
        <v>2783</v>
      </c>
      <c r="AD31" s="84">
        <v>279</v>
      </c>
      <c r="AE31" s="84">
        <v>30</v>
      </c>
      <c r="AF31" s="143">
        <v>362555.498002</v>
      </c>
      <c r="AM31" s="2"/>
      <c r="AN31" s="2"/>
    </row>
    <row r="32" spans="1:40" ht="25.5">
      <c r="A32" s="76" t="s">
        <v>115</v>
      </c>
      <c r="B32" s="79" t="s">
        <v>142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/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60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143">
        <v>60</v>
      </c>
      <c r="AM32" s="2"/>
      <c r="AN32" s="2"/>
    </row>
    <row r="33" spans="1:40" ht="25.5">
      <c r="A33" s="76" t="s">
        <v>115</v>
      </c>
      <c r="B33" s="79" t="s">
        <v>143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/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  <c r="AA33" s="84">
        <v>0</v>
      </c>
      <c r="AB33" s="84">
        <v>0</v>
      </c>
      <c r="AC33" s="84">
        <v>0</v>
      </c>
      <c r="AD33" s="84">
        <v>0</v>
      </c>
      <c r="AE33" s="84">
        <v>0</v>
      </c>
      <c r="AF33" s="143">
        <v>0</v>
      </c>
      <c r="AM33" s="2"/>
      <c r="AN33" s="2"/>
    </row>
    <row r="34" spans="1:40" ht="15.75" customHeight="1">
      <c r="A34" s="76" t="s">
        <v>43</v>
      </c>
      <c r="B34" s="79" t="s">
        <v>144</v>
      </c>
      <c r="C34" s="84">
        <v>0</v>
      </c>
      <c r="D34" s="84">
        <v>0</v>
      </c>
      <c r="E34" s="84">
        <v>0</v>
      </c>
      <c r="F34" s="84">
        <v>239</v>
      </c>
      <c r="G34" s="84">
        <v>0</v>
      </c>
      <c r="H34" s="84">
        <v>0</v>
      </c>
      <c r="I34" s="84">
        <v>0</v>
      </c>
      <c r="J34" s="84">
        <v>2975</v>
      </c>
      <c r="K34" s="84">
        <v>0</v>
      </c>
      <c r="L34" s="84">
        <v>0</v>
      </c>
      <c r="M34" s="84">
        <v>17074</v>
      </c>
      <c r="N34" s="84">
        <v>618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0</v>
      </c>
      <c r="AA34" s="84">
        <v>0</v>
      </c>
      <c r="AB34" s="84">
        <v>0</v>
      </c>
      <c r="AC34" s="84">
        <v>0</v>
      </c>
      <c r="AD34" s="84">
        <v>0</v>
      </c>
      <c r="AE34" s="84">
        <v>0</v>
      </c>
      <c r="AF34" s="143">
        <v>20906</v>
      </c>
      <c r="AM34" s="2"/>
      <c r="AN34" s="2"/>
    </row>
    <row r="35" spans="1:40" ht="25.5">
      <c r="A35" s="76" t="s">
        <v>115</v>
      </c>
      <c r="B35" s="79" t="s">
        <v>142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/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4">
        <v>0</v>
      </c>
      <c r="AC35" s="84">
        <v>0</v>
      </c>
      <c r="AD35" s="84">
        <v>0</v>
      </c>
      <c r="AE35" s="84">
        <v>0</v>
      </c>
      <c r="AF35" s="143">
        <v>0</v>
      </c>
      <c r="AM35" s="2"/>
      <c r="AN35" s="2"/>
    </row>
    <row r="36" spans="1:40" ht="25.5">
      <c r="A36" s="76" t="s">
        <v>115</v>
      </c>
      <c r="B36" s="79" t="s">
        <v>143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/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  <c r="AA36" s="84">
        <v>0</v>
      </c>
      <c r="AB36" s="84">
        <v>0</v>
      </c>
      <c r="AC36" s="84">
        <v>0</v>
      </c>
      <c r="AD36" s="84">
        <v>0</v>
      </c>
      <c r="AE36" s="84">
        <v>0</v>
      </c>
      <c r="AF36" s="143">
        <v>0</v>
      </c>
      <c r="AM36" s="2"/>
      <c r="AN36" s="2"/>
    </row>
    <row r="37" spans="1:40" ht="16.5" customHeight="1">
      <c r="A37" s="76" t="s">
        <v>145</v>
      </c>
      <c r="B37" s="35" t="s">
        <v>146</v>
      </c>
      <c r="C37" s="84">
        <v>57147</v>
      </c>
      <c r="D37" s="84">
        <v>28334</v>
      </c>
      <c r="E37" s="84">
        <v>35910</v>
      </c>
      <c r="F37" s="84">
        <v>26551</v>
      </c>
      <c r="G37" s="84">
        <v>689</v>
      </c>
      <c r="H37" s="84">
        <v>14356</v>
      </c>
      <c r="I37" s="84">
        <v>28535</v>
      </c>
      <c r="J37" s="84">
        <v>29631</v>
      </c>
      <c r="K37" s="84">
        <v>16021</v>
      </c>
      <c r="L37" s="84">
        <v>0</v>
      </c>
      <c r="M37" s="84">
        <v>73631</v>
      </c>
      <c r="N37" s="84">
        <v>15915</v>
      </c>
      <c r="O37" s="84">
        <v>20656</v>
      </c>
      <c r="P37" s="84">
        <v>14969.35802</v>
      </c>
      <c r="Q37" s="84">
        <v>5897</v>
      </c>
      <c r="R37" s="84">
        <v>437.46743000000004</v>
      </c>
      <c r="S37" s="84">
        <v>1404.672552</v>
      </c>
      <c r="T37" s="84">
        <v>1449</v>
      </c>
      <c r="U37" s="84">
        <v>2716</v>
      </c>
      <c r="V37" s="84">
        <v>797</v>
      </c>
      <c r="W37" s="84">
        <v>440</v>
      </c>
      <c r="X37" s="84">
        <v>1644</v>
      </c>
      <c r="Y37" s="84">
        <v>27</v>
      </c>
      <c r="Z37" s="84">
        <v>248</v>
      </c>
      <c r="AA37" s="84">
        <v>644</v>
      </c>
      <c r="AB37" s="84">
        <v>2320</v>
      </c>
      <c r="AC37" s="84">
        <v>2783</v>
      </c>
      <c r="AD37" s="84">
        <v>279</v>
      </c>
      <c r="AE37" s="84">
        <v>30</v>
      </c>
      <c r="AF37" s="143">
        <v>383461.498002</v>
      </c>
      <c r="AM37" s="2"/>
      <c r="AN37" s="2"/>
    </row>
    <row r="38" spans="1:40" ht="15.75" customHeight="1">
      <c r="A38" s="76" t="s">
        <v>121</v>
      </c>
      <c r="B38" s="79" t="s">
        <v>147</v>
      </c>
      <c r="C38" s="84">
        <v>1378</v>
      </c>
      <c r="D38" s="84">
        <v>6479</v>
      </c>
      <c r="E38" s="84">
        <v>9501</v>
      </c>
      <c r="F38" s="84">
        <v>0</v>
      </c>
      <c r="G38" s="84">
        <v>656</v>
      </c>
      <c r="H38" s="84">
        <v>2094</v>
      </c>
      <c r="I38" s="84">
        <v>317</v>
      </c>
      <c r="J38" s="84">
        <v>40077</v>
      </c>
      <c r="K38" s="84">
        <v>0</v>
      </c>
      <c r="L38" s="84">
        <v>0</v>
      </c>
      <c r="M38" s="84">
        <v>57</v>
      </c>
      <c r="N38" s="84">
        <v>195</v>
      </c>
      <c r="O38" s="84">
        <v>4393</v>
      </c>
      <c r="P38" s="84">
        <v>114.66805000000001</v>
      </c>
      <c r="Q38" s="84">
        <v>925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4">
        <v>0</v>
      </c>
      <c r="AC38" s="84">
        <v>0</v>
      </c>
      <c r="AD38" s="84">
        <v>0</v>
      </c>
      <c r="AE38" s="84">
        <v>0</v>
      </c>
      <c r="AF38" s="143">
        <v>66186.66805000001</v>
      </c>
      <c r="AM38" s="2"/>
      <c r="AN38" s="2"/>
    </row>
    <row r="39" spans="1:40" ht="25.5">
      <c r="A39" s="76" t="s">
        <v>115</v>
      </c>
      <c r="B39" s="79" t="s">
        <v>142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/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  <c r="AA39" s="84">
        <v>0</v>
      </c>
      <c r="AB39" s="84">
        <v>0</v>
      </c>
      <c r="AC39" s="84">
        <v>0</v>
      </c>
      <c r="AD39" s="84">
        <v>0</v>
      </c>
      <c r="AE39" s="84">
        <v>0</v>
      </c>
      <c r="AF39" s="143">
        <v>0</v>
      </c>
      <c r="AM39" s="2"/>
      <c r="AN39" s="2"/>
    </row>
    <row r="40" spans="1:40" ht="25.5">
      <c r="A40" s="76" t="s">
        <v>115</v>
      </c>
      <c r="B40" s="79" t="s">
        <v>143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/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0</v>
      </c>
      <c r="AC40" s="84">
        <v>0</v>
      </c>
      <c r="AD40" s="84">
        <v>0</v>
      </c>
      <c r="AE40" s="84">
        <v>0</v>
      </c>
      <c r="AF40" s="143">
        <v>0</v>
      </c>
      <c r="AM40" s="2"/>
      <c r="AN40" s="2"/>
    </row>
    <row r="41" spans="1:40" ht="16.5" customHeight="1">
      <c r="A41" s="76" t="s">
        <v>127</v>
      </c>
      <c r="B41" s="79" t="s">
        <v>148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143">
        <v>0</v>
      </c>
      <c r="AM41" s="2"/>
      <c r="AN41" s="2"/>
    </row>
    <row r="42" spans="1:40" ht="16.5" customHeight="1">
      <c r="A42" s="76" t="s">
        <v>34</v>
      </c>
      <c r="B42" s="79" t="s">
        <v>149</v>
      </c>
      <c r="C42" s="84">
        <v>0</v>
      </c>
      <c r="D42" s="84">
        <v>1046</v>
      </c>
      <c r="E42" s="84">
        <v>22270</v>
      </c>
      <c r="F42" s="84">
        <v>15420</v>
      </c>
      <c r="G42" s="84">
        <v>0</v>
      </c>
      <c r="H42" s="84">
        <v>600</v>
      </c>
      <c r="I42" s="84">
        <v>6856</v>
      </c>
      <c r="J42" s="84">
        <v>6844</v>
      </c>
      <c r="K42" s="84">
        <v>0</v>
      </c>
      <c r="L42" s="84">
        <v>0</v>
      </c>
      <c r="M42" s="84">
        <v>3729</v>
      </c>
      <c r="N42" s="84">
        <v>0</v>
      </c>
      <c r="O42" s="84">
        <v>0</v>
      </c>
      <c r="P42" s="84">
        <v>3260.97125</v>
      </c>
      <c r="Q42" s="84">
        <v>229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  <c r="Z42" s="84">
        <v>0</v>
      </c>
      <c r="AA42" s="84">
        <v>0</v>
      </c>
      <c r="AB42" s="84">
        <v>0</v>
      </c>
      <c r="AC42" s="84">
        <v>0</v>
      </c>
      <c r="AD42" s="84">
        <v>0</v>
      </c>
      <c r="AE42" s="84">
        <v>0</v>
      </c>
      <c r="AF42" s="143">
        <v>60254.97125</v>
      </c>
      <c r="AM42" s="2"/>
      <c r="AN42" s="2"/>
    </row>
    <row r="43" spans="1:40" ht="25.5">
      <c r="A43" s="76" t="s">
        <v>115</v>
      </c>
      <c r="B43" s="79" t="s">
        <v>142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/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  <c r="AA43" s="84">
        <v>0</v>
      </c>
      <c r="AB43" s="84">
        <v>0</v>
      </c>
      <c r="AC43" s="84">
        <v>0</v>
      </c>
      <c r="AD43" s="84">
        <v>0</v>
      </c>
      <c r="AE43" s="84">
        <v>0</v>
      </c>
      <c r="AF43" s="143">
        <v>0</v>
      </c>
      <c r="AM43" s="2"/>
      <c r="AN43" s="2"/>
    </row>
    <row r="44" spans="1:40" ht="25.5">
      <c r="A44" s="76" t="s">
        <v>115</v>
      </c>
      <c r="B44" s="79" t="s">
        <v>143</v>
      </c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/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  <c r="Z44" s="84">
        <v>0</v>
      </c>
      <c r="AA44" s="84">
        <v>0</v>
      </c>
      <c r="AB44" s="84">
        <v>0</v>
      </c>
      <c r="AC44" s="84">
        <v>0</v>
      </c>
      <c r="AD44" s="84">
        <v>0</v>
      </c>
      <c r="AE44" s="84">
        <v>0</v>
      </c>
      <c r="AF44" s="143">
        <v>0</v>
      </c>
      <c r="AM44" s="2"/>
      <c r="AN44" s="2"/>
    </row>
    <row r="45" spans="1:32" ht="16.5" customHeight="1">
      <c r="A45" s="76" t="s">
        <v>43</v>
      </c>
      <c r="B45" s="79" t="s">
        <v>150</v>
      </c>
      <c r="C45" s="84">
        <v>38339</v>
      </c>
      <c r="D45" s="84">
        <v>2384</v>
      </c>
      <c r="E45" s="84">
        <v>10812</v>
      </c>
      <c r="F45" s="84">
        <v>27695</v>
      </c>
      <c r="G45" s="84">
        <v>800</v>
      </c>
      <c r="H45" s="84">
        <v>1895</v>
      </c>
      <c r="I45" s="84">
        <v>2211</v>
      </c>
      <c r="J45" s="84">
        <v>2977</v>
      </c>
      <c r="K45" s="84">
        <v>843</v>
      </c>
      <c r="L45" s="84">
        <v>104.42</v>
      </c>
      <c r="M45" s="84">
        <v>12706</v>
      </c>
      <c r="N45" s="84">
        <v>340</v>
      </c>
      <c r="O45" s="84">
        <v>1034</v>
      </c>
      <c r="P45" s="84">
        <v>547.8393299999999</v>
      </c>
      <c r="Q45" s="84">
        <v>298</v>
      </c>
      <c r="R45" s="84">
        <v>58.34944</v>
      </c>
      <c r="S45" s="84">
        <v>4.2872</v>
      </c>
      <c r="T45" s="84">
        <v>0</v>
      </c>
      <c r="U45" s="84">
        <v>282</v>
      </c>
      <c r="V45" s="84"/>
      <c r="W45" s="84">
        <v>35</v>
      </c>
      <c r="X45" s="84">
        <v>139</v>
      </c>
      <c r="Y45" s="84">
        <v>499</v>
      </c>
      <c r="Z45" s="84">
        <v>15</v>
      </c>
      <c r="AA45" s="84">
        <v>0</v>
      </c>
      <c r="AB45" s="84">
        <v>475</v>
      </c>
      <c r="AC45" s="84">
        <v>480</v>
      </c>
      <c r="AD45" s="84">
        <v>166</v>
      </c>
      <c r="AE45" s="84">
        <v>86</v>
      </c>
      <c r="AF45" s="143">
        <v>105225.89597000001</v>
      </c>
    </row>
    <row r="46" spans="1:32" ht="25.5">
      <c r="A46" s="76" t="s">
        <v>115</v>
      </c>
      <c r="B46" s="79" t="s">
        <v>142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4">
        <v>353</v>
      </c>
      <c r="I46" s="84">
        <v>0</v>
      </c>
      <c r="J46" s="84"/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442</v>
      </c>
      <c r="Z46" s="84">
        <v>0</v>
      </c>
      <c r="AA46" s="84">
        <v>0</v>
      </c>
      <c r="AB46" s="84">
        <v>0</v>
      </c>
      <c r="AC46" s="84">
        <v>0</v>
      </c>
      <c r="AD46" s="84">
        <v>0</v>
      </c>
      <c r="AE46" s="84">
        <v>0</v>
      </c>
      <c r="AF46" s="143">
        <v>795</v>
      </c>
    </row>
    <row r="47" spans="1:32" ht="25.5">
      <c r="A47" s="76" t="s">
        <v>115</v>
      </c>
      <c r="B47" s="79" t="s">
        <v>143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/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  <c r="Z47" s="84">
        <v>2</v>
      </c>
      <c r="AA47" s="84">
        <v>0</v>
      </c>
      <c r="AB47" s="84">
        <v>0</v>
      </c>
      <c r="AC47" s="84">
        <v>0</v>
      </c>
      <c r="AD47" s="84">
        <v>0</v>
      </c>
      <c r="AE47" s="84">
        <v>0</v>
      </c>
      <c r="AF47" s="143">
        <v>2</v>
      </c>
    </row>
    <row r="48" spans="1:32" ht="16.5" customHeight="1">
      <c r="A48" s="76"/>
      <c r="B48" s="35" t="s">
        <v>151</v>
      </c>
      <c r="C48" s="84">
        <v>38339</v>
      </c>
      <c r="D48" s="84">
        <v>3430</v>
      </c>
      <c r="E48" s="84">
        <v>33082</v>
      </c>
      <c r="F48" s="84">
        <v>43115</v>
      </c>
      <c r="G48" s="84">
        <v>800</v>
      </c>
      <c r="H48" s="84">
        <v>2495</v>
      </c>
      <c r="I48" s="84">
        <v>9067</v>
      </c>
      <c r="J48" s="84">
        <v>9821</v>
      </c>
      <c r="K48" s="84">
        <v>843</v>
      </c>
      <c r="L48" s="84">
        <v>104.42</v>
      </c>
      <c r="M48" s="84">
        <v>16435</v>
      </c>
      <c r="N48" s="84">
        <v>340</v>
      </c>
      <c r="O48" s="84">
        <v>1034</v>
      </c>
      <c r="P48" s="84">
        <v>3808.81058</v>
      </c>
      <c r="Q48" s="84">
        <v>527</v>
      </c>
      <c r="R48" s="84">
        <v>58.34944</v>
      </c>
      <c r="S48" s="84">
        <v>4.2872</v>
      </c>
      <c r="T48" s="84">
        <v>0</v>
      </c>
      <c r="U48" s="84">
        <v>282</v>
      </c>
      <c r="V48" s="84">
        <v>0</v>
      </c>
      <c r="W48" s="84">
        <v>35</v>
      </c>
      <c r="X48" s="84">
        <v>139</v>
      </c>
      <c r="Y48" s="84">
        <v>499</v>
      </c>
      <c r="Z48" s="84">
        <v>15</v>
      </c>
      <c r="AA48" s="84">
        <v>0</v>
      </c>
      <c r="AB48" s="84">
        <v>475</v>
      </c>
      <c r="AC48" s="84">
        <v>480</v>
      </c>
      <c r="AD48" s="84">
        <v>166</v>
      </c>
      <c r="AE48" s="84">
        <v>86</v>
      </c>
      <c r="AF48" s="143">
        <v>165480.86722</v>
      </c>
    </row>
    <row r="49" spans="1:32" ht="16.5" customHeight="1">
      <c r="A49" s="76"/>
      <c r="B49" s="35" t="s">
        <v>152</v>
      </c>
      <c r="C49" s="84">
        <v>96864</v>
      </c>
      <c r="D49" s="84">
        <v>38243</v>
      </c>
      <c r="E49" s="84">
        <v>78493</v>
      </c>
      <c r="F49" s="84">
        <v>69666</v>
      </c>
      <c r="G49" s="84">
        <v>2145</v>
      </c>
      <c r="H49" s="84">
        <v>18945</v>
      </c>
      <c r="I49" s="84">
        <v>37919</v>
      </c>
      <c r="J49" s="84">
        <v>79529</v>
      </c>
      <c r="K49" s="84">
        <v>16864</v>
      </c>
      <c r="L49" s="84">
        <v>104.42</v>
      </c>
      <c r="M49" s="84">
        <v>90123</v>
      </c>
      <c r="N49" s="84">
        <v>16450</v>
      </c>
      <c r="O49" s="84">
        <v>26083</v>
      </c>
      <c r="P49" s="84">
        <v>18892.83665</v>
      </c>
      <c r="Q49" s="84">
        <v>7349</v>
      </c>
      <c r="R49" s="84">
        <v>495.81687000000005</v>
      </c>
      <c r="S49" s="84">
        <v>1408.959752</v>
      </c>
      <c r="T49" s="84">
        <v>1449</v>
      </c>
      <c r="U49" s="84">
        <v>2998</v>
      </c>
      <c r="V49" s="84">
        <v>797</v>
      </c>
      <c r="W49" s="84">
        <v>475</v>
      </c>
      <c r="X49" s="84">
        <v>1783</v>
      </c>
      <c r="Y49" s="84">
        <v>526</v>
      </c>
      <c r="Z49" s="84">
        <v>263</v>
      </c>
      <c r="AA49" s="84">
        <v>644</v>
      </c>
      <c r="AB49" s="84">
        <v>2795</v>
      </c>
      <c r="AC49" s="84">
        <v>3263</v>
      </c>
      <c r="AD49" s="84">
        <v>445</v>
      </c>
      <c r="AE49" s="84">
        <v>116</v>
      </c>
      <c r="AF49" s="143">
        <v>615129.0332719999</v>
      </c>
    </row>
    <row r="50" spans="1:32" ht="17.25" customHeight="1">
      <c r="A50" s="76" t="s">
        <v>8</v>
      </c>
      <c r="B50" s="35" t="s">
        <v>21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143">
        <v>0</v>
      </c>
    </row>
    <row r="51" spans="1:32" ht="16.5" customHeight="1">
      <c r="A51" s="76" t="s">
        <v>119</v>
      </c>
      <c r="B51" s="79" t="s">
        <v>153</v>
      </c>
      <c r="C51" s="84">
        <v>8624</v>
      </c>
      <c r="D51" s="84">
        <v>4402</v>
      </c>
      <c r="E51" s="84">
        <v>18661</v>
      </c>
      <c r="F51" s="84">
        <v>628</v>
      </c>
      <c r="G51" s="84">
        <v>884</v>
      </c>
      <c r="H51" s="84">
        <v>1284</v>
      </c>
      <c r="I51" s="84">
        <v>6093</v>
      </c>
      <c r="J51" s="84">
        <v>1099</v>
      </c>
      <c r="K51" s="84">
        <v>2385</v>
      </c>
      <c r="L51" s="84">
        <v>0</v>
      </c>
      <c r="M51" s="84">
        <v>445</v>
      </c>
      <c r="N51" s="84">
        <v>9814</v>
      </c>
      <c r="O51" s="84">
        <v>5306</v>
      </c>
      <c r="P51" s="84">
        <v>5454.53412</v>
      </c>
      <c r="Q51" s="84">
        <v>246</v>
      </c>
      <c r="R51" s="84">
        <v>168.92416000000003</v>
      </c>
      <c r="S51" s="84">
        <v>11.49759</v>
      </c>
      <c r="T51" s="84">
        <v>23</v>
      </c>
      <c r="U51" s="84">
        <v>80</v>
      </c>
      <c r="V51" s="84">
        <v>1</v>
      </c>
      <c r="W51" s="84">
        <v>25</v>
      </c>
      <c r="X51" s="84">
        <v>45</v>
      </c>
      <c r="Y51" s="84">
        <v>4415</v>
      </c>
      <c r="Z51" s="84">
        <v>4</v>
      </c>
      <c r="AA51" s="84">
        <v>19</v>
      </c>
      <c r="AB51" s="84">
        <v>105</v>
      </c>
      <c r="AC51" s="84">
        <v>23</v>
      </c>
      <c r="AD51" s="84">
        <v>16</v>
      </c>
      <c r="AE51" s="84">
        <v>3</v>
      </c>
      <c r="AF51" s="143">
        <v>70264.95587</v>
      </c>
    </row>
    <row r="52" spans="1:32" ht="16.5" customHeight="1">
      <c r="A52" s="76" t="s">
        <v>34</v>
      </c>
      <c r="B52" s="79" t="s">
        <v>154</v>
      </c>
      <c r="C52" s="84">
        <v>7253</v>
      </c>
      <c r="D52" s="84">
        <v>97</v>
      </c>
      <c r="E52" s="84">
        <v>769</v>
      </c>
      <c r="F52" s="84">
        <v>49</v>
      </c>
      <c r="G52" s="84">
        <v>75</v>
      </c>
      <c r="H52" s="84">
        <v>358</v>
      </c>
      <c r="I52" s="84">
        <v>1313</v>
      </c>
      <c r="J52" s="84">
        <v>289</v>
      </c>
      <c r="K52" s="84">
        <v>13</v>
      </c>
      <c r="L52" s="84">
        <v>0</v>
      </c>
      <c r="M52" s="84">
        <v>63</v>
      </c>
      <c r="N52" s="84">
        <v>205</v>
      </c>
      <c r="O52" s="84">
        <v>278</v>
      </c>
      <c r="P52" s="84">
        <v>288.4399000000001</v>
      </c>
      <c r="Q52" s="84">
        <v>246</v>
      </c>
      <c r="R52" s="84">
        <v>13.805149999999994</v>
      </c>
      <c r="S52" s="84"/>
      <c r="T52" s="84">
        <v>18</v>
      </c>
      <c r="U52" s="84">
        <v>80</v>
      </c>
      <c r="V52" s="84"/>
      <c r="W52" s="84">
        <v>7</v>
      </c>
      <c r="X52" s="84">
        <v>7</v>
      </c>
      <c r="Y52" s="84">
        <v>8</v>
      </c>
      <c r="Z52" s="84">
        <v>1</v>
      </c>
      <c r="AA52" s="84">
        <v>6</v>
      </c>
      <c r="AB52" s="84">
        <v>3</v>
      </c>
      <c r="AC52" s="84">
        <v>2</v>
      </c>
      <c r="AD52" s="84"/>
      <c r="AE52" s="84">
        <v>0</v>
      </c>
      <c r="AF52" s="143">
        <v>11442.24505</v>
      </c>
    </row>
    <row r="53" spans="1:32" ht="16.5" customHeight="1">
      <c r="A53" s="76" t="s">
        <v>43</v>
      </c>
      <c r="B53" s="79" t="s">
        <v>118</v>
      </c>
      <c r="C53" s="84">
        <v>1371</v>
      </c>
      <c r="D53" s="84">
        <v>4305</v>
      </c>
      <c r="E53" s="84">
        <v>17892</v>
      </c>
      <c r="F53" s="84">
        <v>579</v>
      </c>
      <c r="G53" s="84">
        <v>809</v>
      </c>
      <c r="H53" s="84">
        <v>926</v>
      </c>
      <c r="I53" s="84">
        <v>4780</v>
      </c>
      <c r="J53" s="84">
        <v>810</v>
      </c>
      <c r="K53" s="84">
        <v>2372</v>
      </c>
      <c r="L53" s="84">
        <v>0</v>
      </c>
      <c r="M53" s="84">
        <v>382</v>
      </c>
      <c r="N53" s="84">
        <v>9609</v>
      </c>
      <c r="O53" s="84">
        <v>5028</v>
      </c>
      <c r="P53" s="84">
        <v>5166.09422</v>
      </c>
      <c r="Q53" s="84"/>
      <c r="R53" s="84">
        <v>155.11901000000003</v>
      </c>
      <c r="S53" s="84">
        <v>11.49759</v>
      </c>
      <c r="T53" s="84">
        <v>5</v>
      </c>
      <c r="U53" s="84"/>
      <c r="V53" s="84">
        <v>1</v>
      </c>
      <c r="W53" s="84">
        <v>18</v>
      </c>
      <c r="X53" s="84">
        <v>38</v>
      </c>
      <c r="Y53" s="84">
        <v>4407</v>
      </c>
      <c r="Z53" s="84">
        <v>3</v>
      </c>
      <c r="AA53" s="84">
        <v>13</v>
      </c>
      <c r="AB53" s="84">
        <v>102</v>
      </c>
      <c r="AC53" s="84">
        <v>21</v>
      </c>
      <c r="AD53" s="84">
        <v>16</v>
      </c>
      <c r="AE53" s="84">
        <v>3</v>
      </c>
      <c r="AF53" s="143">
        <v>58822.71082</v>
      </c>
    </row>
    <row r="54" spans="1:32" ht="16.5" customHeight="1">
      <c r="A54" s="76" t="s">
        <v>121</v>
      </c>
      <c r="B54" s="79" t="s">
        <v>155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143">
        <v>0</v>
      </c>
    </row>
    <row r="55" spans="1:32" ht="16.5" customHeight="1">
      <c r="A55" s="76" t="s">
        <v>34</v>
      </c>
      <c r="B55" s="79" t="s">
        <v>156</v>
      </c>
      <c r="C55" s="84">
        <v>281</v>
      </c>
      <c r="D55" s="84">
        <v>7034</v>
      </c>
      <c r="E55" s="84">
        <v>3096</v>
      </c>
      <c r="F55" s="84">
        <v>464</v>
      </c>
      <c r="G55" s="84">
        <v>766</v>
      </c>
      <c r="H55" s="84">
        <v>1535</v>
      </c>
      <c r="I55" s="84">
        <v>4878</v>
      </c>
      <c r="J55" s="84">
        <v>484</v>
      </c>
      <c r="K55" s="84">
        <v>1917</v>
      </c>
      <c r="L55" s="84">
        <v>51</v>
      </c>
      <c r="M55" s="84">
        <v>2319</v>
      </c>
      <c r="N55" s="84">
        <v>4824</v>
      </c>
      <c r="O55" s="84">
        <v>434</v>
      </c>
      <c r="P55" s="84">
        <v>2487.86354</v>
      </c>
      <c r="Q55" s="84">
        <v>219</v>
      </c>
      <c r="R55" s="84">
        <v>654.14171</v>
      </c>
      <c r="S55" s="84">
        <v>56.3855</v>
      </c>
      <c r="T55" s="84">
        <v>68</v>
      </c>
      <c r="U55" s="84">
        <v>100</v>
      </c>
      <c r="V55" s="84">
        <v>46</v>
      </c>
      <c r="W55" s="84">
        <v>96</v>
      </c>
      <c r="X55" s="84">
        <v>290</v>
      </c>
      <c r="Y55" s="84">
        <v>2</v>
      </c>
      <c r="Z55" s="84">
        <v>257</v>
      </c>
      <c r="AA55" s="84">
        <v>77</v>
      </c>
      <c r="AB55" s="84">
        <v>6</v>
      </c>
      <c r="AC55" s="84">
        <v>30</v>
      </c>
      <c r="AD55" s="84">
        <v>82</v>
      </c>
      <c r="AE55" s="84">
        <v>19</v>
      </c>
      <c r="AF55" s="143">
        <v>32573.39075</v>
      </c>
    </row>
    <row r="56" spans="1:32" ht="16.5" customHeight="1">
      <c r="A56" s="76" t="s">
        <v>43</v>
      </c>
      <c r="B56" s="79" t="s">
        <v>157</v>
      </c>
      <c r="C56" s="84">
        <v>4192</v>
      </c>
      <c r="D56" s="84">
        <v>17</v>
      </c>
      <c r="E56" s="84">
        <v>168</v>
      </c>
      <c r="F56" s="84">
        <v>2650</v>
      </c>
      <c r="G56" s="84">
        <v>4</v>
      </c>
      <c r="H56" s="84">
        <v>7</v>
      </c>
      <c r="I56" s="84">
        <v>103</v>
      </c>
      <c r="J56" s="84">
        <v>1821</v>
      </c>
      <c r="K56" s="84">
        <v>54</v>
      </c>
      <c r="L56" s="84"/>
      <c r="M56" s="84">
        <v>2099</v>
      </c>
      <c r="N56" s="84">
        <v>173</v>
      </c>
      <c r="O56" s="84">
        <v>486</v>
      </c>
      <c r="P56" s="84">
        <v>138.43470000000002</v>
      </c>
      <c r="Q56" s="84">
        <v>79</v>
      </c>
      <c r="R56" s="84">
        <v>5.05529</v>
      </c>
      <c r="S56" s="84"/>
      <c r="T56" s="84">
        <v>241</v>
      </c>
      <c r="U56" s="84">
        <v>8</v>
      </c>
      <c r="V56" s="84">
        <v>5</v>
      </c>
      <c r="W56" s="84"/>
      <c r="X56" s="84">
        <v>4</v>
      </c>
      <c r="Y56" s="84">
        <v>3</v>
      </c>
      <c r="Z56" s="84">
        <v>6</v>
      </c>
      <c r="AA56" s="84">
        <v>1</v>
      </c>
      <c r="AB56" s="84">
        <v>12</v>
      </c>
      <c r="AC56" s="84">
        <v>1</v>
      </c>
      <c r="AD56" s="84">
        <v>107</v>
      </c>
      <c r="AE56" s="84">
        <v>17</v>
      </c>
      <c r="AF56" s="143">
        <v>12401.48999</v>
      </c>
    </row>
    <row r="57" spans="1:32" ht="16.5" customHeight="1">
      <c r="A57" s="76" t="s">
        <v>44</v>
      </c>
      <c r="B57" s="79" t="s">
        <v>158</v>
      </c>
      <c r="C57" s="84">
        <v>0</v>
      </c>
      <c r="D57" s="84">
        <v>0</v>
      </c>
      <c r="E57" s="84">
        <v>0</v>
      </c>
      <c r="F57" s="84">
        <v>2</v>
      </c>
      <c r="G57" s="84">
        <v>0</v>
      </c>
      <c r="H57" s="84">
        <v>0</v>
      </c>
      <c r="I57" s="84">
        <v>0</v>
      </c>
      <c r="J57" s="84"/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0</v>
      </c>
      <c r="S57" s="84">
        <v>0</v>
      </c>
      <c r="T57" s="84">
        <v>0</v>
      </c>
      <c r="U57" s="84">
        <v>0</v>
      </c>
      <c r="V57" s="84">
        <v>0</v>
      </c>
      <c r="W57" s="84">
        <v>0</v>
      </c>
      <c r="X57" s="84">
        <v>0</v>
      </c>
      <c r="Y57" s="84">
        <v>0</v>
      </c>
      <c r="Z57" s="84">
        <v>0</v>
      </c>
      <c r="AA57" s="84">
        <v>200</v>
      </c>
      <c r="AB57" s="84">
        <v>0</v>
      </c>
      <c r="AC57" s="84">
        <v>0</v>
      </c>
      <c r="AD57" s="84">
        <v>0</v>
      </c>
      <c r="AE57" s="84">
        <v>0</v>
      </c>
      <c r="AF57" s="143">
        <v>202</v>
      </c>
    </row>
    <row r="58" spans="1:32" ht="16.5" customHeight="1">
      <c r="A58" s="76"/>
      <c r="B58" s="35" t="s">
        <v>159</v>
      </c>
      <c r="C58" s="84">
        <v>4473</v>
      </c>
      <c r="D58" s="84">
        <v>7051</v>
      </c>
      <c r="E58" s="84">
        <v>3264</v>
      </c>
      <c r="F58" s="84">
        <v>3116</v>
      </c>
      <c r="G58" s="84">
        <v>770</v>
      </c>
      <c r="H58" s="84">
        <v>1542</v>
      </c>
      <c r="I58" s="84">
        <v>4981</v>
      </c>
      <c r="J58" s="84">
        <v>2305</v>
      </c>
      <c r="K58" s="84">
        <v>1971</v>
      </c>
      <c r="L58" s="84">
        <v>51</v>
      </c>
      <c r="M58" s="84">
        <v>4418</v>
      </c>
      <c r="N58" s="84">
        <v>4997</v>
      </c>
      <c r="O58" s="84">
        <v>920</v>
      </c>
      <c r="P58" s="84">
        <v>2626.29824</v>
      </c>
      <c r="Q58" s="84">
        <v>298</v>
      </c>
      <c r="R58" s="84">
        <v>659.197</v>
      </c>
      <c r="S58" s="84">
        <v>56.3855</v>
      </c>
      <c r="T58" s="84">
        <v>309</v>
      </c>
      <c r="U58" s="84">
        <v>108</v>
      </c>
      <c r="V58" s="84">
        <v>51</v>
      </c>
      <c r="W58" s="84">
        <v>96</v>
      </c>
      <c r="X58" s="84">
        <v>294</v>
      </c>
      <c r="Y58" s="84">
        <v>5</v>
      </c>
      <c r="Z58" s="84">
        <v>263</v>
      </c>
      <c r="AA58" s="84">
        <v>278</v>
      </c>
      <c r="AB58" s="84">
        <v>18</v>
      </c>
      <c r="AC58" s="84">
        <v>31</v>
      </c>
      <c r="AD58" s="84">
        <v>189</v>
      </c>
      <c r="AE58" s="84">
        <v>36</v>
      </c>
      <c r="AF58" s="143">
        <v>45176.88074</v>
      </c>
    </row>
    <row r="59" spans="1:32" ht="16.5" customHeight="1">
      <c r="A59" s="76" t="s">
        <v>127</v>
      </c>
      <c r="B59" s="79" t="s">
        <v>118</v>
      </c>
      <c r="C59" s="84">
        <v>0</v>
      </c>
      <c r="D59" s="84">
        <v>0</v>
      </c>
      <c r="E59" s="84">
        <v>0</v>
      </c>
      <c r="F59" s="84">
        <v>1775</v>
      </c>
      <c r="G59" s="84">
        <v>0</v>
      </c>
      <c r="H59" s="84">
        <v>109</v>
      </c>
      <c r="I59" s="84">
        <v>35</v>
      </c>
      <c r="J59" s="84">
        <v>270</v>
      </c>
      <c r="K59" s="84">
        <v>0</v>
      </c>
      <c r="L59" s="84">
        <v>3</v>
      </c>
      <c r="M59" s="84">
        <v>307</v>
      </c>
      <c r="N59" s="84">
        <v>521</v>
      </c>
      <c r="O59" s="84">
        <v>313</v>
      </c>
      <c r="P59" s="84">
        <v>0</v>
      </c>
      <c r="Q59" s="84">
        <v>30</v>
      </c>
      <c r="R59" s="84">
        <v>18.197940000000003</v>
      </c>
      <c r="S59" s="84">
        <v>0</v>
      </c>
      <c r="T59" s="84">
        <v>105</v>
      </c>
      <c r="U59" s="84">
        <v>0</v>
      </c>
      <c r="V59" s="84">
        <v>50</v>
      </c>
      <c r="W59" s="84">
        <v>19</v>
      </c>
      <c r="X59" s="84">
        <v>0</v>
      </c>
      <c r="Y59" s="84">
        <v>21</v>
      </c>
      <c r="Z59" s="84">
        <v>3</v>
      </c>
      <c r="AA59" s="84">
        <v>0</v>
      </c>
      <c r="AB59" s="84">
        <v>0</v>
      </c>
      <c r="AC59" s="84">
        <v>0</v>
      </c>
      <c r="AD59" s="84">
        <v>0</v>
      </c>
      <c r="AE59" s="84">
        <v>0</v>
      </c>
      <c r="AF59" s="143">
        <v>3579.19794</v>
      </c>
    </row>
    <row r="60" spans="1:32" ht="16.5" customHeight="1">
      <c r="A60" s="76"/>
      <c r="B60" s="35" t="s">
        <v>160</v>
      </c>
      <c r="C60" s="84">
        <v>13097</v>
      </c>
      <c r="D60" s="84">
        <v>11453</v>
      </c>
      <c r="E60" s="84">
        <v>21925</v>
      </c>
      <c r="F60" s="84">
        <v>5519</v>
      </c>
      <c r="G60" s="84">
        <v>1654</v>
      </c>
      <c r="H60" s="84">
        <v>2935</v>
      </c>
      <c r="I60" s="84">
        <v>11109</v>
      </c>
      <c r="J60" s="84">
        <v>3674</v>
      </c>
      <c r="K60" s="84">
        <v>4356</v>
      </c>
      <c r="L60" s="84">
        <v>54</v>
      </c>
      <c r="M60" s="84">
        <v>5170</v>
      </c>
      <c r="N60" s="84">
        <v>15332</v>
      </c>
      <c r="O60" s="84">
        <v>6539</v>
      </c>
      <c r="P60" s="84">
        <v>8080.83236</v>
      </c>
      <c r="Q60" s="84">
        <v>574</v>
      </c>
      <c r="R60" s="84">
        <v>846.3191</v>
      </c>
      <c r="S60" s="84">
        <v>67.88309</v>
      </c>
      <c r="T60" s="84">
        <v>437</v>
      </c>
      <c r="U60" s="84">
        <v>188</v>
      </c>
      <c r="V60" s="84">
        <v>102</v>
      </c>
      <c r="W60" s="84">
        <v>140</v>
      </c>
      <c r="X60" s="84">
        <v>339</v>
      </c>
      <c r="Y60" s="84">
        <v>4441</v>
      </c>
      <c r="Z60" s="84">
        <v>270</v>
      </c>
      <c r="AA60" s="84">
        <v>297</v>
      </c>
      <c r="AB60" s="84">
        <v>123</v>
      </c>
      <c r="AC60" s="84">
        <v>54</v>
      </c>
      <c r="AD60" s="84">
        <v>205</v>
      </c>
      <c r="AE60" s="84">
        <v>39</v>
      </c>
      <c r="AF60" s="143">
        <v>119021.03455</v>
      </c>
    </row>
    <row r="61" spans="1:32" ht="25.5">
      <c r="A61" s="76" t="s">
        <v>9</v>
      </c>
      <c r="B61" s="35" t="s">
        <v>22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/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84">
        <v>0</v>
      </c>
      <c r="U61" s="84">
        <v>0</v>
      </c>
      <c r="V61" s="84">
        <v>0</v>
      </c>
      <c r="W61" s="84">
        <v>0</v>
      </c>
      <c r="X61" s="84">
        <v>0</v>
      </c>
      <c r="Y61" s="84">
        <v>0</v>
      </c>
      <c r="Z61" s="84">
        <v>0</v>
      </c>
      <c r="AA61" s="84">
        <v>0</v>
      </c>
      <c r="AB61" s="84">
        <v>0</v>
      </c>
      <c r="AC61" s="84">
        <v>0</v>
      </c>
      <c r="AD61" s="84">
        <v>0</v>
      </c>
      <c r="AE61" s="84">
        <v>0</v>
      </c>
      <c r="AF61" s="143">
        <v>0</v>
      </c>
    </row>
    <row r="62" spans="1:32" ht="16.5" customHeight="1">
      <c r="A62" s="76" t="s">
        <v>119</v>
      </c>
      <c r="B62" s="79" t="s">
        <v>161</v>
      </c>
      <c r="C62" s="84">
        <v>0</v>
      </c>
      <c r="D62" s="84">
        <v>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4"/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4">
        <v>185.49049</v>
      </c>
      <c r="S62" s="84">
        <v>199.29448</v>
      </c>
      <c r="T62" s="84">
        <v>0</v>
      </c>
      <c r="U62" s="84">
        <v>0</v>
      </c>
      <c r="V62" s="84">
        <v>343</v>
      </c>
      <c r="W62" s="84">
        <v>0</v>
      </c>
      <c r="X62" s="84">
        <v>0</v>
      </c>
      <c r="Y62" s="84">
        <v>0</v>
      </c>
      <c r="Z62" s="84">
        <v>0</v>
      </c>
      <c r="AA62" s="84">
        <v>0</v>
      </c>
      <c r="AB62" s="84">
        <v>0</v>
      </c>
      <c r="AC62" s="84">
        <v>0</v>
      </c>
      <c r="AD62" s="84">
        <v>0</v>
      </c>
      <c r="AE62" s="84">
        <v>0</v>
      </c>
      <c r="AF62" s="143">
        <v>727.7849699999999</v>
      </c>
    </row>
    <row r="63" spans="1:32" ht="16.5" customHeight="1">
      <c r="A63" s="76" t="s">
        <v>121</v>
      </c>
      <c r="B63" s="79" t="s">
        <v>162</v>
      </c>
      <c r="C63" s="84">
        <v>0</v>
      </c>
      <c r="D63" s="84">
        <v>0</v>
      </c>
      <c r="E63" s="84">
        <v>15933</v>
      </c>
      <c r="F63" s="84">
        <v>0</v>
      </c>
      <c r="G63" s="84">
        <v>0</v>
      </c>
      <c r="H63" s="84">
        <v>0</v>
      </c>
      <c r="I63" s="84">
        <v>0</v>
      </c>
      <c r="J63" s="84"/>
      <c r="K63" s="84">
        <v>0</v>
      </c>
      <c r="L63" s="84">
        <v>0</v>
      </c>
      <c r="M63" s="84">
        <v>17484</v>
      </c>
      <c r="N63" s="84">
        <v>0</v>
      </c>
      <c r="O63" s="84">
        <v>0</v>
      </c>
      <c r="P63" s="84">
        <v>5627.2492</v>
      </c>
      <c r="Q63" s="84">
        <v>0</v>
      </c>
      <c r="R63" s="84"/>
      <c r="S63" s="84">
        <v>569.06558</v>
      </c>
      <c r="T63" s="84">
        <v>0</v>
      </c>
      <c r="U63" s="84">
        <v>0</v>
      </c>
      <c r="V63" s="84">
        <v>0</v>
      </c>
      <c r="W63" s="84">
        <v>0</v>
      </c>
      <c r="X63" s="84">
        <v>0</v>
      </c>
      <c r="Y63" s="84">
        <v>0</v>
      </c>
      <c r="Z63" s="84">
        <v>0</v>
      </c>
      <c r="AA63" s="84">
        <v>0</v>
      </c>
      <c r="AB63" s="84">
        <v>0</v>
      </c>
      <c r="AC63" s="84">
        <v>0</v>
      </c>
      <c r="AD63" s="84">
        <v>0</v>
      </c>
      <c r="AE63" s="84">
        <v>0</v>
      </c>
      <c r="AF63" s="143">
        <v>39613.31478</v>
      </c>
    </row>
    <row r="64" spans="1:32" ht="16.5" customHeight="1">
      <c r="A64" s="76" t="s">
        <v>127</v>
      </c>
      <c r="B64" s="79" t="s">
        <v>163</v>
      </c>
      <c r="C64" s="84">
        <v>2293</v>
      </c>
      <c r="D64" s="84">
        <v>100</v>
      </c>
      <c r="E64" s="84">
        <v>908</v>
      </c>
      <c r="F64" s="84">
        <v>0</v>
      </c>
      <c r="G64" s="84">
        <v>5</v>
      </c>
      <c r="H64" s="84">
        <v>63</v>
      </c>
      <c r="I64" s="84">
        <v>628</v>
      </c>
      <c r="J64" s="84"/>
      <c r="K64" s="84">
        <v>201</v>
      </c>
      <c r="L64" s="84">
        <v>0</v>
      </c>
      <c r="M64" s="84">
        <v>504</v>
      </c>
      <c r="N64" s="84">
        <v>136</v>
      </c>
      <c r="O64" s="84">
        <v>148</v>
      </c>
      <c r="P64" s="84">
        <v>48.58296</v>
      </c>
      <c r="Q64" s="84">
        <v>0</v>
      </c>
      <c r="R64" s="84">
        <v>93.3241</v>
      </c>
      <c r="S64" s="84">
        <v>9.71459</v>
      </c>
      <c r="T64" s="84">
        <v>0</v>
      </c>
      <c r="U64" s="84">
        <v>0</v>
      </c>
      <c r="V64" s="84">
        <v>140</v>
      </c>
      <c r="W64" s="84">
        <v>0</v>
      </c>
      <c r="X64" s="84">
        <v>1</v>
      </c>
      <c r="Y64" s="84">
        <v>0</v>
      </c>
      <c r="Z64" s="84">
        <v>3</v>
      </c>
      <c r="AA64" s="84">
        <v>2</v>
      </c>
      <c r="AB64" s="84">
        <v>0</v>
      </c>
      <c r="AC64" s="84">
        <v>4</v>
      </c>
      <c r="AD64" s="84">
        <v>0</v>
      </c>
      <c r="AE64" s="84">
        <v>0</v>
      </c>
      <c r="AF64" s="143">
        <v>5287.621649999999</v>
      </c>
    </row>
    <row r="65" spans="1:32" ht="16.5" customHeight="1">
      <c r="A65" s="76"/>
      <c r="B65" s="35" t="s">
        <v>164</v>
      </c>
      <c r="C65" s="84">
        <v>2293</v>
      </c>
      <c r="D65" s="84">
        <v>100</v>
      </c>
      <c r="E65" s="84">
        <v>16841</v>
      </c>
      <c r="F65" s="84">
        <v>0</v>
      </c>
      <c r="G65" s="84">
        <v>5</v>
      </c>
      <c r="H65" s="84">
        <v>63</v>
      </c>
      <c r="I65" s="84">
        <v>628</v>
      </c>
      <c r="J65" s="84">
        <v>0</v>
      </c>
      <c r="K65" s="84">
        <v>201</v>
      </c>
      <c r="L65" s="84">
        <v>0</v>
      </c>
      <c r="M65" s="84">
        <v>17988</v>
      </c>
      <c r="N65" s="84">
        <v>136</v>
      </c>
      <c r="O65" s="84">
        <v>148</v>
      </c>
      <c r="P65" s="84">
        <v>5675.83216</v>
      </c>
      <c r="Q65" s="84">
        <v>0</v>
      </c>
      <c r="R65" s="84">
        <v>278.81459</v>
      </c>
      <c r="S65" s="84">
        <v>778.07465</v>
      </c>
      <c r="T65" s="84">
        <v>0</v>
      </c>
      <c r="U65" s="84">
        <v>0</v>
      </c>
      <c r="V65" s="84">
        <v>483</v>
      </c>
      <c r="W65" s="84">
        <v>0</v>
      </c>
      <c r="X65" s="84">
        <v>1</v>
      </c>
      <c r="Y65" s="84">
        <v>0</v>
      </c>
      <c r="Z65" s="84">
        <v>3</v>
      </c>
      <c r="AA65" s="84">
        <v>2</v>
      </c>
      <c r="AB65" s="84">
        <v>0</v>
      </c>
      <c r="AC65" s="84">
        <v>4</v>
      </c>
      <c r="AD65" s="84">
        <v>0</v>
      </c>
      <c r="AE65" s="84">
        <v>0</v>
      </c>
      <c r="AF65" s="143">
        <v>45628.7214</v>
      </c>
    </row>
    <row r="66" spans="1:35" ht="17.25" customHeight="1">
      <c r="A66" s="76"/>
      <c r="B66" s="35" t="s">
        <v>23</v>
      </c>
      <c r="C66" s="84">
        <v>263829</v>
      </c>
      <c r="D66" s="84">
        <v>183675</v>
      </c>
      <c r="E66" s="84">
        <v>251566</v>
      </c>
      <c r="F66" s="84">
        <v>113386</v>
      </c>
      <c r="G66" s="84">
        <v>32393</v>
      </c>
      <c r="H66" s="84">
        <v>87442</v>
      </c>
      <c r="I66" s="84">
        <v>271420</v>
      </c>
      <c r="J66" s="84">
        <v>134815</v>
      </c>
      <c r="K66" s="84">
        <v>87734</v>
      </c>
      <c r="L66" s="84">
        <v>9409.42</v>
      </c>
      <c r="M66" s="84">
        <v>249550</v>
      </c>
      <c r="N66" s="84">
        <v>111776</v>
      </c>
      <c r="O66" s="84">
        <v>62801</v>
      </c>
      <c r="P66" s="84">
        <v>96217.03831000002</v>
      </c>
      <c r="Q66" s="84">
        <v>27415</v>
      </c>
      <c r="R66" s="84">
        <v>15826.18518</v>
      </c>
      <c r="S66" s="84">
        <v>12505.434132</v>
      </c>
      <c r="T66" s="84">
        <v>6404</v>
      </c>
      <c r="U66" s="84">
        <v>8590</v>
      </c>
      <c r="V66" s="84">
        <v>8595</v>
      </c>
      <c r="W66" s="84">
        <v>5626</v>
      </c>
      <c r="X66" s="84">
        <v>9829</v>
      </c>
      <c r="Y66" s="84">
        <v>5910</v>
      </c>
      <c r="Z66" s="84">
        <v>7546</v>
      </c>
      <c r="AA66" s="84">
        <v>6276</v>
      </c>
      <c r="AB66" s="84">
        <v>7683</v>
      </c>
      <c r="AC66" s="84">
        <v>5553</v>
      </c>
      <c r="AD66" s="84">
        <v>5290</v>
      </c>
      <c r="AE66" s="84">
        <v>4890</v>
      </c>
      <c r="AF66" s="143">
        <v>2093952.077622</v>
      </c>
      <c r="AH66" s="63"/>
      <c r="AI66" s="63"/>
    </row>
    <row r="67" spans="1:32" ht="17.25" customHeight="1">
      <c r="A67" s="76" t="s">
        <v>24</v>
      </c>
      <c r="B67" s="35" t="s">
        <v>11</v>
      </c>
      <c r="C67" s="155">
        <v>14163</v>
      </c>
      <c r="D67" s="155">
        <v>0</v>
      </c>
      <c r="E67" s="155">
        <v>0</v>
      </c>
      <c r="F67" s="155">
        <v>1173</v>
      </c>
      <c r="G67" s="155">
        <v>0</v>
      </c>
      <c r="H67" s="155">
        <v>0</v>
      </c>
      <c r="I67" s="155">
        <v>7877</v>
      </c>
      <c r="J67" s="155"/>
      <c r="K67" s="155">
        <v>0</v>
      </c>
      <c r="L67" s="155">
        <v>3515.14537</v>
      </c>
      <c r="M67" s="155">
        <v>0</v>
      </c>
      <c r="N67" s="155">
        <v>2433</v>
      </c>
      <c r="O67" s="155">
        <v>0</v>
      </c>
      <c r="P67" s="155">
        <v>0</v>
      </c>
      <c r="Q67" s="155">
        <v>0</v>
      </c>
      <c r="R67" s="155">
        <v>0</v>
      </c>
      <c r="S67" s="155">
        <v>0</v>
      </c>
      <c r="T67" s="155">
        <v>0</v>
      </c>
      <c r="U67" s="155">
        <v>0</v>
      </c>
      <c r="V67" s="155">
        <v>0</v>
      </c>
      <c r="W67" s="155">
        <v>0</v>
      </c>
      <c r="X67" s="155">
        <v>381</v>
      </c>
      <c r="Y67" s="155">
        <v>0</v>
      </c>
      <c r="Z67" s="155">
        <v>2489</v>
      </c>
      <c r="AA67" s="155">
        <v>0</v>
      </c>
      <c r="AB67" s="155">
        <v>0</v>
      </c>
      <c r="AC67" s="155">
        <v>0</v>
      </c>
      <c r="AD67" s="155">
        <v>0</v>
      </c>
      <c r="AE67" s="155">
        <v>0</v>
      </c>
      <c r="AF67" s="143">
        <v>32031.14537</v>
      </c>
    </row>
    <row r="68" spans="1:40" s="6" customFormat="1" ht="23.25" customHeight="1">
      <c r="A68" s="192" t="s">
        <v>25</v>
      </c>
      <c r="B68" s="193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5"/>
      <c r="AH68" s="1"/>
      <c r="AI68" s="5"/>
      <c r="AJ68" s="5"/>
      <c r="AK68" s="5"/>
      <c r="AL68" s="5"/>
      <c r="AM68" s="5"/>
      <c r="AN68" s="5"/>
    </row>
    <row r="69" spans="1:32" ht="18" customHeight="1">
      <c r="A69" s="77" t="s">
        <v>4</v>
      </c>
      <c r="B69" s="47" t="s">
        <v>26</v>
      </c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7">
        <v>0</v>
      </c>
    </row>
    <row r="70" spans="1:32" ht="27" customHeight="1">
      <c r="A70" s="76" t="s">
        <v>119</v>
      </c>
      <c r="B70" s="83" t="s">
        <v>165</v>
      </c>
      <c r="C70" s="84">
        <v>33019</v>
      </c>
      <c r="D70" s="84">
        <v>36217</v>
      </c>
      <c r="E70" s="84">
        <v>31475</v>
      </c>
      <c r="F70" s="84">
        <v>28580</v>
      </c>
      <c r="G70" s="84">
        <v>10000</v>
      </c>
      <c r="H70" s="84">
        <v>9440</v>
      </c>
      <c r="I70" s="84">
        <v>51587</v>
      </c>
      <c r="J70" s="84">
        <v>11754</v>
      </c>
      <c r="K70" s="84">
        <v>17458</v>
      </c>
      <c r="L70" s="84">
        <v>17745</v>
      </c>
      <c r="M70" s="84">
        <v>43300</v>
      </c>
      <c r="N70" s="84">
        <v>13826</v>
      </c>
      <c r="O70" s="84">
        <v>7067</v>
      </c>
      <c r="P70" s="84">
        <v>16571.8</v>
      </c>
      <c r="Q70" s="84">
        <v>7303</v>
      </c>
      <c r="R70" s="84">
        <v>7000.00001</v>
      </c>
      <c r="S70" s="84">
        <v>7000</v>
      </c>
      <c r="T70" s="84">
        <v>5000</v>
      </c>
      <c r="U70" s="84">
        <v>4600</v>
      </c>
      <c r="V70" s="84">
        <v>7020</v>
      </c>
      <c r="W70" s="84">
        <v>4600</v>
      </c>
      <c r="X70" s="84">
        <v>4600</v>
      </c>
      <c r="Y70" s="84">
        <v>5000</v>
      </c>
      <c r="Z70" s="84">
        <v>7000</v>
      </c>
      <c r="AA70" s="84">
        <v>4600</v>
      </c>
      <c r="AB70" s="84">
        <v>4653</v>
      </c>
      <c r="AC70" s="84">
        <v>4600</v>
      </c>
      <c r="AD70" s="84">
        <v>4600</v>
      </c>
      <c r="AE70" s="84">
        <v>4600</v>
      </c>
      <c r="AF70" s="143">
        <v>410215.80001</v>
      </c>
    </row>
    <row r="71" spans="1:32" ht="16.5" customHeight="1">
      <c r="A71" s="40" t="s">
        <v>115</v>
      </c>
      <c r="B71" s="79" t="s">
        <v>166</v>
      </c>
      <c r="C71" s="84">
        <v>0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/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84">
        <v>0</v>
      </c>
      <c r="U71" s="84">
        <v>0</v>
      </c>
      <c r="V71" s="84">
        <v>0</v>
      </c>
      <c r="W71" s="84">
        <v>0</v>
      </c>
      <c r="X71" s="84">
        <v>0</v>
      </c>
      <c r="Y71" s="84">
        <v>0</v>
      </c>
      <c r="Z71" s="84">
        <v>0</v>
      </c>
      <c r="AA71" s="84">
        <v>0</v>
      </c>
      <c r="AB71" s="84">
        <v>0</v>
      </c>
      <c r="AC71" s="84">
        <v>0</v>
      </c>
      <c r="AD71" s="84">
        <v>0</v>
      </c>
      <c r="AE71" s="84">
        <v>0</v>
      </c>
      <c r="AF71" s="143">
        <v>0</v>
      </c>
    </row>
    <row r="72" spans="1:32" ht="16.5" customHeight="1">
      <c r="A72" s="40" t="s">
        <v>115</v>
      </c>
      <c r="B72" s="79" t="s">
        <v>167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/>
      <c r="K72" s="84">
        <v>-542</v>
      </c>
      <c r="L72" s="84">
        <v>0</v>
      </c>
      <c r="M72" s="84">
        <v>0</v>
      </c>
      <c r="N72" s="84">
        <v>0</v>
      </c>
      <c r="O72" s="84">
        <v>0</v>
      </c>
      <c r="P72" s="84">
        <v>0</v>
      </c>
      <c r="Q72" s="84">
        <v>0</v>
      </c>
      <c r="R72" s="84">
        <v>0</v>
      </c>
      <c r="S72" s="84">
        <v>0</v>
      </c>
      <c r="T72" s="84">
        <v>0</v>
      </c>
      <c r="U72" s="84">
        <v>0</v>
      </c>
      <c r="V72" s="84">
        <v>0</v>
      </c>
      <c r="W72" s="84">
        <v>0</v>
      </c>
      <c r="X72" s="84">
        <v>0</v>
      </c>
      <c r="Y72" s="84">
        <v>0</v>
      </c>
      <c r="Z72" s="84">
        <v>0</v>
      </c>
      <c r="AA72" s="84">
        <v>0</v>
      </c>
      <c r="AB72" s="84">
        <v>0</v>
      </c>
      <c r="AC72" s="84">
        <v>0</v>
      </c>
      <c r="AD72" s="84">
        <v>0</v>
      </c>
      <c r="AE72" s="84">
        <v>0</v>
      </c>
      <c r="AF72" s="143">
        <v>-542</v>
      </c>
    </row>
    <row r="73" spans="1:32" ht="16.5" customHeight="1">
      <c r="A73" s="76" t="s">
        <v>121</v>
      </c>
      <c r="B73" s="79" t="s">
        <v>168</v>
      </c>
      <c r="C73" s="84">
        <v>0</v>
      </c>
      <c r="D73" s="84">
        <v>0</v>
      </c>
      <c r="E73" s="84">
        <v>34617</v>
      </c>
      <c r="F73" s="84">
        <v>0</v>
      </c>
      <c r="G73" s="84">
        <v>0</v>
      </c>
      <c r="H73" s="84">
        <v>0</v>
      </c>
      <c r="I73" s="84">
        <v>0</v>
      </c>
      <c r="J73" s="84">
        <v>8612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0</v>
      </c>
      <c r="Q73" s="84">
        <v>0</v>
      </c>
      <c r="R73" s="84">
        <v>0</v>
      </c>
      <c r="S73" s="84">
        <v>0</v>
      </c>
      <c r="T73" s="84">
        <v>0</v>
      </c>
      <c r="U73" s="84">
        <v>0</v>
      </c>
      <c r="V73" s="84">
        <v>0</v>
      </c>
      <c r="W73" s="84">
        <v>0</v>
      </c>
      <c r="X73" s="84">
        <v>0</v>
      </c>
      <c r="Y73" s="84">
        <v>0</v>
      </c>
      <c r="Z73" s="84">
        <v>0</v>
      </c>
      <c r="AA73" s="84">
        <v>0</v>
      </c>
      <c r="AB73" s="84">
        <v>0</v>
      </c>
      <c r="AC73" s="84">
        <v>0</v>
      </c>
      <c r="AD73" s="84">
        <v>0</v>
      </c>
      <c r="AE73" s="84">
        <v>0</v>
      </c>
      <c r="AF73" s="143">
        <v>43229</v>
      </c>
    </row>
    <row r="74" spans="1:32" ht="16.5" customHeight="1">
      <c r="A74" s="76" t="s">
        <v>127</v>
      </c>
      <c r="B74" s="79" t="s">
        <v>169</v>
      </c>
      <c r="C74" s="84">
        <v>-18908</v>
      </c>
      <c r="D74" s="84">
        <v>3979</v>
      </c>
      <c r="E74" s="84">
        <v>16845</v>
      </c>
      <c r="F74" s="84">
        <v>0</v>
      </c>
      <c r="G74" s="84">
        <v>0</v>
      </c>
      <c r="H74" s="84">
        <v>1908</v>
      </c>
      <c r="I74" s="84">
        <v>9034</v>
      </c>
      <c r="J74" s="84"/>
      <c r="K74" s="84">
        <v>4237</v>
      </c>
      <c r="L74" s="84">
        <v>0</v>
      </c>
      <c r="M74" s="84">
        <v>1102</v>
      </c>
      <c r="N74" s="84">
        <v>81</v>
      </c>
      <c r="O74" s="84">
        <v>2355</v>
      </c>
      <c r="P74" s="84">
        <v>3042.14344</v>
      </c>
      <c r="Q74" s="84"/>
      <c r="R74" s="84">
        <v>548.34828</v>
      </c>
      <c r="S74" s="84"/>
      <c r="T74" s="84">
        <v>0</v>
      </c>
      <c r="U74" s="84">
        <v>0</v>
      </c>
      <c r="V74" s="84">
        <v>0</v>
      </c>
      <c r="W74" s="84">
        <v>0</v>
      </c>
      <c r="X74" s="84">
        <v>0</v>
      </c>
      <c r="Y74" s="84">
        <v>0</v>
      </c>
      <c r="Z74" s="84">
        <v>-38</v>
      </c>
      <c r="AA74" s="84">
        <v>56</v>
      </c>
      <c r="AB74" s="84">
        <v>0</v>
      </c>
      <c r="AC74" s="84">
        <v>28</v>
      </c>
      <c r="AD74" s="84">
        <v>0</v>
      </c>
      <c r="AE74" s="84">
        <v>0</v>
      </c>
      <c r="AF74" s="143">
        <v>24269.491719999998</v>
      </c>
    </row>
    <row r="75" spans="1:32" ht="16.5" customHeight="1">
      <c r="A75" s="76" t="s">
        <v>136</v>
      </c>
      <c r="B75" s="79" t="s">
        <v>170</v>
      </c>
      <c r="C75" s="84">
        <v>46104</v>
      </c>
      <c r="D75" s="84">
        <v>5164</v>
      </c>
      <c r="E75" s="84">
        <v>141</v>
      </c>
      <c r="F75" s="84">
        <v>7100</v>
      </c>
      <c r="G75" s="84">
        <v>12145</v>
      </c>
      <c r="H75" s="84">
        <v>7506</v>
      </c>
      <c r="I75" s="84">
        <v>5159</v>
      </c>
      <c r="J75" s="84">
        <v>1309</v>
      </c>
      <c r="K75" s="84">
        <v>2027</v>
      </c>
      <c r="L75" s="84">
        <v>51</v>
      </c>
      <c r="M75" s="84">
        <v>0</v>
      </c>
      <c r="N75" s="84">
        <v>1971</v>
      </c>
      <c r="O75" s="84">
        <v>1858</v>
      </c>
      <c r="P75" s="84">
        <v>10128.713969999999</v>
      </c>
      <c r="Q75" s="84">
        <v>730</v>
      </c>
      <c r="R75" s="84">
        <v>2967.81968</v>
      </c>
      <c r="S75" s="84">
        <v>943.24284</v>
      </c>
      <c r="T75" s="84">
        <v>35</v>
      </c>
      <c r="U75" s="84">
        <v>460</v>
      </c>
      <c r="V75" s="84">
        <v>149</v>
      </c>
      <c r="W75" s="84">
        <v>88</v>
      </c>
      <c r="X75" s="84">
        <v>378</v>
      </c>
      <c r="Y75" s="84">
        <v>13</v>
      </c>
      <c r="Z75" s="84">
        <v>0</v>
      </c>
      <c r="AA75" s="84">
        <v>435</v>
      </c>
      <c r="AB75" s="84">
        <v>475</v>
      </c>
      <c r="AC75" s="84">
        <v>419</v>
      </c>
      <c r="AD75" s="84">
        <v>263</v>
      </c>
      <c r="AE75" s="84">
        <v>0</v>
      </c>
      <c r="AF75" s="143">
        <v>108019.77649</v>
      </c>
    </row>
    <row r="76" spans="1:32" ht="16.5" customHeight="1">
      <c r="A76" s="76" t="s">
        <v>171</v>
      </c>
      <c r="B76" s="79" t="s">
        <v>172</v>
      </c>
      <c r="C76" s="84">
        <v>0</v>
      </c>
      <c r="D76" s="84">
        <v>3587</v>
      </c>
      <c r="E76" s="84">
        <v>3992</v>
      </c>
      <c r="F76" s="84">
        <v>962</v>
      </c>
      <c r="G76" s="84">
        <v>0</v>
      </c>
      <c r="H76" s="84">
        <v>623</v>
      </c>
      <c r="I76" s="84">
        <v>0</v>
      </c>
      <c r="J76" s="84">
        <v>7737</v>
      </c>
      <c r="K76" s="84">
        <v>12413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351</v>
      </c>
      <c r="R76" s="84">
        <v>0</v>
      </c>
      <c r="S76" s="84">
        <v>0</v>
      </c>
      <c r="T76" s="84">
        <v>111</v>
      </c>
      <c r="U76" s="84">
        <v>0</v>
      </c>
      <c r="V76" s="84">
        <v>195</v>
      </c>
      <c r="W76" s="84">
        <v>0</v>
      </c>
      <c r="X76" s="84">
        <v>0</v>
      </c>
      <c r="Y76" s="84">
        <v>64</v>
      </c>
      <c r="Z76" s="84">
        <v>0</v>
      </c>
      <c r="AA76" s="84">
        <v>0</v>
      </c>
      <c r="AB76" s="84">
        <v>1</v>
      </c>
      <c r="AC76" s="84">
        <v>0</v>
      </c>
      <c r="AD76" s="84">
        <v>0</v>
      </c>
      <c r="AE76" s="84">
        <v>67</v>
      </c>
      <c r="AF76" s="143">
        <v>30103</v>
      </c>
    </row>
    <row r="77" spans="1:32" ht="16.5" customHeight="1">
      <c r="A77" s="76" t="s">
        <v>173</v>
      </c>
      <c r="B77" s="79" t="s">
        <v>174</v>
      </c>
      <c r="C77" s="84">
        <v>0</v>
      </c>
      <c r="D77" s="84">
        <v>0</v>
      </c>
      <c r="E77" s="84">
        <v>-19838</v>
      </c>
      <c r="F77" s="84">
        <v>0</v>
      </c>
      <c r="G77" s="84">
        <v>0</v>
      </c>
      <c r="H77" s="84">
        <v>0</v>
      </c>
      <c r="I77" s="84">
        <v>0</v>
      </c>
      <c r="J77" s="84">
        <v>-16930</v>
      </c>
      <c r="K77" s="84">
        <v>0</v>
      </c>
      <c r="L77" s="84">
        <v>-2808</v>
      </c>
      <c r="M77" s="84">
        <v>0</v>
      </c>
      <c r="N77" s="84">
        <v>0</v>
      </c>
      <c r="O77" s="84">
        <v>0</v>
      </c>
      <c r="P77" s="84">
        <v>-5166.331899999999</v>
      </c>
      <c r="Q77" s="84">
        <v>0</v>
      </c>
      <c r="R77" s="84">
        <v>0</v>
      </c>
      <c r="S77" s="84">
        <v>0</v>
      </c>
      <c r="T77" s="84">
        <v>0</v>
      </c>
      <c r="U77" s="84">
        <v>0</v>
      </c>
      <c r="V77" s="84">
        <v>0</v>
      </c>
      <c r="W77" s="84">
        <v>0</v>
      </c>
      <c r="X77" s="84">
        <v>0</v>
      </c>
      <c r="Y77" s="84">
        <v>0</v>
      </c>
      <c r="Z77" s="84">
        <v>-268</v>
      </c>
      <c r="AA77" s="84">
        <v>0</v>
      </c>
      <c r="AB77" s="84">
        <v>0</v>
      </c>
      <c r="AC77" s="84">
        <v>-15</v>
      </c>
      <c r="AD77" s="84">
        <v>0</v>
      </c>
      <c r="AE77" s="84">
        <v>0</v>
      </c>
      <c r="AF77" s="143">
        <v>-45025.3319</v>
      </c>
    </row>
    <row r="78" spans="1:32" ht="16.5" customHeight="1">
      <c r="A78" s="76" t="s">
        <v>175</v>
      </c>
      <c r="B78" s="79" t="s">
        <v>176</v>
      </c>
      <c r="C78" s="84">
        <v>443</v>
      </c>
      <c r="D78" s="84">
        <v>13385</v>
      </c>
      <c r="E78" s="84">
        <v>176</v>
      </c>
      <c r="F78" s="84">
        <v>1374</v>
      </c>
      <c r="G78" s="84">
        <v>3339</v>
      </c>
      <c r="H78" s="84">
        <v>344</v>
      </c>
      <c r="I78" s="84">
        <v>7343</v>
      </c>
      <c r="J78" s="84">
        <v>6246</v>
      </c>
      <c r="K78" s="84">
        <v>22795</v>
      </c>
      <c r="L78" s="84">
        <v>-9530.9588</v>
      </c>
      <c r="M78" s="84">
        <v>13704</v>
      </c>
      <c r="N78" s="84">
        <v>5829</v>
      </c>
      <c r="O78" s="84">
        <v>102</v>
      </c>
      <c r="P78" s="84">
        <v>-5596.256666660874</v>
      </c>
      <c r="Q78" s="84">
        <v>404</v>
      </c>
      <c r="R78" s="84">
        <v>1433.1576199999977</v>
      </c>
      <c r="S78" s="84">
        <v>1650.8250050000004</v>
      </c>
      <c r="T78" s="84">
        <v>54</v>
      </c>
      <c r="U78" s="84">
        <v>504</v>
      </c>
      <c r="V78" s="84">
        <v>145</v>
      </c>
      <c r="W78" s="84">
        <v>274</v>
      </c>
      <c r="X78" s="84">
        <v>1642</v>
      </c>
      <c r="Y78" s="84">
        <v>75</v>
      </c>
      <c r="Z78" s="84">
        <v>428</v>
      </c>
      <c r="AA78" s="84">
        <v>244</v>
      </c>
      <c r="AB78" s="84">
        <v>-341</v>
      </c>
      <c r="AC78" s="84">
        <v>5</v>
      </c>
      <c r="AD78" s="84">
        <v>10</v>
      </c>
      <c r="AE78" s="84">
        <v>115</v>
      </c>
      <c r="AF78" s="143">
        <v>66595.76715833912</v>
      </c>
    </row>
    <row r="79" spans="1:40" s="24" customFormat="1" ht="16.5" customHeight="1">
      <c r="A79" s="40"/>
      <c r="B79" s="35" t="s">
        <v>177</v>
      </c>
      <c r="C79" s="84">
        <v>60658</v>
      </c>
      <c r="D79" s="84">
        <v>62332</v>
      </c>
      <c r="E79" s="84">
        <v>67408</v>
      </c>
      <c r="F79" s="84">
        <v>38016</v>
      </c>
      <c r="G79" s="84">
        <v>25484</v>
      </c>
      <c r="H79" s="84">
        <v>19821</v>
      </c>
      <c r="I79" s="84">
        <v>73123</v>
      </c>
      <c r="J79" s="84">
        <v>18728</v>
      </c>
      <c r="K79" s="84">
        <v>58930</v>
      </c>
      <c r="L79" s="84">
        <v>5457.0412</v>
      </c>
      <c r="M79" s="84">
        <v>58106</v>
      </c>
      <c r="N79" s="84">
        <v>21707</v>
      </c>
      <c r="O79" s="84">
        <v>11382</v>
      </c>
      <c r="P79" s="84">
        <v>18980.06884333913</v>
      </c>
      <c r="Q79" s="84">
        <v>8788</v>
      </c>
      <c r="R79" s="84">
        <v>11949.325589999999</v>
      </c>
      <c r="S79" s="84">
        <v>9594.067845</v>
      </c>
      <c r="T79" s="84">
        <v>5200</v>
      </c>
      <c r="U79" s="84">
        <v>5564</v>
      </c>
      <c r="V79" s="84">
        <v>7509</v>
      </c>
      <c r="W79" s="84">
        <v>4962</v>
      </c>
      <c r="X79" s="84">
        <v>6620</v>
      </c>
      <c r="Y79" s="84">
        <v>5152</v>
      </c>
      <c r="Z79" s="84">
        <v>7122</v>
      </c>
      <c r="AA79" s="84">
        <v>5335</v>
      </c>
      <c r="AB79" s="84">
        <v>4788</v>
      </c>
      <c r="AC79" s="84">
        <v>5037</v>
      </c>
      <c r="AD79" s="84">
        <v>4873</v>
      </c>
      <c r="AE79" s="84">
        <v>4782</v>
      </c>
      <c r="AF79" s="143">
        <v>637407.5034783391</v>
      </c>
      <c r="AG79" s="111"/>
      <c r="AH79" s="111"/>
      <c r="AI79" s="161"/>
      <c r="AJ79" s="111"/>
      <c r="AK79" s="111"/>
      <c r="AL79" s="111"/>
      <c r="AM79" s="111"/>
      <c r="AN79" s="111"/>
    </row>
    <row r="80" spans="1:40" s="24" customFormat="1" ht="17.25" customHeight="1">
      <c r="A80" s="76" t="s">
        <v>5</v>
      </c>
      <c r="B80" s="35" t="s">
        <v>27</v>
      </c>
      <c r="C80" s="84">
        <v>0</v>
      </c>
      <c r="D80" s="84">
        <v>0</v>
      </c>
      <c r="E80" s="84">
        <v>0</v>
      </c>
      <c r="F80" s="84">
        <v>0</v>
      </c>
      <c r="G80" s="84">
        <v>0</v>
      </c>
      <c r="H80" s="84">
        <v>8081</v>
      </c>
      <c r="I80" s="84">
        <v>0</v>
      </c>
      <c r="J80" s="84"/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0</v>
      </c>
      <c r="S80" s="84">
        <v>0</v>
      </c>
      <c r="T80" s="84">
        <v>0</v>
      </c>
      <c r="U80" s="84">
        <v>0</v>
      </c>
      <c r="V80" s="84">
        <v>0</v>
      </c>
      <c r="W80" s="84">
        <v>0</v>
      </c>
      <c r="X80" s="84">
        <v>0</v>
      </c>
      <c r="Y80" s="84">
        <v>0</v>
      </c>
      <c r="Z80" s="84">
        <v>0</v>
      </c>
      <c r="AA80" s="84">
        <v>0</v>
      </c>
      <c r="AB80" s="84">
        <v>0</v>
      </c>
      <c r="AC80" s="84">
        <v>0</v>
      </c>
      <c r="AD80" s="84">
        <v>0</v>
      </c>
      <c r="AE80" s="84">
        <v>0</v>
      </c>
      <c r="AF80" s="143">
        <v>8081</v>
      </c>
      <c r="AG80" s="111"/>
      <c r="AH80" s="111"/>
      <c r="AI80" s="111"/>
      <c r="AJ80" s="111"/>
      <c r="AK80" s="111"/>
      <c r="AL80" s="111"/>
      <c r="AM80" s="111"/>
      <c r="AN80" s="111"/>
    </row>
    <row r="81" spans="1:40" s="24" customFormat="1" ht="17.25" customHeight="1">
      <c r="A81" s="76" t="s">
        <v>6</v>
      </c>
      <c r="B81" s="35" t="s">
        <v>178</v>
      </c>
      <c r="C81" s="84">
        <v>0</v>
      </c>
      <c r="D81" s="84">
        <v>0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4"/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4">
        <v>0</v>
      </c>
      <c r="T81" s="84">
        <v>0</v>
      </c>
      <c r="U81" s="84">
        <v>0</v>
      </c>
      <c r="V81" s="84">
        <v>0</v>
      </c>
      <c r="W81" s="84">
        <v>0</v>
      </c>
      <c r="X81" s="84">
        <v>0</v>
      </c>
      <c r="Y81" s="84">
        <v>0</v>
      </c>
      <c r="Z81" s="84">
        <v>0</v>
      </c>
      <c r="AA81" s="84">
        <v>0</v>
      </c>
      <c r="AB81" s="84">
        <v>0</v>
      </c>
      <c r="AC81" s="84">
        <v>0</v>
      </c>
      <c r="AD81" s="84">
        <v>0</v>
      </c>
      <c r="AE81" s="84">
        <v>0</v>
      </c>
      <c r="AF81" s="143">
        <v>0</v>
      </c>
      <c r="AG81" s="111"/>
      <c r="AH81" s="111"/>
      <c r="AI81" s="111"/>
      <c r="AJ81" s="111"/>
      <c r="AK81" s="111"/>
      <c r="AL81" s="111"/>
      <c r="AM81" s="111"/>
      <c r="AN81" s="111"/>
    </row>
    <row r="82" spans="1:40" s="24" customFormat="1" ht="16.5" customHeight="1">
      <c r="A82" s="76" t="s">
        <v>34</v>
      </c>
      <c r="B82" s="79" t="s">
        <v>179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143">
        <v>0</v>
      </c>
      <c r="AG82" s="111"/>
      <c r="AH82" s="111"/>
      <c r="AI82" s="111"/>
      <c r="AJ82" s="111"/>
      <c r="AK82" s="111"/>
      <c r="AL82" s="111"/>
      <c r="AM82" s="111"/>
      <c r="AN82" s="111"/>
    </row>
    <row r="83" spans="1:40" s="24" customFormat="1" ht="16.5" customHeight="1">
      <c r="A83" s="80" t="s">
        <v>35</v>
      </c>
      <c r="B83" s="79" t="s">
        <v>48</v>
      </c>
      <c r="C83" s="84">
        <v>78888</v>
      </c>
      <c r="D83" s="84">
        <v>51666</v>
      </c>
      <c r="E83" s="84">
        <v>72777</v>
      </c>
      <c r="F83" s="84">
        <v>37355</v>
      </c>
      <c r="G83" s="84">
        <v>1892</v>
      </c>
      <c r="H83" s="84">
        <v>26356</v>
      </c>
      <c r="I83" s="84">
        <v>47570</v>
      </c>
      <c r="J83" s="84">
        <v>35079</v>
      </c>
      <c r="K83" s="84">
        <v>9970</v>
      </c>
      <c r="L83" s="84"/>
      <c r="M83" s="84">
        <v>87719</v>
      </c>
      <c r="N83" s="84">
        <v>23188</v>
      </c>
      <c r="O83" s="84">
        <v>20599</v>
      </c>
      <c r="P83" s="84">
        <v>29273.8573</v>
      </c>
      <c r="Q83" s="84">
        <v>7251</v>
      </c>
      <c r="R83" s="84">
        <v>1707.32157</v>
      </c>
      <c r="S83" s="84">
        <v>1979.34642</v>
      </c>
      <c r="T83" s="84">
        <v>1093</v>
      </c>
      <c r="U83" s="84">
        <v>1800</v>
      </c>
      <c r="V83" s="84">
        <v>548</v>
      </c>
      <c r="W83" s="84">
        <v>424</v>
      </c>
      <c r="X83" s="84">
        <v>2138</v>
      </c>
      <c r="Y83" s="84">
        <v>44</v>
      </c>
      <c r="Z83" s="84">
        <v>187</v>
      </c>
      <c r="AA83" s="84">
        <v>554.384</v>
      </c>
      <c r="AB83" s="84">
        <v>1498</v>
      </c>
      <c r="AC83" s="84">
        <v>219</v>
      </c>
      <c r="AD83" s="84">
        <v>333</v>
      </c>
      <c r="AE83" s="84">
        <v>11</v>
      </c>
      <c r="AF83" s="143">
        <v>542119.90929</v>
      </c>
      <c r="AG83" s="111"/>
      <c r="AH83" s="111"/>
      <c r="AI83" s="111"/>
      <c r="AJ83" s="111"/>
      <c r="AK83" s="111"/>
      <c r="AL83" s="111"/>
      <c r="AM83" s="111"/>
      <c r="AN83" s="111"/>
    </row>
    <row r="84" spans="1:40" s="24" customFormat="1" ht="16.5" customHeight="1">
      <c r="A84" s="80" t="s">
        <v>36</v>
      </c>
      <c r="B84" s="79" t="s">
        <v>180</v>
      </c>
      <c r="C84" s="84">
        <v>-4546</v>
      </c>
      <c r="D84" s="84">
        <v>-10601</v>
      </c>
      <c r="E84" s="84">
        <v>-24515</v>
      </c>
      <c r="F84" s="84">
        <v>-2759</v>
      </c>
      <c r="G84" s="84">
        <v>-456</v>
      </c>
      <c r="H84" s="84">
        <v>-12983</v>
      </c>
      <c r="I84" s="84">
        <v>-488</v>
      </c>
      <c r="J84" s="84">
        <v>-4429</v>
      </c>
      <c r="K84" s="84">
        <v>-2789</v>
      </c>
      <c r="L84" s="84"/>
      <c r="M84" s="84"/>
      <c r="N84" s="84">
        <v>-2780</v>
      </c>
      <c r="O84" s="84">
        <v>-1572</v>
      </c>
      <c r="P84" s="84">
        <v>-1048.71877</v>
      </c>
      <c r="Q84" s="84">
        <v>-118</v>
      </c>
      <c r="R84" s="84">
        <v>-57.10208</v>
      </c>
      <c r="S84" s="84">
        <v>-116.91181</v>
      </c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143">
        <v>-69258.73266000001</v>
      </c>
      <c r="AG84" s="111"/>
      <c r="AH84" s="111"/>
      <c r="AI84" s="111"/>
      <c r="AJ84" s="111"/>
      <c r="AK84" s="111"/>
      <c r="AL84" s="111"/>
      <c r="AM84" s="111"/>
      <c r="AN84" s="111"/>
    </row>
    <row r="85" spans="1:40" s="24" customFormat="1" ht="25.5">
      <c r="A85" s="40"/>
      <c r="B85" s="81" t="s">
        <v>181</v>
      </c>
      <c r="C85" s="84">
        <v>74342</v>
      </c>
      <c r="D85" s="84">
        <v>41065</v>
      </c>
      <c r="E85" s="84">
        <v>48262</v>
      </c>
      <c r="F85" s="84">
        <v>34596</v>
      </c>
      <c r="G85" s="84">
        <v>1436</v>
      </c>
      <c r="H85" s="84">
        <v>13373</v>
      </c>
      <c r="I85" s="84">
        <v>47082</v>
      </c>
      <c r="J85" s="84">
        <v>30650</v>
      </c>
      <c r="K85" s="84">
        <v>7181</v>
      </c>
      <c r="L85" s="84">
        <v>0</v>
      </c>
      <c r="M85" s="84">
        <v>87719</v>
      </c>
      <c r="N85" s="84">
        <v>20408</v>
      </c>
      <c r="O85" s="84">
        <v>19027</v>
      </c>
      <c r="P85" s="84">
        <v>28225.13853</v>
      </c>
      <c r="Q85" s="84">
        <v>7133</v>
      </c>
      <c r="R85" s="84">
        <v>1650.21949</v>
      </c>
      <c r="S85" s="84">
        <v>1862.43461</v>
      </c>
      <c r="T85" s="84">
        <v>1093</v>
      </c>
      <c r="U85" s="84">
        <v>1800</v>
      </c>
      <c r="V85" s="84">
        <v>548</v>
      </c>
      <c r="W85" s="84">
        <v>424</v>
      </c>
      <c r="X85" s="84">
        <v>2138</v>
      </c>
      <c r="Y85" s="84">
        <v>44</v>
      </c>
      <c r="Z85" s="84">
        <v>187</v>
      </c>
      <c r="AA85" s="84">
        <v>554.384</v>
      </c>
      <c r="AB85" s="84">
        <v>1498</v>
      </c>
      <c r="AC85" s="84">
        <v>219</v>
      </c>
      <c r="AD85" s="84">
        <v>333</v>
      </c>
      <c r="AE85" s="84">
        <v>11</v>
      </c>
      <c r="AF85" s="143">
        <v>472861.17663</v>
      </c>
      <c r="AG85" s="111"/>
      <c r="AH85" s="111"/>
      <c r="AI85" s="111"/>
      <c r="AJ85" s="111"/>
      <c r="AK85" s="111"/>
      <c r="AL85" s="111"/>
      <c r="AM85" s="111"/>
      <c r="AN85" s="111"/>
    </row>
    <row r="86" spans="1:40" s="24" customFormat="1" ht="15.75" customHeight="1">
      <c r="A86" s="76" t="s">
        <v>43</v>
      </c>
      <c r="B86" s="79" t="s">
        <v>182</v>
      </c>
      <c r="C86" s="84">
        <v>6272</v>
      </c>
      <c r="D86" s="84">
        <v>2978</v>
      </c>
      <c r="E86" s="84">
        <v>186</v>
      </c>
      <c r="F86" s="84">
        <v>0</v>
      </c>
      <c r="G86" s="84">
        <v>0</v>
      </c>
      <c r="H86" s="84"/>
      <c r="I86" s="84"/>
      <c r="J86" s="84">
        <v>7</v>
      </c>
      <c r="K86" s="84">
        <v>1</v>
      </c>
      <c r="L86" s="84"/>
      <c r="M86" s="84">
        <v>1331</v>
      </c>
      <c r="N86" s="84">
        <v>3809</v>
      </c>
      <c r="O86" s="84"/>
      <c r="P86" s="84">
        <v>1215.5608655245867</v>
      </c>
      <c r="Q86" s="84"/>
      <c r="R86" s="84">
        <v>31.25908</v>
      </c>
      <c r="S86" s="84"/>
      <c r="T86" s="84">
        <v>0</v>
      </c>
      <c r="U86" s="84">
        <v>129</v>
      </c>
      <c r="V86" s="84">
        <v>93</v>
      </c>
      <c r="W86" s="84">
        <v>0</v>
      </c>
      <c r="X86" s="84">
        <v>153</v>
      </c>
      <c r="Y86" s="84">
        <v>0</v>
      </c>
      <c r="Z86" s="84">
        <v>0</v>
      </c>
      <c r="AA86" s="84">
        <v>110.867</v>
      </c>
      <c r="AB86" s="84">
        <v>311</v>
      </c>
      <c r="AC86" s="84">
        <v>0</v>
      </c>
      <c r="AD86" s="84">
        <v>0</v>
      </c>
      <c r="AE86" s="84">
        <v>0</v>
      </c>
      <c r="AF86" s="143">
        <v>16627.686945524587</v>
      </c>
      <c r="AG86" s="111"/>
      <c r="AH86" s="111"/>
      <c r="AI86" s="111"/>
      <c r="AJ86" s="111"/>
      <c r="AK86" s="111"/>
      <c r="AL86" s="111"/>
      <c r="AM86" s="111"/>
      <c r="AN86" s="111"/>
    </row>
    <row r="87" spans="1:40" s="24" customFormat="1" ht="15.75" customHeight="1">
      <c r="A87" s="76">
        <v>3</v>
      </c>
      <c r="B87" s="79" t="s">
        <v>183</v>
      </c>
      <c r="C87" s="84">
        <v>0</v>
      </c>
      <c r="D87" s="84">
        <v>0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/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0</v>
      </c>
      <c r="R87" s="84">
        <v>0</v>
      </c>
      <c r="S87" s="84">
        <v>0</v>
      </c>
      <c r="T87" s="84">
        <v>0</v>
      </c>
      <c r="U87" s="84">
        <v>0</v>
      </c>
      <c r="V87" s="84">
        <v>0</v>
      </c>
      <c r="W87" s="84">
        <v>0</v>
      </c>
      <c r="X87" s="84">
        <v>0</v>
      </c>
      <c r="Y87" s="84">
        <v>0</v>
      </c>
      <c r="Z87" s="84">
        <v>0</v>
      </c>
      <c r="AA87" s="84">
        <v>0</v>
      </c>
      <c r="AB87" s="84">
        <v>0</v>
      </c>
      <c r="AC87" s="84">
        <v>0</v>
      </c>
      <c r="AD87" s="84">
        <v>0</v>
      </c>
      <c r="AE87" s="84">
        <v>0</v>
      </c>
      <c r="AF87" s="143">
        <v>0</v>
      </c>
      <c r="AG87" s="111"/>
      <c r="AH87" s="111"/>
      <c r="AI87" s="111"/>
      <c r="AJ87" s="111"/>
      <c r="AK87" s="111"/>
      <c r="AL87" s="111"/>
      <c r="AM87" s="111"/>
      <c r="AN87" s="111"/>
    </row>
    <row r="88" spans="1:40" s="24" customFormat="1" ht="15.75" customHeight="1">
      <c r="A88" s="80" t="s">
        <v>35</v>
      </c>
      <c r="B88" s="79" t="s">
        <v>48</v>
      </c>
      <c r="C88" s="84">
        <v>0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/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0</v>
      </c>
      <c r="R88" s="84">
        <v>0</v>
      </c>
      <c r="S88" s="84">
        <v>0</v>
      </c>
      <c r="T88" s="84">
        <v>0</v>
      </c>
      <c r="U88" s="84">
        <v>0</v>
      </c>
      <c r="V88" s="84">
        <v>0</v>
      </c>
      <c r="W88" s="84">
        <v>0</v>
      </c>
      <c r="X88" s="84">
        <v>0</v>
      </c>
      <c r="Y88" s="84">
        <v>0</v>
      </c>
      <c r="Z88" s="84">
        <v>0</v>
      </c>
      <c r="AA88" s="84">
        <v>0</v>
      </c>
      <c r="AB88" s="84">
        <v>0</v>
      </c>
      <c r="AC88" s="84">
        <v>0</v>
      </c>
      <c r="AD88" s="84">
        <v>0</v>
      </c>
      <c r="AE88" s="84">
        <v>0</v>
      </c>
      <c r="AF88" s="143">
        <v>0</v>
      </c>
      <c r="AG88" s="111"/>
      <c r="AH88" s="111"/>
      <c r="AI88" s="111"/>
      <c r="AJ88" s="111"/>
      <c r="AK88" s="111"/>
      <c r="AL88" s="111"/>
      <c r="AM88" s="111"/>
      <c r="AN88" s="111"/>
    </row>
    <row r="89" spans="1:40" s="24" customFormat="1" ht="15.75" customHeight="1">
      <c r="A89" s="80" t="s">
        <v>36</v>
      </c>
      <c r="B89" s="79" t="s">
        <v>180</v>
      </c>
      <c r="C89" s="84">
        <v>0</v>
      </c>
      <c r="D89" s="84">
        <v>0</v>
      </c>
      <c r="E89" s="84">
        <v>0</v>
      </c>
      <c r="F89" s="84">
        <v>0</v>
      </c>
      <c r="G89" s="84">
        <v>0</v>
      </c>
      <c r="H89" s="84">
        <v>0</v>
      </c>
      <c r="I89" s="84">
        <v>0</v>
      </c>
      <c r="J89" s="84"/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0</v>
      </c>
      <c r="Q89" s="84">
        <v>0</v>
      </c>
      <c r="R89" s="84">
        <v>0</v>
      </c>
      <c r="S89" s="84">
        <v>0</v>
      </c>
      <c r="T89" s="84">
        <v>0</v>
      </c>
      <c r="U89" s="84">
        <v>0</v>
      </c>
      <c r="V89" s="84">
        <v>0</v>
      </c>
      <c r="W89" s="84">
        <v>0</v>
      </c>
      <c r="X89" s="84">
        <v>0</v>
      </c>
      <c r="Y89" s="84">
        <v>0</v>
      </c>
      <c r="Z89" s="84">
        <v>0</v>
      </c>
      <c r="AA89" s="84">
        <v>0</v>
      </c>
      <c r="AB89" s="84">
        <v>0</v>
      </c>
      <c r="AC89" s="84">
        <v>0</v>
      </c>
      <c r="AD89" s="84">
        <v>0</v>
      </c>
      <c r="AE89" s="84">
        <v>0</v>
      </c>
      <c r="AF89" s="143">
        <v>0</v>
      </c>
      <c r="AG89" s="111"/>
      <c r="AH89" s="111"/>
      <c r="AI89" s="111"/>
      <c r="AJ89" s="111"/>
      <c r="AK89" s="111"/>
      <c r="AL89" s="111"/>
      <c r="AM89" s="111"/>
      <c r="AN89" s="111"/>
    </row>
    <row r="90" spans="1:40" s="24" customFormat="1" ht="25.5">
      <c r="A90" s="76"/>
      <c r="B90" s="81" t="s">
        <v>184</v>
      </c>
      <c r="C90" s="84">
        <v>0</v>
      </c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84">
        <v>0</v>
      </c>
      <c r="U90" s="84">
        <v>0</v>
      </c>
      <c r="V90" s="84">
        <v>0</v>
      </c>
      <c r="W90" s="84">
        <v>0</v>
      </c>
      <c r="X90" s="84">
        <v>0</v>
      </c>
      <c r="Y90" s="84">
        <v>0</v>
      </c>
      <c r="Z90" s="84">
        <v>0</v>
      </c>
      <c r="AA90" s="84">
        <v>0</v>
      </c>
      <c r="AB90" s="84">
        <v>0</v>
      </c>
      <c r="AC90" s="84">
        <v>0</v>
      </c>
      <c r="AD90" s="84">
        <v>0</v>
      </c>
      <c r="AE90" s="84">
        <v>0</v>
      </c>
      <c r="AF90" s="143">
        <v>0</v>
      </c>
      <c r="AG90" s="111"/>
      <c r="AH90" s="111"/>
      <c r="AI90" s="111"/>
      <c r="AJ90" s="111"/>
      <c r="AK90" s="111"/>
      <c r="AL90" s="111"/>
      <c r="AM90" s="111"/>
      <c r="AN90" s="111"/>
    </row>
    <row r="91" spans="1:40" s="24" customFormat="1" ht="16.5" customHeight="1">
      <c r="A91" s="76" t="s">
        <v>44</v>
      </c>
      <c r="B91" s="79" t="s">
        <v>185</v>
      </c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143">
        <v>0</v>
      </c>
      <c r="AG91" s="111"/>
      <c r="AH91" s="111"/>
      <c r="AI91" s="111"/>
      <c r="AJ91" s="111"/>
      <c r="AK91" s="111"/>
      <c r="AL91" s="111"/>
      <c r="AM91" s="111"/>
      <c r="AN91" s="111"/>
    </row>
    <row r="92" spans="1:40" s="24" customFormat="1" ht="16.5" customHeight="1">
      <c r="A92" s="80" t="s">
        <v>35</v>
      </c>
      <c r="B92" s="79" t="s">
        <v>48</v>
      </c>
      <c r="C92" s="84">
        <v>98101</v>
      </c>
      <c r="D92" s="84">
        <v>69227</v>
      </c>
      <c r="E92" s="84">
        <v>144548</v>
      </c>
      <c r="F92" s="84">
        <v>36517</v>
      </c>
      <c r="G92" s="84">
        <v>5471</v>
      </c>
      <c r="H92" s="84">
        <v>66644</v>
      </c>
      <c r="I92" s="84">
        <v>135396</v>
      </c>
      <c r="J92" s="84">
        <v>83356</v>
      </c>
      <c r="K92" s="84">
        <v>8868</v>
      </c>
      <c r="L92" s="84"/>
      <c r="M92" s="84">
        <v>109676</v>
      </c>
      <c r="N92" s="84">
        <v>60222</v>
      </c>
      <c r="O92" s="84">
        <v>19271</v>
      </c>
      <c r="P92" s="84">
        <v>47263.26988631991</v>
      </c>
      <c r="Q92" s="84">
        <v>18029</v>
      </c>
      <c r="R92" s="84">
        <v>1233.2880400000001</v>
      </c>
      <c r="S92" s="84">
        <v>1123.15574</v>
      </c>
      <c r="T92" s="84">
        <v>69</v>
      </c>
      <c r="U92" s="84">
        <v>481</v>
      </c>
      <c r="V92" s="84">
        <v>289</v>
      </c>
      <c r="W92" s="84">
        <v>105</v>
      </c>
      <c r="X92" s="84">
        <v>590</v>
      </c>
      <c r="Y92" s="84">
        <v>115</v>
      </c>
      <c r="Z92" s="84">
        <v>30</v>
      </c>
      <c r="AA92" s="84">
        <v>225.267</v>
      </c>
      <c r="AB92" s="84">
        <v>567</v>
      </c>
      <c r="AC92" s="84">
        <v>135</v>
      </c>
      <c r="AD92" s="84">
        <v>43</v>
      </c>
      <c r="AE92" s="84">
        <v>95</v>
      </c>
      <c r="AF92" s="143">
        <v>907689.9806663198</v>
      </c>
      <c r="AG92" s="111"/>
      <c r="AH92" s="111"/>
      <c r="AI92" s="111"/>
      <c r="AJ92" s="111"/>
      <c r="AK92" s="111"/>
      <c r="AL92" s="111"/>
      <c r="AM92" s="111"/>
      <c r="AN92" s="111"/>
    </row>
    <row r="93" spans="1:40" s="24" customFormat="1" ht="16.5" customHeight="1">
      <c r="A93" s="80" t="s">
        <v>36</v>
      </c>
      <c r="B93" s="79" t="s">
        <v>180</v>
      </c>
      <c r="C93" s="84">
        <v>-13903</v>
      </c>
      <c r="D93" s="84">
        <v>-23234</v>
      </c>
      <c r="E93" s="84">
        <v>-75562</v>
      </c>
      <c r="F93" s="84">
        <v>-7626</v>
      </c>
      <c r="G93" s="84">
        <v>-2696</v>
      </c>
      <c r="H93" s="84">
        <v>-36102</v>
      </c>
      <c r="I93" s="84">
        <v>-10868</v>
      </c>
      <c r="J93" s="84">
        <v>-10861</v>
      </c>
      <c r="K93" s="84"/>
      <c r="L93" s="84"/>
      <c r="M93" s="84">
        <v>-27551</v>
      </c>
      <c r="N93" s="84">
        <v>-11866</v>
      </c>
      <c r="O93" s="84">
        <v>-1822</v>
      </c>
      <c r="P93" s="84">
        <v>-11046.792968419943</v>
      </c>
      <c r="Q93" s="84">
        <v>-9328</v>
      </c>
      <c r="R93" s="84">
        <v>-18.27826</v>
      </c>
      <c r="S93" s="84">
        <v>-681.6788399999999</v>
      </c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143">
        <v>-243165.75006841993</v>
      </c>
      <c r="AG93" s="111"/>
      <c r="AH93" s="111"/>
      <c r="AI93" s="111"/>
      <c r="AJ93" s="111"/>
      <c r="AK93" s="111"/>
      <c r="AL93" s="111"/>
      <c r="AM93" s="111"/>
      <c r="AN93" s="111"/>
    </row>
    <row r="94" spans="1:40" s="24" customFormat="1" ht="25.5">
      <c r="A94" s="76"/>
      <c r="B94" s="81" t="s">
        <v>186</v>
      </c>
      <c r="C94" s="84">
        <v>84198</v>
      </c>
      <c r="D94" s="84">
        <v>45993</v>
      </c>
      <c r="E94" s="84">
        <v>68986</v>
      </c>
      <c r="F94" s="84">
        <v>28891</v>
      </c>
      <c r="G94" s="84">
        <v>2775</v>
      </c>
      <c r="H94" s="84">
        <v>30542</v>
      </c>
      <c r="I94" s="84">
        <v>124528</v>
      </c>
      <c r="J94" s="84">
        <v>72495</v>
      </c>
      <c r="K94" s="84">
        <v>8868</v>
      </c>
      <c r="L94" s="84">
        <v>0</v>
      </c>
      <c r="M94" s="84">
        <v>82125</v>
      </c>
      <c r="N94" s="84">
        <v>48356</v>
      </c>
      <c r="O94" s="84">
        <v>17449</v>
      </c>
      <c r="P94" s="84">
        <v>36216.47691789997</v>
      </c>
      <c r="Q94" s="84">
        <v>8701</v>
      </c>
      <c r="R94" s="84">
        <v>1215.00978</v>
      </c>
      <c r="S94" s="84">
        <v>441.4769</v>
      </c>
      <c r="T94" s="84">
        <v>69</v>
      </c>
      <c r="U94" s="84">
        <v>481</v>
      </c>
      <c r="V94" s="84">
        <v>289</v>
      </c>
      <c r="W94" s="84">
        <v>105</v>
      </c>
      <c r="X94" s="84">
        <v>590</v>
      </c>
      <c r="Y94" s="84">
        <v>115</v>
      </c>
      <c r="Z94" s="84">
        <v>30</v>
      </c>
      <c r="AA94" s="84">
        <v>225.267</v>
      </c>
      <c r="AB94" s="84">
        <v>567</v>
      </c>
      <c r="AC94" s="84">
        <v>135</v>
      </c>
      <c r="AD94" s="84">
        <v>43</v>
      </c>
      <c r="AE94" s="84">
        <v>95</v>
      </c>
      <c r="AF94" s="143">
        <v>664524.2305978999</v>
      </c>
      <c r="AG94" s="111"/>
      <c r="AH94" s="111"/>
      <c r="AI94" s="111"/>
      <c r="AJ94" s="111"/>
      <c r="AK94" s="111"/>
      <c r="AL94" s="111"/>
      <c r="AM94" s="111"/>
      <c r="AN94" s="111"/>
    </row>
    <row r="95" spans="1:40" s="24" customFormat="1" ht="16.5" customHeight="1">
      <c r="A95" s="76" t="s">
        <v>45</v>
      </c>
      <c r="B95" s="79" t="s">
        <v>187</v>
      </c>
      <c r="C95" s="84">
        <v>589</v>
      </c>
      <c r="D95" s="84">
        <v>1000</v>
      </c>
      <c r="E95" s="84">
        <v>9</v>
      </c>
      <c r="F95" s="84">
        <v>59</v>
      </c>
      <c r="G95" s="84">
        <v>879</v>
      </c>
      <c r="H95" s="84">
        <v>56</v>
      </c>
      <c r="I95" s="84">
        <v>671</v>
      </c>
      <c r="J95" s="84">
        <v>102</v>
      </c>
      <c r="K95" s="84"/>
      <c r="L95" s="84"/>
      <c r="M95" s="84">
        <v>84</v>
      </c>
      <c r="N95" s="84">
        <v>1286</v>
      </c>
      <c r="O95" s="84">
        <v>128</v>
      </c>
      <c r="P95" s="84">
        <v>47.77262</v>
      </c>
      <c r="Q95" s="84"/>
      <c r="R95" s="84"/>
      <c r="S95" s="84"/>
      <c r="T95" s="84">
        <v>4</v>
      </c>
      <c r="U95" s="84">
        <v>3</v>
      </c>
      <c r="V95" s="84"/>
      <c r="W95" s="84">
        <v>12</v>
      </c>
      <c r="X95" s="84">
        <v>208</v>
      </c>
      <c r="Y95" s="84">
        <v>61</v>
      </c>
      <c r="Z95" s="84"/>
      <c r="AA95" s="84"/>
      <c r="AB95" s="84"/>
      <c r="AC95" s="84">
        <v>4</v>
      </c>
      <c r="AD95" s="84">
        <v>2</v>
      </c>
      <c r="AE95" s="84">
        <v>0</v>
      </c>
      <c r="AF95" s="143">
        <v>5204.77262</v>
      </c>
      <c r="AG95" s="111"/>
      <c r="AH95" s="111"/>
      <c r="AI95" s="111"/>
      <c r="AJ95" s="111"/>
      <c r="AK95" s="111"/>
      <c r="AL95" s="111"/>
      <c r="AM95" s="111"/>
      <c r="AN95" s="111"/>
    </row>
    <row r="96" spans="1:40" s="24" customFormat="1" ht="16.5" customHeight="1">
      <c r="A96" s="76" t="s">
        <v>53</v>
      </c>
      <c r="B96" s="79" t="s">
        <v>188</v>
      </c>
      <c r="C96" s="84">
        <v>0</v>
      </c>
      <c r="D96" s="84">
        <v>0</v>
      </c>
      <c r="E96" s="84">
        <v>0</v>
      </c>
      <c r="F96" s="84">
        <v>0</v>
      </c>
      <c r="G96" s="84">
        <v>0</v>
      </c>
      <c r="H96" s="84">
        <v>0</v>
      </c>
      <c r="I96" s="84">
        <v>0</v>
      </c>
      <c r="J96" s="84"/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84">
        <v>0</v>
      </c>
      <c r="S96" s="84">
        <v>0</v>
      </c>
      <c r="T96" s="84">
        <v>0</v>
      </c>
      <c r="U96" s="84">
        <v>0</v>
      </c>
      <c r="V96" s="84">
        <v>0</v>
      </c>
      <c r="W96" s="84">
        <v>0</v>
      </c>
      <c r="X96" s="84">
        <v>0</v>
      </c>
      <c r="Y96" s="84">
        <v>0</v>
      </c>
      <c r="Z96" s="84">
        <v>0</v>
      </c>
      <c r="AA96" s="84">
        <v>0</v>
      </c>
      <c r="AB96" s="84">
        <v>0</v>
      </c>
      <c r="AC96" s="84">
        <v>0</v>
      </c>
      <c r="AD96" s="84">
        <v>0</v>
      </c>
      <c r="AE96" s="84">
        <v>0</v>
      </c>
      <c r="AF96" s="143">
        <v>0</v>
      </c>
      <c r="AG96" s="111"/>
      <c r="AH96" s="111"/>
      <c r="AI96" s="111"/>
      <c r="AJ96" s="111"/>
      <c r="AK96" s="111"/>
      <c r="AL96" s="111"/>
      <c r="AM96" s="111"/>
      <c r="AN96" s="111"/>
    </row>
    <row r="97" spans="1:40" s="24" customFormat="1" ht="16.5" customHeight="1">
      <c r="A97" s="80" t="s">
        <v>35</v>
      </c>
      <c r="B97" s="79" t="s">
        <v>48</v>
      </c>
      <c r="C97" s="84">
        <v>0</v>
      </c>
      <c r="D97" s="84">
        <v>0</v>
      </c>
      <c r="E97" s="84">
        <v>0</v>
      </c>
      <c r="F97" s="84">
        <v>0</v>
      </c>
      <c r="G97" s="84">
        <v>0</v>
      </c>
      <c r="H97" s="84">
        <v>0</v>
      </c>
      <c r="I97" s="84">
        <v>0</v>
      </c>
      <c r="J97" s="84"/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0</v>
      </c>
      <c r="Q97" s="84">
        <v>0</v>
      </c>
      <c r="R97" s="84">
        <v>0</v>
      </c>
      <c r="S97" s="84">
        <v>0</v>
      </c>
      <c r="T97" s="84">
        <v>0</v>
      </c>
      <c r="U97" s="84">
        <v>0</v>
      </c>
      <c r="V97" s="84">
        <v>0</v>
      </c>
      <c r="W97" s="84">
        <v>0</v>
      </c>
      <c r="X97" s="84">
        <v>0</v>
      </c>
      <c r="Y97" s="84">
        <v>0</v>
      </c>
      <c r="Z97" s="84">
        <v>0</v>
      </c>
      <c r="AA97" s="84">
        <v>0</v>
      </c>
      <c r="AB97" s="84">
        <v>0</v>
      </c>
      <c r="AC97" s="84">
        <v>0</v>
      </c>
      <c r="AD97" s="84">
        <v>0</v>
      </c>
      <c r="AE97" s="84">
        <v>0</v>
      </c>
      <c r="AF97" s="143">
        <v>0</v>
      </c>
      <c r="AG97" s="111"/>
      <c r="AH97" s="111"/>
      <c r="AI97" s="111"/>
      <c r="AJ97" s="111"/>
      <c r="AK97" s="111"/>
      <c r="AL97" s="111"/>
      <c r="AM97" s="111"/>
      <c r="AN97" s="111"/>
    </row>
    <row r="98" spans="1:40" s="24" customFormat="1" ht="16.5" customHeight="1">
      <c r="A98" s="80" t="s">
        <v>36</v>
      </c>
      <c r="B98" s="79" t="s">
        <v>180</v>
      </c>
      <c r="C98" s="84">
        <v>0</v>
      </c>
      <c r="D98" s="84">
        <v>0</v>
      </c>
      <c r="E98" s="84">
        <v>0</v>
      </c>
      <c r="F98" s="84">
        <v>0</v>
      </c>
      <c r="G98" s="84">
        <v>0</v>
      </c>
      <c r="H98" s="84">
        <v>0</v>
      </c>
      <c r="I98" s="84">
        <v>0</v>
      </c>
      <c r="J98" s="84"/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0</v>
      </c>
      <c r="Q98" s="84">
        <v>0</v>
      </c>
      <c r="R98" s="84">
        <v>0</v>
      </c>
      <c r="S98" s="84">
        <v>0</v>
      </c>
      <c r="T98" s="84">
        <v>0</v>
      </c>
      <c r="U98" s="84">
        <v>0</v>
      </c>
      <c r="V98" s="84">
        <v>0</v>
      </c>
      <c r="W98" s="84">
        <v>0</v>
      </c>
      <c r="X98" s="84">
        <v>0</v>
      </c>
      <c r="Y98" s="84">
        <v>0</v>
      </c>
      <c r="Z98" s="84">
        <v>0</v>
      </c>
      <c r="AA98" s="84">
        <v>0</v>
      </c>
      <c r="AB98" s="84">
        <v>0</v>
      </c>
      <c r="AC98" s="84">
        <v>0</v>
      </c>
      <c r="AD98" s="84">
        <v>0</v>
      </c>
      <c r="AE98" s="84">
        <v>0</v>
      </c>
      <c r="AF98" s="143">
        <v>0</v>
      </c>
      <c r="AG98" s="111"/>
      <c r="AH98" s="111"/>
      <c r="AI98" s="111"/>
      <c r="AJ98" s="111"/>
      <c r="AK98" s="111"/>
      <c r="AL98" s="111"/>
      <c r="AM98" s="111"/>
      <c r="AN98" s="111"/>
    </row>
    <row r="99" spans="1:40" s="24" customFormat="1" ht="25.5">
      <c r="A99" s="76"/>
      <c r="B99" s="81" t="s">
        <v>189</v>
      </c>
      <c r="C99" s="84">
        <v>0</v>
      </c>
      <c r="D99" s="84">
        <v>0</v>
      </c>
      <c r="E99" s="84">
        <v>0</v>
      </c>
      <c r="F99" s="84">
        <v>0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0</v>
      </c>
      <c r="Q99" s="84">
        <v>0</v>
      </c>
      <c r="R99" s="84">
        <v>0</v>
      </c>
      <c r="S99" s="84">
        <v>0</v>
      </c>
      <c r="T99" s="84">
        <v>0</v>
      </c>
      <c r="U99" s="84">
        <v>0</v>
      </c>
      <c r="V99" s="84">
        <v>0</v>
      </c>
      <c r="W99" s="84">
        <v>0</v>
      </c>
      <c r="X99" s="84">
        <v>0</v>
      </c>
      <c r="Y99" s="84">
        <v>0</v>
      </c>
      <c r="Z99" s="84">
        <v>0</v>
      </c>
      <c r="AA99" s="84">
        <v>0</v>
      </c>
      <c r="AB99" s="84">
        <v>0</v>
      </c>
      <c r="AC99" s="84">
        <v>0</v>
      </c>
      <c r="AD99" s="84">
        <v>0</v>
      </c>
      <c r="AE99" s="84">
        <v>0</v>
      </c>
      <c r="AF99" s="143">
        <v>0</v>
      </c>
      <c r="AG99" s="111"/>
      <c r="AH99" s="111"/>
      <c r="AI99" s="111"/>
      <c r="AJ99" s="111"/>
      <c r="AK99" s="111"/>
      <c r="AL99" s="111"/>
      <c r="AM99" s="111"/>
      <c r="AN99" s="111"/>
    </row>
    <row r="100" spans="1:40" s="24" customFormat="1" ht="16.5" customHeight="1">
      <c r="A100" s="76" t="s">
        <v>57</v>
      </c>
      <c r="B100" s="79" t="s">
        <v>190</v>
      </c>
      <c r="C100" s="84">
        <v>0</v>
      </c>
      <c r="D100" s="84">
        <v>0</v>
      </c>
      <c r="E100" s="84">
        <v>0</v>
      </c>
      <c r="F100" s="84">
        <v>0</v>
      </c>
      <c r="G100" s="84">
        <v>0</v>
      </c>
      <c r="H100" s="84">
        <v>0</v>
      </c>
      <c r="I100" s="84">
        <v>0</v>
      </c>
      <c r="J100" s="84"/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0</v>
      </c>
      <c r="Q100" s="84">
        <v>0</v>
      </c>
      <c r="R100" s="84">
        <v>0</v>
      </c>
      <c r="S100" s="84">
        <v>0</v>
      </c>
      <c r="T100" s="84">
        <v>0</v>
      </c>
      <c r="U100" s="84">
        <v>0</v>
      </c>
      <c r="V100" s="84">
        <v>0</v>
      </c>
      <c r="W100" s="84">
        <v>0</v>
      </c>
      <c r="X100" s="84">
        <v>0</v>
      </c>
      <c r="Y100" s="84">
        <v>0</v>
      </c>
      <c r="Z100" s="84">
        <v>0</v>
      </c>
      <c r="AA100" s="84">
        <v>0</v>
      </c>
      <c r="AB100" s="84">
        <v>0</v>
      </c>
      <c r="AC100" s="84">
        <v>0</v>
      </c>
      <c r="AD100" s="84">
        <v>0</v>
      </c>
      <c r="AE100" s="84">
        <v>0</v>
      </c>
      <c r="AF100" s="143">
        <v>0</v>
      </c>
      <c r="AG100" s="111"/>
      <c r="AH100" s="111"/>
      <c r="AI100" s="111"/>
      <c r="AJ100" s="111"/>
      <c r="AK100" s="111"/>
      <c r="AL100" s="111"/>
      <c r="AM100" s="111"/>
      <c r="AN100" s="111"/>
    </row>
    <row r="101" spans="1:40" s="24" customFormat="1" ht="16.5" customHeight="1">
      <c r="A101" s="76" t="s">
        <v>63</v>
      </c>
      <c r="B101" s="79" t="s">
        <v>191</v>
      </c>
      <c r="C101" s="84">
        <v>963</v>
      </c>
      <c r="D101" s="84">
        <v>861</v>
      </c>
      <c r="E101" s="84"/>
      <c r="F101" s="84">
        <v>0</v>
      </c>
      <c r="G101" s="84">
        <v>493</v>
      </c>
      <c r="H101" s="84">
        <v>0</v>
      </c>
      <c r="I101" s="84">
        <v>358</v>
      </c>
      <c r="J101" s="84"/>
      <c r="K101" s="84">
        <v>2387</v>
      </c>
      <c r="L101" s="84">
        <v>0</v>
      </c>
      <c r="M101" s="84">
        <v>0</v>
      </c>
      <c r="N101" s="84">
        <v>848</v>
      </c>
      <c r="O101" s="84">
        <v>0</v>
      </c>
      <c r="P101" s="84">
        <v>157.63033</v>
      </c>
      <c r="Q101" s="84">
        <v>1</v>
      </c>
      <c r="R101" s="84">
        <v>0</v>
      </c>
      <c r="S101" s="84">
        <v>0</v>
      </c>
      <c r="T101" s="84">
        <v>0</v>
      </c>
      <c r="U101" s="84">
        <v>0</v>
      </c>
      <c r="V101" s="84">
        <v>0</v>
      </c>
      <c r="W101" s="84">
        <v>0</v>
      </c>
      <c r="X101" s="84">
        <v>0</v>
      </c>
      <c r="Y101" s="84">
        <v>0</v>
      </c>
      <c r="Z101" s="84">
        <v>0</v>
      </c>
      <c r="AA101" s="84">
        <v>0</v>
      </c>
      <c r="AB101" s="84">
        <v>0</v>
      </c>
      <c r="AC101" s="84">
        <v>0</v>
      </c>
      <c r="AD101" s="84">
        <v>0</v>
      </c>
      <c r="AE101" s="84">
        <v>0</v>
      </c>
      <c r="AF101" s="143">
        <v>6068.63033</v>
      </c>
      <c r="AG101" s="111"/>
      <c r="AH101" s="111"/>
      <c r="AI101" s="111"/>
      <c r="AJ101" s="111"/>
      <c r="AK101" s="111"/>
      <c r="AL101" s="111"/>
      <c r="AM101" s="111"/>
      <c r="AN101" s="111"/>
    </row>
    <row r="102" spans="1:40" s="24" customFormat="1" ht="16.5" customHeight="1">
      <c r="A102" s="76" t="s">
        <v>65</v>
      </c>
      <c r="B102" s="79" t="s">
        <v>192</v>
      </c>
      <c r="C102" s="84">
        <v>0</v>
      </c>
      <c r="D102" s="84">
        <v>0</v>
      </c>
      <c r="E102" s="84">
        <v>0</v>
      </c>
      <c r="F102" s="84">
        <v>0</v>
      </c>
      <c r="G102" s="84">
        <v>0</v>
      </c>
      <c r="H102" s="84">
        <v>0</v>
      </c>
      <c r="I102" s="84">
        <v>0</v>
      </c>
      <c r="J102" s="84"/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0</v>
      </c>
      <c r="Q102" s="84">
        <v>0</v>
      </c>
      <c r="R102" s="84">
        <v>0</v>
      </c>
      <c r="S102" s="84">
        <v>0</v>
      </c>
      <c r="T102" s="84">
        <v>0</v>
      </c>
      <c r="U102" s="84">
        <v>0</v>
      </c>
      <c r="V102" s="84">
        <v>0</v>
      </c>
      <c r="W102" s="84">
        <v>0</v>
      </c>
      <c r="X102" s="84">
        <v>0</v>
      </c>
      <c r="Y102" s="84">
        <v>0</v>
      </c>
      <c r="Z102" s="84">
        <v>0</v>
      </c>
      <c r="AA102" s="84">
        <v>0</v>
      </c>
      <c r="AB102" s="84">
        <v>0</v>
      </c>
      <c r="AC102" s="84">
        <v>0</v>
      </c>
      <c r="AD102" s="84">
        <v>0</v>
      </c>
      <c r="AE102" s="84">
        <v>0</v>
      </c>
      <c r="AF102" s="143">
        <v>0</v>
      </c>
      <c r="AG102" s="111"/>
      <c r="AH102" s="111"/>
      <c r="AI102" s="111"/>
      <c r="AJ102" s="111"/>
      <c r="AK102" s="111"/>
      <c r="AL102" s="111"/>
      <c r="AM102" s="111"/>
      <c r="AN102" s="111"/>
    </row>
    <row r="103" spans="1:40" s="24" customFormat="1" ht="16.5" customHeight="1">
      <c r="A103" s="80" t="s">
        <v>35</v>
      </c>
      <c r="B103" s="79" t="s">
        <v>48</v>
      </c>
      <c r="C103" s="84">
        <v>16097</v>
      </c>
      <c r="D103" s="84">
        <v>1152</v>
      </c>
      <c r="E103" s="84">
        <v>13106</v>
      </c>
      <c r="F103" s="84">
        <v>0</v>
      </c>
      <c r="G103" s="84">
        <v>0</v>
      </c>
      <c r="H103" s="84">
        <v>4338</v>
      </c>
      <c r="I103" s="84">
        <v>11018</v>
      </c>
      <c r="J103" s="84">
        <v>5201</v>
      </c>
      <c r="K103" s="84">
        <v>123</v>
      </c>
      <c r="L103" s="84">
        <v>0</v>
      </c>
      <c r="M103" s="84">
        <v>12775</v>
      </c>
      <c r="N103" s="84">
        <v>4798</v>
      </c>
      <c r="O103" s="84">
        <v>3436</v>
      </c>
      <c r="P103" s="84">
        <v>2490.11191</v>
      </c>
      <c r="Q103" s="84">
        <v>1210</v>
      </c>
      <c r="R103" s="84">
        <v>2.67114</v>
      </c>
      <c r="S103" s="84">
        <v>0</v>
      </c>
      <c r="T103" s="84">
        <v>0</v>
      </c>
      <c r="U103" s="84">
        <v>0</v>
      </c>
      <c r="V103" s="84">
        <v>0</v>
      </c>
      <c r="W103" s="84">
        <v>0</v>
      </c>
      <c r="X103" s="84">
        <v>0</v>
      </c>
      <c r="Y103" s="84">
        <v>0</v>
      </c>
      <c r="Z103" s="84">
        <v>0</v>
      </c>
      <c r="AA103" s="84">
        <v>0</v>
      </c>
      <c r="AB103" s="84">
        <v>0</v>
      </c>
      <c r="AC103" s="84">
        <v>0</v>
      </c>
      <c r="AD103" s="84">
        <v>0</v>
      </c>
      <c r="AE103" s="84">
        <v>0</v>
      </c>
      <c r="AF103" s="143">
        <v>75746.78305000001</v>
      </c>
      <c r="AG103" s="111"/>
      <c r="AH103" s="111"/>
      <c r="AI103" s="111"/>
      <c r="AJ103" s="111"/>
      <c r="AK103" s="111"/>
      <c r="AL103" s="111"/>
      <c r="AM103" s="111"/>
      <c r="AN103" s="111"/>
    </row>
    <row r="104" spans="1:40" s="24" customFormat="1" ht="16.5" customHeight="1">
      <c r="A104" s="80" t="s">
        <v>36</v>
      </c>
      <c r="B104" s="79" t="s">
        <v>180</v>
      </c>
      <c r="C104" s="84">
        <v>-1881</v>
      </c>
      <c r="D104" s="84">
        <v>0</v>
      </c>
      <c r="E104" s="84">
        <v>-6000</v>
      </c>
      <c r="F104" s="84">
        <v>0</v>
      </c>
      <c r="G104" s="84">
        <v>0</v>
      </c>
      <c r="H104" s="84">
        <v>-2169</v>
      </c>
      <c r="I104" s="84">
        <v>0</v>
      </c>
      <c r="J104" s="84">
        <v>-193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-33.272169999999996</v>
      </c>
      <c r="Q104" s="84">
        <v>-1</v>
      </c>
      <c r="R104" s="84">
        <v>0</v>
      </c>
      <c r="S104" s="84">
        <v>0</v>
      </c>
      <c r="T104" s="84">
        <v>0</v>
      </c>
      <c r="U104" s="84">
        <v>0</v>
      </c>
      <c r="V104" s="84">
        <v>0</v>
      </c>
      <c r="W104" s="84">
        <v>0</v>
      </c>
      <c r="X104" s="84">
        <v>0</v>
      </c>
      <c r="Y104" s="84">
        <v>0</v>
      </c>
      <c r="Z104" s="84">
        <v>0</v>
      </c>
      <c r="AA104" s="84">
        <v>0</v>
      </c>
      <c r="AB104" s="84">
        <v>0</v>
      </c>
      <c r="AC104" s="84">
        <v>0</v>
      </c>
      <c r="AD104" s="84">
        <v>0</v>
      </c>
      <c r="AE104" s="84">
        <v>0</v>
      </c>
      <c r="AF104" s="143">
        <v>-10277.27217</v>
      </c>
      <c r="AG104" s="111"/>
      <c r="AH104" s="111"/>
      <c r="AI104" s="111"/>
      <c r="AJ104" s="111"/>
      <c r="AK104" s="111"/>
      <c r="AL104" s="111"/>
      <c r="AM104" s="111"/>
      <c r="AN104" s="111"/>
    </row>
    <row r="105" spans="1:40" s="24" customFormat="1" ht="25.5">
      <c r="A105" s="76"/>
      <c r="B105" s="81" t="s">
        <v>193</v>
      </c>
      <c r="C105" s="84">
        <v>14216</v>
      </c>
      <c r="D105" s="84">
        <v>1152</v>
      </c>
      <c r="E105" s="84">
        <v>7106</v>
      </c>
      <c r="F105" s="84">
        <v>0</v>
      </c>
      <c r="G105" s="84">
        <v>0</v>
      </c>
      <c r="H105" s="84">
        <v>2169</v>
      </c>
      <c r="I105" s="84">
        <v>11018</v>
      </c>
      <c r="J105" s="84">
        <v>5008</v>
      </c>
      <c r="K105" s="84">
        <v>123</v>
      </c>
      <c r="L105" s="84">
        <v>0</v>
      </c>
      <c r="M105" s="84">
        <v>12775</v>
      </c>
      <c r="N105" s="84">
        <v>4798</v>
      </c>
      <c r="O105" s="84">
        <v>3436</v>
      </c>
      <c r="P105" s="84">
        <v>2456.83974</v>
      </c>
      <c r="Q105" s="84">
        <v>1209</v>
      </c>
      <c r="R105" s="84">
        <v>2.67114</v>
      </c>
      <c r="S105" s="84">
        <v>0</v>
      </c>
      <c r="T105" s="84">
        <v>0</v>
      </c>
      <c r="U105" s="84">
        <v>0</v>
      </c>
      <c r="V105" s="84">
        <v>0</v>
      </c>
      <c r="W105" s="84">
        <v>0</v>
      </c>
      <c r="X105" s="84">
        <v>0</v>
      </c>
      <c r="Y105" s="84">
        <v>0</v>
      </c>
      <c r="Z105" s="84">
        <v>0</v>
      </c>
      <c r="AA105" s="84">
        <v>0</v>
      </c>
      <c r="AB105" s="84">
        <v>0</v>
      </c>
      <c r="AC105" s="84">
        <v>0</v>
      </c>
      <c r="AD105" s="84">
        <v>0</v>
      </c>
      <c r="AE105" s="84">
        <v>0</v>
      </c>
      <c r="AF105" s="143">
        <v>65469.51088</v>
      </c>
      <c r="AG105" s="111"/>
      <c r="AH105" s="111"/>
      <c r="AI105" s="111"/>
      <c r="AJ105" s="111"/>
      <c r="AK105" s="111"/>
      <c r="AL105" s="111"/>
      <c r="AM105" s="111"/>
      <c r="AN105" s="111"/>
    </row>
    <row r="106" spans="1:40" s="24" customFormat="1" ht="18" customHeight="1">
      <c r="A106" s="40"/>
      <c r="B106" s="35" t="s">
        <v>194</v>
      </c>
      <c r="C106" s="84">
        <v>180580</v>
      </c>
      <c r="D106" s="84">
        <v>93049</v>
      </c>
      <c r="E106" s="84">
        <v>124549</v>
      </c>
      <c r="F106" s="84">
        <v>63546</v>
      </c>
      <c r="G106" s="84">
        <v>5583</v>
      </c>
      <c r="H106" s="84">
        <v>46140</v>
      </c>
      <c r="I106" s="84">
        <v>183657</v>
      </c>
      <c r="J106" s="84">
        <v>108262</v>
      </c>
      <c r="K106" s="84">
        <v>18560</v>
      </c>
      <c r="L106" s="84">
        <v>0</v>
      </c>
      <c r="M106" s="84">
        <v>184034</v>
      </c>
      <c r="N106" s="84">
        <v>79505</v>
      </c>
      <c r="O106" s="84">
        <v>40040</v>
      </c>
      <c r="P106" s="84">
        <v>68319.41900342455</v>
      </c>
      <c r="Q106" s="84">
        <v>17044</v>
      </c>
      <c r="R106" s="84">
        <v>2899.15949</v>
      </c>
      <c r="S106" s="84">
        <v>2303.91151</v>
      </c>
      <c r="T106" s="84">
        <v>1166</v>
      </c>
      <c r="U106" s="84">
        <v>2413</v>
      </c>
      <c r="V106" s="84">
        <v>930</v>
      </c>
      <c r="W106" s="84">
        <v>541</v>
      </c>
      <c r="X106" s="84">
        <v>3089</v>
      </c>
      <c r="Y106" s="84">
        <v>220</v>
      </c>
      <c r="Z106" s="84">
        <v>217</v>
      </c>
      <c r="AA106" s="84">
        <v>890.518</v>
      </c>
      <c r="AB106" s="84">
        <v>2376</v>
      </c>
      <c r="AC106" s="84">
        <v>358</v>
      </c>
      <c r="AD106" s="84">
        <v>378</v>
      </c>
      <c r="AE106" s="84">
        <v>106</v>
      </c>
      <c r="AF106" s="143">
        <v>1230756.0080034244</v>
      </c>
      <c r="AG106" s="111"/>
      <c r="AH106" s="111"/>
      <c r="AI106" s="111"/>
      <c r="AJ106" s="111"/>
      <c r="AK106" s="111"/>
      <c r="AL106" s="111"/>
      <c r="AM106" s="111"/>
      <c r="AN106" s="111"/>
    </row>
    <row r="107" spans="1:40" s="24" customFormat="1" ht="25.5">
      <c r="A107" s="76" t="s">
        <v>7</v>
      </c>
      <c r="B107" s="35" t="s">
        <v>195</v>
      </c>
      <c r="C107" s="84">
        <v>0</v>
      </c>
      <c r="D107" s="84">
        <v>0</v>
      </c>
      <c r="E107" s="84">
        <v>0</v>
      </c>
      <c r="F107" s="84">
        <v>0</v>
      </c>
      <c r="G107" s="84">
        <v>0</v>
      </c>
      <c r="H107" s="84">
        <v>0</v>
      </c>
      <c r="I107" s="84">
        <v>0</v>
      </c>
      <c r="J107" s="84"/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4">
        <v>0</v>
      </c>
      <c r="T107" s="84">
        <v>0</v>
      </c>
      <c r="U107" s="84">
        <v>0</v>
      </c>
      <c r="V107" s="84">
        <v>0</v>
      </c>
      <c r="W107" s="84">
        <v>0</v>
      </c>
      <c r="X107" s="84">
        <v>0</v>
      </c>
      <c r="Y107" s="84">
        <v>0</v>
      </c>
      <c r="Z107" s="84">
        <v>0</v>
      </c>
      <c r="AA107" s="84">
        <v>0</v>
      </c>
      <c r="AB107" s="84">
        <v>0</v>
      </c>
      <c r="AC107" s="84">
        <v>0</v>
      </c>
      <c r="AD107" s="84">
        <v>0</v>
      </c>
      <c r="AE107" s="84">
        <v>0</v>
      </c>
      <c r="AF107" s="143">
        <v>0</v>
      </c>
      <c r="AG107" s="111"/>
      <c r="AH107" s="111"/>
      <c r="AI107" s="111"/>
      <c r="AJ107" s="111"/>
      <c r="AK107" s="111"/>
      <c r="AL107" s="111"/>
      <c r="AM107" s="111"/>
      <c r="AN107" s="111"/>
    </row>
    <row r="108" spans="1:40" s="24" customFormat="1" ht="16.5" customHeight="1">
      <c r="A108" s="80" t="s">
        <v>35</v>
      </c>
      <c r="B108" s="79" t="s">
        <v>48</v>
      </c>
      <c r="C108" s="84">
        <v>0</v>
      </c>
      <c r="D108" s="84">
        <v>0</v>
      </c>
      <c r="E108" s="84">
        <v>0</v>
      </c>
      <c r="F108" s="84">
        <v>0</v>
      </c>
      <c r="G108" s="84">
        <v>0</v>
      </c>
      <c r="H108" s="84">
        <v>0</v>
      </c>
      <c r="I108" s="84">
        <v>0</v>
      </c>
      <c r="J108" s="84"/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84">
        <v>0</v>
      </c>
      <c r="U108" s="84">
        <v>0</v>
      </c>
      <c r="V108" s="84">
        <v>0</v>
      </c>
      <c r="W108" s="84">
        <v>0</v>
      </c>
      <c r="X108" s="84">
        <v>0</v>
      </c>
      <c r="Y108" s="84">
        <v>0</v>
      </c>
      <c r="Z108" s="84">
        <v>0</v>
      </c>
      <c r="AA108" s="84">
        <v>0</v>
      </c>
      <c r="AB108" s="84">
        <v>0</v>
      </c>
      <c r="AC108" s="84">
        <v>0</v>
      </c>
      <c r="AD108" s="84">
        <v>0</v>
      </c>
      <c r="AE108" s="84">
        <v>0</v>
      </c>
      <c r="AF108" s="143">
        <v>0</v>
      </c>
      <c r="AG108" s="111"/>
      <c r="AH108" s="111"/>
      <c r="AI108" s="111"/>
      <c r="AJ108" s="111"/>
      <c r="AK108" s="111"/>
      <c r="AL108" s="111"/>
      <c r="AM108" s="111"/>
      <c r="AN108" s="111"/>
    </row>
    <row r="109" spans="1:40" s="24" customFormat="1" ht="16.5" customHeight="1">
      <c r="A109" s="80" t="s">
        <v>36</v>
      </c>
      <c r="B109" s="79" t="s">
        <v>180</v>
      </c>
      <c r="C109" s="84">
        <v>0</v>
      </c>
      <c r="D109" s="84">
        <v>0</v>
      </c>
      <c r="E109" s="84">
        <v>0</v>
      </c>
      <c r="F109" s="84">
        <v>0</v>
      </c>
      <c r="G109" s="84">
        <v>0</v>
      </c>
      <c r="H109" s="84">
        <v>0</v>
      </c>
      <c r="I109" s="84">
        <v>0</v>
      </c>
      <c r="J109" s="84"/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84">
        <v>0</v>
      </c>
      <c r="U109" s="84">
        <v>0</v>
      </c>
      <c r="V109" s="84">
        <v>0</v>
      </c>
      <c r="W109" s="84">
        <v>0</v>
      </c>
      <c r="X109" s="84">
        <v>0</v>
      </c>
      <c r="Y109" s="84">
        <v>0</v>
      </c>
      <c r="Z109" s="84">
        <v>0</v>
      </c>
      <c r="AA109" s="84">
        <v>0</v>
      </c>
      <c r="AB109" s="84">
        <v>0</v>
      </c>
      <c r="AC109" s="84">
        <v>0</v>
      </c>
      <c r="AD109" s="84">
        <v>0</v>
      </c>
      <c r="AE109" s="84">
        <v>0</v>
      </c>
      <c r="AF109" s="143">
        <v>0</v>
      </c>
      <c r="AG109" s="111"/>
      <c r="AH109" s="111"/>
      <c r="AI109" s="111"/>
      <c r="AJ109" s="111"/>
      <c r="AK109" s="111"/>
      <c r="AL109" s="111"/>
      <c r="AM109" s="111"/>
      <c r="AN109" s="111"/>
    </row>
    <row r="110" spans="1:40" s="24" customFormat="1" ht="16.5" customHeight="1">
      <c r="A110" s="40"/>
      <c r="B110" s="81" t="s">
        <v>196</v>
      </c>
      <c r="C110" s="84">
        <v>0</v>
      </c>
      <c r="D110" s="84">
        <v>0</v>
      </c>
      <c r="E110" s="84">
        <v>0</v>
      </c>
      <c r="F110" s="84">
        <v>0</v>
      </c>
      <c r="G110" s="84">
        <v>0</v>
      </c>
      <c r="H110" s="84">
        <v>0</v>
      </c>
      <c r="I110" s="84">
        <v>0</v>
      </c>
      <c r="J110" s="84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84">
        <v>0</v>
      </c>
      <c r="U110" s="84">
        <v>0</v>
      </c>
      <c r="V110" s="84">
        <v>0</v>
      </c>
      <c r="W110" s="84">
        <v>0</v>
      </c>
      <c r="X110" s="84">
        <v>0</v>
      </c>
      <c r="Y110" s="84">
        <v>0</v>
      </c>
      <c r="Z110" s="84">
        <v>0</v>
      </c>
      <c r="AA110" s="84">
        <v>0</v>
      </c>
      <c r="AB110" s="84">
        <v>0</v>
      </c>
      <c r="AC110" s="84">
        <v>0</v>
      </c>
      <c r="AD110" s="84">
        <v>0</v>
      </c>
      <c r="AE110" s="84">
        <v>0</v>
      </c>
      <c r="AF110" s="143">
        <v>0</v>
      </c>
      <c r="AG110" s="111"/>
      <c r="AH110" s="111"/>
      <c r="AI110" s="111"/>
      <c r="AJ110" s="111"/>
      <c r="AK110" s="111"/>
      <c r="AL110" s="111"/>
      <c r="AM110" s="111"/>
      <c r="AN110" s="111"/>
    </row>
    <row r="111" spans="1:40" s="24" customFormat="1" ht="25.5">
      <c r="A111" s="76" t="s">
        <v>8</v>
      </c>
      <c r="B111" s="35" t="s">
        <v>28</v>
      </c>
      <c r="C111" s="84"/>
      <c r="D111" s="84"/>
      <c r="E111" s="84">
        <v>34992</v>
      </c>
      <c r="F111" s="84">
        <v>0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143">
        <v>34992</v>
      </c>
      <c r="AG111" s="111"/>
      <c r="AH111" s="111"/>
      <c r="AI111" s="111"/>
      <c r="AJ111" s="111"/>
      <c r="AK111" s="111"/>
      <c r="AL111" s="111"/>
      <c r="AM111" s="111"/>
      <c r="AN111" s="111"/>
    </row>
    <row r="112" spans="1:40" s="24" customFormat="1" ht="17.25" customHeight="1">
      <c r="A112" s="76" t="s">
        <v>9</v>
      </c>
      <c r="B112" s="35" t="s">
        <v>29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143">
        <v>0</v>
      </c>
      <c r="AG112" s="111"/>
      <c r="AH112" s="111"/>
      <c r="AI112" s="111"/>
      <c r="AJ112" s="111"/>
      <c r="AK112" s="111"/>
      <c r="AL112" s="111"/>
      <c r="AM112" s="111"/>
      <c r="AN112" s="111"/>
    </row>
    <row r="113" spans="1:40" s="24" customFormat="1" ht="25.5">
      <c r="A113" s="76" t="s">
        <v>119</v>
      </c>
      <c r="B113" s="79" t="s">
        <v>197</v>
      </c>
      <c r="C113" s="84">
        <v>8704</v>
      </c>
      <c r="D113" s="84">
        <v>11110</v>
      </c>
      <c r="E113" s="84">
        <v>3078</v>
      </c>
      <c r="F113" s="84">
        <v>2446</v>
      </c>
      <c r="G113" s="84">
        <v>283</v>
      </c>
      <c r="H113" s="84">
        <v>7856</v>
      </c>
      <c r="I113" s="84">
        <v>8991</v>
      </c>
      <c r="J113" s="84">
        <v>1258</v>
      </c>
      <c r="K113" s="84">
        <v>6047</v>
      </c>
      <c r="L113" s="84"/>
      <c r="M113" s="84">
        <v>2313</v>
      </c>
      <c r="N113" s="84">
        <v>4158</v>
      </c>
      <c r="O113" s="84">
        <v>3540</v>
      </c>
      <c r="P113" s="84">
        <v>4215.322099999999</v>
      </c>
      <c r="Q113" s="84">
        <v>1320</v>
      </c>
      <c r="R113" s="84">
        <v>225.67449</v>
      </c>
      <c r="S113" s="84">
        <v>375.573879</v>
      </c>
      <c r="T113" s="84"/>
      <c r="U113" s="84"/>
      <c r="V113" s="84">
        <v>2</v>
      </c>
      <c r="W113" s="84">
        <v>17</v>
      </c>
      <c r="X113" s="84">
        <v>0</v>
      </c>
      <c r="Y113" s="84">
        <v>77</v>
      </c>
      <c r="Z113" s="84">
        <v>0</v>
      </c>
      <c r="AA113" s="84">
        <v>0</v>
      </c>
      <c r="AB113" s="84">
        <v>152</v>
      </c>
      <c r="AC113" s="84">
        <v>26</v>
      </c>
      <c r="AD113" s="84">
        <v>0</v>
      </c>
      <c r="AE113" s="84">
        <v>0</v>
      </c>
      <c r="AF113" s="143">
        <v>66194.570469</v>
      </c>
      <c r="AG113" s="111"/>
      <c r="AH113" s="111"/>
      <c r="AI113" s="111"/>
      <c r="AJ113" s="111"/>
      <c r="AK113" s="111"/>
      <c r="AL113" s="111"/>
      <c r="AM113" s="111"/>
      <c r="AN113" s="111"/>
    </row>
    <row r="114" spans="1:40" s="24" customFormat="1" ht="25.5">
      <c r="A114" s="76" t="s">
        <v>115</v>
      </c>
      <c r="B114" s="79" t="s">
        <v>198</v>
      </c>
      <c r="C114" s="84">
        <v>0</v>
      </c>
      <c r="D114" s="84">
        <v>0</v>
      </c>
      <c r="E114" s="84">
        <v>0</v>
      </c>
      <c r="F114" s="84">
        <v>0</v>
      </c>
      <c r="G114" s="84">
        <v>0</v>
      </c>
      <c r="H114" s="84">
        <v>0</v>
      </c>
      <c r="I114" s="84">
        <v>0</v>
      </c>
      <c r="J114" s="84"/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44.4627</v>
      </c>
      <c r="Q114" s="84">
        <v>0</v>
      </c>
      <c r="R114" s="84">
        <v>0</v>
      </c>
      <c r="S114" s="84">
        <v>0</v>
      </c>
      <c r="T114" s="84">
        <v>0</v>
      </c>
      <c r="U114" s="84">
        <v>0</v>
      </c>
      <c r="V114" s="84">
        <v>0</v>
      </c>
      <c r="W114" s="84">
        <v>0</v>
      </c>
      <c r="X114" s="84">
        <v>0</v>
      </c>
      <c r="Y114" s="84">
        <v>0</v>
      </c>
      <c r="Z114" s="84">
        <v>0</v>
      </c>
      <c r="AA114" s="84">
        <v>0</v>
      </c>
      <c r="AB114" s="84">
        <v>0</v>
      </c>
      <c r="AC114" s="84">
        <v>0</v>
      </c>
      <c r="AD114" s="84">
        <v>0</v>
      </c>
      <c r="AE114" s="84">
        <v>0</v>
      </c>
      <c r="AF114" s="143">
        <v>44.4627</v>
      </c>
      <c r="AG114" s="111"/>
      <c r="AH114" s="111"/>
      <c r="AI114" s="111"/>
      <c r="AJ114" s="111"/>
      <c r="AK114" s="111"/>
      <c r="AL114" s="111"/>
      <c r="AM114" s="111"/>
      <c r="AN114" s="111"/>
    </row>
    <row r="115" spans="1:40" s="24" customFormat="1" ht="25.5">
      <c r="A115" s="76" t="s">
        <v>115</v>
      </c>
      <c r="B115" s="79" t="s">
        <v>199</v>
      </c>
      <c r="C115" s="84">
        <v>0</v>
      </c>
      <c r="D115" s="84">
        <v>0</v>
      </c>
      <c r="E115" s="84">
        <v>0</v>
      </c>
      <c r="F115" s="84">
        <v>0</v>
      </c>
      <c r="G115" s="84">
        <v>0</v>
      </c>
      <c r="H115" s="84">
        <v>0</v>
      </c>
      <c r="I115" s="84">
        <v>0</v>
      </c>
      <c r="J115" s="84"/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44.4627</v>
      </c>
      <c r="Q115" s="84">
        <v>0</v>
      </c>
      <c r="R115" s="84">
        <v>0</v>
      </c>
      <c r="S115" s="84">
        <v>0</v>
      </c>
      <c r="T115" s="84">
        <v>0</v>
      </c>
      <c r="U115" s="84">
        <v>0</v>
      </c>
      <c r="V115" s="84">
        <v>0</v>
      </c>
      <c r="W115" s="84">
        <v>0</v>
      </c>
      <c r="X115" s="84">
        <v>0</v>
      </c>
      <c r="Y115" s="84">
        <v>0</v>
      </c>
      <c r="Z115" s="84">
        <v>0</v>
      </c>
      <c r="AA115" s="84">
        <v>0</v>
      </c>
      <c r="AB115" s="84">
        <v>0</v>
      </c>
      <c r="AC115" s="84">
        <v>0</v>
      </c>
      <c r="AD115" s="84">
        <v>0</v>
      </c>
      <c r="AE115" s="84">
        <v>0</v>
      </c>
      <c r="AF115" s="143">
        <v>44.4627</v>
      </c>
      <c r="AG115" s="111"/>
      <c r="AH115" s="111"/>
      <c r="AI115" s="111"/>
      <c r="AJ115" s="111"/>
      <c r="AK115" s="111"/>
      <c r="AL115" s="111"/>
      <c r="AM115" s="111"/>
      <c r="AN115" s="111"/>
    </row>
    <row r="116" spans="1:40" s="24" customFormat="1" ht="16.5" customHeight="1">
      <c r="A116" s="76" t="s">
        <v>121</v>
      </c>
      <c r="B116" s="79" t="s">
        <v>200</v>
      </c>
      <c r="C116" s="84">
        <v>5281</v>
      </c>
      <c r="D116" s="84">
        <v>10359</v>
      </c>
      <c r="E116" s="84">
        <v>7151</v>
      </c>
      <c r="F116" s="84">
        <v>1111</v>
      </c>
      <c r="G116" s="84">
        <v>816</v>
      </c>
      <c r="H116" s="84">
        <v>368</v>
      </c>
      <c r="I116" s="84">
        <v>822</v>
      </c>
      <c r="J116" s="84">
        <v>1266</v>
      </c>
      <c r="K116" s="84">
        <v>1173</v>
      </c>
      <c r="L116" s="84">
        <v>0</v>
      </c>
      <c r="M116" s="84">
        <v>0</v>
      </c>
      <c r="N116" s="84">
        <v>3833</v>
      </c>
      <c r="O116" s="84">
        <v>5431</v>
      </c>
      <c r="P116" s="84">
        <v>1874.486587595318</v>
      </c>
      <c r="Q116" s="84">
        <v>0</v>
      </c>
      <c r="R116" s="84">
        <v>91.46746</v>
      </c>
      <c r="S116" s="84">
        <v>45.68996</v>
      </c>
      <c r="T116" s="84">
        <v>0</v>
      </c>
      <c r="U116" s="84">
        <v>0</v>
      </c>
      <c r="V116" s="84">
        <v>0</v>
      </c>
      <c r="W116" s="84">
        <v>0</v>
      </c>
      <c r="X116" s="84">
        <v>0</v>
      </c>
      <c r="Y116" s="84">
        <v>0</v>
      </c>
      <c r="Z116" s="84">
        <v>0</v>
      </c>
      <c r="AA116" s="84">
        <v>0</v>
      </c>
      <c r="AB116" s="84">
        <v>0</v>
      </c>
      <c r="AC116" s="84">
        <v>0</v>
      </c>
      <c r="AD116" s="84">
        <v>0</v>
      </c>
      <c r="AE116" s="84">
        <v>0</v>
      </c>
      <c r="AF116" s="143">
        <v>39622.64400759532</v>
      </c>
      <c r="AG116" s="111"/>
      <c r="AH116" s="111"/>
      <c r="AI116" s="111"/>
      <c r="AJ116" s="111"/>
      <c r="AK116" s="111"/>
      <c r="AL116" s="111"/>
      <c r="AM116" s="111"/>
      <c r="AN116" s="111"/>
    </row>
    <row r="117" spans="1:40" s="24" customFormat="1" ht="25.5">
      <c r="A117" s="76" t="s">
        <v>115</v>
      </c>
      <c r="B117" s="79" t="s">
        <v>198</v>
      </c>
      <c r="C117" s="84">
        <v>0</v>
      </c>
      <c r="D117" s="84">
        <v>0</v>
      </c>
      <c r="E117" s="84">
        <v>0</v>
      </c>
      <c r="F117" s="84">
        <v>0</v>
      </c>
      <c r="G117" s="84">
        <v>0</v>
      </c>
      <c r="H117" s="84">
        <v>0</v>
      </c>
      <c r="I117" s="84">
        <v>0</v>
      </c>
      <c r="J117" s="84"/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0</v>
      </c>
      <c r="S117" s="84">
        <v>0</v>
      </c>
      <c r="T117" s="84">
        <v>0</v>
      </c>
      <c r="U117" s="84">
        <v>0</v>
      </c>
      <c r="V117" s="84">
        <v>0</v>
      </c>
      <c r="W117" s="84">
        <v>0</v>
      </c>
      <c r="X117" s="84">
        <v>0</v>
      </c>
      <c r="Y117" s="84">
        <v>0</v>
      </c>
      <c r="Z117" s="84">
        <v>0</v>
      </c>
      <c r="AA117" s="84">
        <v>0</v>
      </c>
      <c r="AB117" s="84">
        <v>0</v>
      </c>
      <c r="AC117" s="84">
        <v>0</v>
      </c>
      <c r="AD117" s="84">
        <v>0</v>
      </c>
      <c r="AE117" s="84">
        <v>0</v>
      </c>
      <c r="AF117" s="143">
        <v>0</v>
      </c>
      <c r="AG117" s="111"/>
      <c r="AH117" s="111"/>
      <c r="AI117" s="111"/>
      <c r="AJ117" s="111"/>
      <c r="AK117" s="111"/>
      <c r="AL117" s="111"/>
      <c r="AM117" s="111"/>
      <c r="AN117" s="111"/>
    </row>
    <row r="118" spans="1:40" s="24" customFormat="1" ht="25.5">
      <c r="A118" s="76" t="s">
        <v>115</v>
      </c>
      <c r="B118" s="79" t="s">
        <v>199</v>
      </c>
      <c r="C118" s="84">
        <v>0</v>
      </c>
      <c r="D118" s="84">
        <v>0</v>
      </c>
      <c r="E118" s="84">
        <v>0</v>
      </c>
      <c r="F118" s="84">
        <v>0</v>
      </c>
      <c r="G118" s="84">
        <v>0</v>
      </c>
      <c r="H118" s="84">
        <v>0</v>
      </c>
      <c r="I118" s="84">
        <v>0</v>
      </c>
      <c r="J118" s="84"/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84">
        <v>0</v>
      </c>
      <c r="T118" s="84">
        <v>0</v>
      </c>
      <c r="U118" s="84">
        <v>0</v>
      </c>
      <c r="V118" s="84">
        <v>0</v>
      </c>
      <c r="W118" s="84">
        <v>0</v>
      </c>
      <c r="X118" s="84">
        <v>0</v>
      </c>
      <c r="Y118" s="84">
        <v>0</v>
      </c>
      <c r="Z118" s="84">
        <v>0</v>
      </c>
      <c r="AA118" s="84">
        <v>0</v>
      </c>
      <c r="AB118" s="84">
        <v>0</v>
      </c>
      <c r="AC118" s="84">
        <v>0</v>
      </c>
      <c r="AD118" s="84">
        <v>0</v>
      </c>
      <c r="AE118" s="84">
        <v>0</v>
      </c>
      <c r="AF118" s="143">
        <v>0</v>
      </c>
      <c r="AG118" s="111"/>
      <c r="AH118" s="111"/>
      <c r="AI118" s="111"/>
      <c r="AJ118" s="111"/>
      <c r="AK118" s="111"/>
      <c r="AL118" s="111"/>
      <c r="AM118" s="111"/>
      <c r="AN118" s="111"/>
    </row>
    <row r="119" spans="1:40" s="24" customFormat="1" ht="16.5" customHeight="1">
      <c r="A119" s="76" t="s">
        <v>127</v>
      </c>
      <c r="B119" s="79" t="s">
        <v>201</v>
      </c>
      <c r="C119" s="84">
        <v>0</v>
      </c>
      <c r="D119" s="84">
        <v>0</v>
      </c>
      <c r="E119" s="84">
        <v>0</v>
      </c>
      <c r="F119" s="84">
        <v>0</v>
      </c>
      <c r="G119" s="84">
        <v>0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  <c r="M119" s="84">
        <v>0</v>
      </c>
      <c r="N119" s="84">
        <v>102</v>
      </c>
      <c r="O119" s="84">
        <v>0</v>
      </c>
      <c r="P119" s="84">
        <v>0</v>
      </c>
      <c r="Q119" s="84">
        <v>0</v>
      </c>
      <c r="R119" s="84">
        <v>0</v>
      </c>
      <c r="S119" s="84">
        <v>0</v>
      </c>
      <c r="T119" s="84">
        <v>0</v>
      </c>
      <c r="U119" s="84">
        <v>0</v>
      </c>
      <c r="V119" s="84">
        <v>0</v>
      </c>
      <c r="W119" s="84">
        <v>0</v>
      </c>
      <c r="X119" s="84">
        <v>0</v>
      </c>
      <c r="Y119" s="84">
        <v>0</v>
      </c>
      <c r="Z119" s="84">
        <v>0</v>
      </c>
      <c r="AA119" s="84">
        <v>0</v>
      </c>
      <c r="AB119" s="84">
        <v>0</v>
      </c>
      <c r="AC119" s="84">
        <v>0</v>
      </c>
      <c r="AD119" s="84">
        <v>0</v>
      </c>
      <c r="AE119" s="84">
        <v>0</v>
      </c>
      <c r="AF119" s="143">
        <v>102</v>
      </c>
      <c r="AG119" s="111"/>
      <c r="AH119" s="111"/>
      <c r="AI119" s="111"/>
      <c r="AJ119" s="111"/>
      <c r="AK119" s="111"/>
      <c r="AL119" s="111"/>
      <c r="AM119" s="111"/>
      <c r="AN119" s="111"/>
    </row>
    <row r="120" spans="1:40" s="24" customFormat="1" ht="16.5" customHeight="1">
      <c r="A120" s="76" t="s">
        <v>34</v>
      </c>
      <c r="B120" s="79" t="s">
        <v>202</v>
      </c>
      <c r="C120" s="84">
        <v>0</v>
      </c>
      <c r="D120" s="84">
        <v>0</v>
      </c>
      <c r="E120" s="84">
        <v>0</v>
      </c>
      <c r="F120" s="84">
        <v>0</v>
      </c>
      <c r="G120" s="84">
        <v>0</v>
      </c>
      <c r="H120" s="84">
        <v>0</v>
      </c>
      <c r="I120" s="84">
        <v>0</v>
      </c>
      <c r="J120" s="84"/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84">
        <v>0</v>
      </c>
      <c r="T120" s="84">
        <v>0</v>
      </c>
      <c r="U120" s="84">
        <v>0</v>
      </c>
      <c r="V120" s="84">
        <v>0</v>
      </c>
      <c r="W120" s="84">
        <v>0</v>
      </c>
      <c r="X120" s="84">
        <v>0</v>
      </c>
      <c r="Y120" s="84">
        <v>0</v>
      </c>
      <c r="Z120" s="84">
        <v>0</v>
      </c>
      <c r="AA120" s="84">
        <v>0</v>
      </c>
      <c r="AB120" s="84">
        <v>0</v>
      </c>
      <c r="AC120" s="84">
        <v>0</v>
      </c>
      <c r="AD120" s="84">
        <v>0</v>
      </c>
      <c r="AE120" s="84">
        <v>0</v>
      </c>
      <c r="AF120" s="143">
        <v>0</v>
      </c>
      <c r="AG120" s="111"/>
      <c r="AH120" s="111"/>
      <c r="AI120" s="111"/>
      <c r="AJ120" s="111"/>
      <c r="AK120" s="111"/>
      <c r="AL120" s="111"/>
      <c r="AM120" s="111"/>
      <c r="AN120" s="111"/>
    </row>
    <row r="121" spans="1:40" s="24" customFormat="1" ht="25.5">
      <c r="A121" s="76" t="s">
        <v>115</v>
      </c>
      <c r="B121" s="79" t="s">
        <v>198</v>
      </c>
      <c r="C121" s="84">
        <v>0</v>
      </c>
      <c r="D121" s="84">
        <v>0</v>
      </c>
      <c r="E121" s="84">
        <v>0</v>
      </c>
      <c r="F121" s="84">
        <v>0</v>
      </c>
      <c r="G121" s="84">
        <v>0</v>
      </c>
      <c r="H121" s="84">
        <v>0</v>
      </c>
      <c r="I121" s="84">
        <v>0</v>
      </c>
      <c r="J121" s="84"/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0</v>
      </c>
      <c r="Q121" s="84">
        <v>0</v>
      </c>
      <c r="R121" s="84">
        <v>0</v>
      </c>
      <c r="S121" s="84">
        <v>0</v>
      </c>
      <c r="T121" s="84">
        <v>0</v>
      </c>
      <c r="U121" s="84">
        <v>0</v>
      </c>
      <c r="V121" s="84">
        <v>0</v>
      </c>
      <c r="W121" s="84">
        <v>0</v>
      </c>
      <c r="X121" s="84">
        <v>0</v>
      </c>
      <c r="Y121" s="84">
        <v>0</v>
      </c>
      <c r="Z121" s="84">
        <v>0</v>
      </c>
      <c r="AA121" s="84">
        <v>0</v>
      </c>
      <c r="AB121" s="84">
        <v>0</v>
      </c>
      <c r="AC121" s="84">
        <v>0</v>
      </c>
      <c r="AD121" s="84">
        <v>0</v>
      </c>
      <c r="AE121" s="84">
        <v>0</v>
      </c>
      <c r="AF121" s="143">
        <v>0</v>
      </c>
      <c r="AG121" s="111"/>
      <c r="AH121" s="111"/>
      <c r="AI121" s="111"/>
      <c r="AJ121" s="111"/>
      <c r="AK121" s="111"/>
      <c r="AL121" s="111"/>
      <c r="AM121" s="111"/>
      <c r="AN121" s="111"/>
    </row>
    <row r="122" spans="1:40" s="24" customFormat="1" ht="25.5">
      <c r="A122" s="76" t="s">
        <v>115</v>
      </c>
      <c r="B122" s="79" t="s">
        <v>199</v>
      </c>
      <c r="C122" s="84">
        <v>0</v>
      </c>
      <c r="D122" s="84">
        <v>0</v>
      </c>
      <c r="E122" s="84">
        <v>0</v>
      </c>
      <c r="F122" s="84">
        <v>0</v>
      </c>
      <c r="G122" s="84">
        <v>0</v>
      </c>
      <c r="H122" s="84">
        <v>0</v>
      </c>
      <c r="I122" s="84">
        <v>0</v>
      </c>
      <c r="J122" s="84"/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0</v>
      </c>
      <c r="Q122" s="84">
        <v>0</v>
      </c>
      <c r="R122" s="84">
        <v>0</v>
      </c>
      <c r="S122" s="84">
        <v>0</v>
      </c>
      <c r="T122" s="84">
        <v>0</v>
      </c>
      <c r="U122" s="84">
        <v>0</v>
      </c>
      <c r="V122" s="84">
        <v>0</v>
      </c>
      <c r="W122" s="84">
        <v>0</v>
      </c>
      <c r="X122" s="84">
        <v>0</v>
      </c>
      <c r="Y122" s="84">
        <v>0</v>
      </c>
      <c r="Z122" s="84">
        <v>0</v>
      </c>
      <c r="AA122" s="84">
        <v>0</v>
      </c>
      <c r="AB122" s="84">
        <v>0</v>
      </c>
      <c r="AC122" s="84">
        <v>0</v>
      </c>
      <c r="AD122" s="84">
        <v>0</v>
      </c>
      <c r="AE122" s="84">
        <v>0</v>
      </c>
      <c r="AF122" s="143">
        <v>0</v>
      </c>
      <c r="AG122" s="111"/>
      <c r="AH122" s="111"/>
      <c r="AI122" s="111"/>
      <c r="AJ122" s="111"/>
      <c r="AK122" s="111"/>
      <c r="AL122" s="111"/>
      <c r="AM122" s="111"/>
      <c r="AN122" s="111"/>
    </row>
    <row r="123" spans="1:40" s="24" customFormat="1" ht="16.5" customHeight="1">
      <c r="A123" s="76" t="s">
        <v>43</v>
      </c>
      <c r="B123" s="79" t="s">
        <v>203</v>
      </c>
      <c r="C123" s="84">
        <v>0</v>
      </c>
      <c r="D123" s="84">
        <v>0</v>
      </c>
      <c r="E123" s="84">
        <v>0</v>
      </c>
      <c r="F123" s="84">
        <v>0</v>
      </c>
      <c r="G123" s="84">
        <v>0</v>
      </c>
      <c r="H123" s="84">
        <v>0</v>
      </c>
      <c r="I123" s="84">
        <v>0</v>
      </c>
      <c r="J123" s="84"/>
      <c r="K123" s="84">
        <v>0</v>
      </c>
      <c r="L123" s="84">
        <v>0</v>
      </c>
      <c r="M123" s="84">
        <v>0</v>
      </c>
      <c r="N123" s="84">
        <v>102</v>
      </c>
      <c r="O123" s="84">
        <v>0</v>
      </c>
      <c r="P123" s="84">
        <v>0</v>
      </c>
      <c r="Q123" s="84">
        <v>0</v>
      </c>
      <c r="R123" s="84">
        <v>0</v>
      </c>
      <c r="S123" s="84">
        <v>0</v>
      </c>
      <c r="T123" s="84">
        <v>0</v>
      </c>
      <c r="U123" s="84">
        <v>0</v>
      </c>
      <c r="V123" s="84">
        <v>0</v>
      </c>
      <c r="W123" s="84">
        <v>0</v>
      </c>
      <c r="X123" s="84">
        <v>0</v>
      </c>
      <c r="Y123" s="84"/>
      <c r="Z123" s="84">
        <v>0</v>
      </c>
      <c r="AA123" s="84">
        <v>0</v>
      </c>
      <c r="AB123" s="84">
        <v>0</v>
      </c>
      <c r="AC123" s="84">
        <v>0</v>
      </c>
      <c r="AD123" s="84">
        <v>0</v>
      </c>
      <c r="AE123" s="84">
        <v>0</v>
      </c>
      <c r="AF123" s="143">
        <v>102</v>
      </c>
      <c r="AG123" s="111"/>
      <c r="AH123" s="111"/>
      <c r="AI123" s="111"/>
      <c r="AJ123" s="111"/>
      <c r="AK123" s="111"/>
      <c r="AL123" s="111"/>
      <c r="AM123" s="111"/>
      <c r="AN123" s="111"/>
    </row>
    <row r="124" spans="1:40" s="24" customFormat="1" ht="25.5">
      <c r="A124" s="76" t="s">
        <v>115</v>
      </c>
      <c r="B124" s="79" t="s">
        <v>198</v>
      </c>
      <c r="C124" s="84">
        <v>0</v>
      </c>
      <c r="D124" s="84">
        <v>0</v>
      </c>
      <c r="E124" s="84">
        <v>0</v>
      </c>
      <c r="F124" s="84">
        <v>0</v>
      </c>
      <c r="G124" s="84">
        <v>0</v>
      </c>
      <c r="H124" s="84">
        <v>0</v>
      </c>
      <c r="I124" s="84">
        <v>0</v>
      </c>
      <c r="J124" s="84"/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0</v>
      </c>
      <c r="Q124" s="84">
        <v>0</v>
      </c>
      <c r="R124" s="84">
        <v>0</v>
      </c>
      <c r="S124" s="84">
        <v>0</v>
      </c>
      <c r="T124" s="84">
        <v>0</v>
      </c>
      <c r="U124" s="84">
        <v>0</v>
      </c>
      <c r="V124" s="84">
        <v>0</v>
      </c>
      <c r="W124" s="84">
        <v>0</v>
      </c>
      <c r="X124" s="84">
        <v>0</v>
      </c>
      <c r="Y124" s="84">
        <v>0</v>
      </c>
      <c r="Z124" s="84">
        <v>0</v>
      </c>
      <c r="AA124" s="84">
        <v>0</v>
      </c>
      <c r="AB124" s="84">
        <v>0</v>
      </c>
      <c r="AC124" s="84">
        <v>0</v>
      </c>
      <c r="AD124" s="84">
        <v>0</v>
      </c>
      <c r="AE124" s="84">
        <v>0</v>
      </c>
      <c r="AF124" s="143">
        <v>0</v>
      </c>
      <c r="AG124" s="111"/>
      <c r="AH124" s="111"/>
      <c r="AI124" s="111"/>
      <c r="AJ124" s="111"/>
      <c r="AK124" s="111"/>
      <c r="AL124" s="111"/>
      <c r="AM124" s="111"/>
      <c r="AN124" s="111"/>
    </row>
    <row r="125" spans="1:40" s="24" customFormat="1" ht="25.5">
      <c r="A125" s="76" t="s">
        <v>115</v>
      </c>
      <c r="B125" s="79" t="s">
        <v>199</v>
      </c>
      <c r="C125" s="84">
        <v>0</v>
      </c>
      <c r="D125" s="84">
        <v>0</v>
      </c>
      <c r="E125" s="84">
        <v>0</v>
      </c>
      <c r="F125" s="84">
        <v>0</v>
      </c>
      <c r="G125" s="84">
        <v>0</v>
      </c>
      <c r="H125" s="84">
        <v>0</v>
      </c>
      <c r="I125" s="84">
        <v>0</v>
      </c>
      <c r="J125" s="84"/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0</v>
      </c>
      <c r="Q125" s="84">
        <v>0</v>
      </c>
      <c r="R125" s="84">
        <v>0</v>
      </c>
      <c r="S125" s="84">
        <v>0</v>
      </c>
      <c r="T125" s="84">
        <v>0</v>
      </c>
      <c r="U125" s="84">
        <v>0</v>
      </c>
      <c r="V125" s="84">
        <v>0</v>
      </c>
      <c r="W125" s="84">
        <v>0</v>
      </c>
      <c r="X125" s="84">
        <v>0</v>
      </c>
      <c r="Y125" s="84">
        <v>0</v>
      </c>
      <c r="Z125" s="84">
        <v>0</v>
      </c>
      <c r="AA125" s="84">
        <v>0</v>
      </c>
      <c r="AB125" s="84">
        <v>0</v>
      </c>
      <c r="AC125" s="84">
        <v>0</v>
      </c>
      <c r="AD125" s="84">
        <v>0</v>
      </c>
      <c r="AE125" s="84">
        <v>0</v>
      </c>
      <c r="AF125" s="143">
        <v>0</v>
      </c>
      <c r="AG125" s="111"/>
      <c r="AH125" s="111"/>
      <c r="AI125" s="111"/>
      <c r="AJ125" s="111"/>
      <c r="AK125" s="111"/>
      <c r="AL125" s="111"/>
      <c r="AM125" s="111"/>
      <c r="AN125" s="111"/>
    </row>
    <row r="126" spans="1:40" s="24" customFormat="1" ht="16.5" customHeight="1">
      <c r="A126" s="76" t="s">
        <v>136</v>
      </c>
      <c r="B126" s="79" t="s">
        <v>204</v>
      </c>
      <c r="C126" s="84">
        <v>0</v>
      </c>
      <c r="D126" s="84">
        <v>0</v>
      </c>
      <c r="E126" s="84">
        <v>0</v>
      </c>
      <c r="F126" s="84">
        <v>0</v>
      </c>
      <c r="G126" s="84">
        <v>0</v>
      </c>
      <c r="H126" s="84">
        <v>0</v>
      </c>
      <c r="I126" s="84">
        <v>0</v>
      </c>
      <c r="J126" s="84">
        <v>361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0</v>
      </c>
      <c r="Q126" s="84">
        <v>0</v>
      </c>
      <c r="R126" s="84">
        <v>0</v>
      </c>
      <c r="S126" s="84">
        <v>0</v>
      </c>
      <c r="T126" s="84">
        <v>0</v>
      </c>
      <c r="U126" s="84">
        <v>0</v>
      </c>
      <c r="V126" s="84">
        <v>0</v>
      </c>
      <c r="W126" s="84">
        <v>0</v>
      </c>
      <c r="X126" s="84">
        <v>0</v>
      </c>
      <c r="Y126" s="84">
        <v>391</v>
      </c>
      <c r="Z126" s="84">
        <v>0</v>
      </c>
      <c r="AA126" s="84">
        <v>0</v>
      </c>
      <c r="AB126" s="84">
        <v>0</v>
      </c>
      <c r="AC126" s="84">
        <v>0</v>
      </c>
      <c r="AD126" s="84">
        <v>0</v>
      </c>
      <c r="AE126" s="84">
        <v>0</v>
      </c>
      <c r="AF126" s="143">
        <v>752</v>
      </c>
      <c r="AG126" s="111"/>
      <c r="AH126" s="111"/>
      <c r="AI126" s="111"/>
      <c r="AJ126" s="111"/>
      <c r="AK126" s="111"/>
      <c r="AL126" s="111"/>
      <c r="AM126" s="111"/>
      <c r="AN126" s="111"/>
    </row>
    <row r="127" spans="1:40" s="24" customFormat="1" ht="25.5">
      <c r="A127" s="76" t="s">
        <v>115</v>
      </c>
      <c r="B127" s="79" t="s">
        <v>198</v>
      </c>
      <c r="C127" s="84">
        <v>0</v>
      </c>
      <c r="D127" s="84">
        <v>0</v>
      </c>
      <c r="E127" s="84">
        <v>0</v>
      </c>
      <c r="F127" s="84">
        <v>0</v>
      </c>
      <c r="G127" s="84">
        <v>0</v>
      </c>
      <c r="H127" s="84">
        <v>0</v>
      </c>
      <c r="I127" s="84">
        <v>0</v>
      </c>
      <c r="J127" s="84"/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0</v>
      </c>
      <c r="Q127" s="84">
        <v>0</v>
      </c>
      <c r="R127" s="84">
        <v>0</v>
      </c>
      <c r="S127" s="84">
        <v>0</v>
      </c>
      <c r="T127" s="84">
        <v>0</v>
      </c>
      <c r="U127" s="84">
        <v>0</v>
      </c>
      <c r="V127" s="84">
        <v>0</v>
      </c>
      <c r="W127" s="84">
        <v>0</v>
      </c>
      <c r="X127" s="84">
        <v>0</v>
      </c>
      <c r="Y127" s="84">
        <v>0</v>
      </c>
      <c r="Z127" s="84">
        <v>0</v>
      </c>
      <c r="AA127" s="84">
        <v>0</v>
      </c>
      <c r="AB127" s="84">
        <v>0</v>
      </c>
      <c r="AC127" s="84">
        <v>0</v>
      </c>
      <c r="AD127" s="84">
        <v>0</v>
      </c>
      <c r="AE127" s="84">
        <v>0</v>
      </c>
      <c r="AF127" s="143">
        <v>0</v>
      </c>
      <c r="AG127" s="111"/>
      <c r="AH127" s="111"/>
      <c r="AI127" s="111"/>
      <c r="AJ127" s="111"/>
      <c r="AK127" s="111"/>
      <c r="AL127" s="111"/>
      <c r="AM127" s="111"/>
      <c r="AN127" s="111"/>
    </row>
    <row r="128" spans="1:40" s="24" customFormat="1" ht="25.5">
      <c r="A128" s="76" t="s">
        <v>115</v>
      </c>
      <c r="B128" s="79" t="s">
        <v>199</v>
      </c>
      <c r="C128" s="84">
        <v>0</v>
      </c>
      <c r="D128" s="84">
        <v>0</v>
      </c>
      <c r="E128" s="84">
        <v>0</v>
      </c>
      <c r="F128" s="84">
        <v>0</v>
      </c>
      <c r="G128" s="84">
        <v>0</v>
      </c>
      <c r="H128" s="84">
        <v>0</v>
      </c>
      <c r="I128" s="84">
        <v>0</v>
      </c>
      <c r="J128" s="84"/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0</v>
      </c>
      <c r="Q128" s="84">
        <v>0</v>
      </c>
      <c r="R128" s="84">
        <v>0</v>
      </c>
      <c r="S128" s="84">
        <v>0</v>
      </c>
      <c r="T128" s="84">
        <v>0</v>
      </c>
      <c r="U128" s="84">
        <v>0</v>
      </c>
      <c r="V128" s="84">
        <v>0</v>
      </c>
      <c r="W128" s="84">
        <v>0</v>
      </c>
      <c r="X128" s="84">
        <v>0</v>
      </c>
      <c r="Y128" s="84">
        <v>0</v>
      </c>
      <c r="Z128" s="84">
        <v>0</v>
      </c>
      <c r="AA128" s="84">
        <v>0</v>
      </c>
      <c r="AB128" s="84">
        <v>0</v>
      </c>
      <c r="AC128" s="84">
        <v>0</v>
      </c>
      <c r="AD128" s="84">
        <v>0</v>
      </c>
      <c r="AE128" s="84">
        <v>0</v>
      </c>
      <c r="AF128" s="143">
        <v>0</v>
      </c>
      <c r="AG128" s="111"/>
      <c r="AH128" s="111"/>
      <c r="AI128" s="111"/>
      <c r="AJ128" s="111"/>
      <c r="AK128" s="111"/>
      <c r="AL128" s="111"/>
      <c r="AM128" s="111"/>
      <c r="AN128" s="111"/>
    </row>
    <row r="129" spans="1:40" s="24" customFormat="1" ht="16.5" customHeight="1">
      <c r="A129" s="76" t="s">
        <v>171</v>
      </c>
      <c r="B129" s="79" t="s">
        <v>205</v>
      </c>
      <c r="C129" s="84">
        <v>8606</v>
      </c>
      <c r="D129" s="84">
        <v>6825</v>
      </c>
      <c r="E129" s="84">
        <v>8237</v>
      </c>
      <c r="F129" s="84">
        <v>8267</v>
      </c>
      <c r="G129" s="84">
        <v>227</v>
      </c>
      <c r="H129" s="84">
        <v>5176</v>
      </c>
      <c r="I129" s="84">
        <v>4827</v>
      </c>
      <c r="J129" s="84">
        <v>4940</v>
      </c>
      <c r="K129" s="84">
        <v>2865</v>
      </c>
      <c r="L129" s="84">
        <v>3952.55</v>
      </c>
      <c r="M129" s="84">
        <v>5097</v>
      </c>
      <c r="N129" s="84">
        <v>2471</v>
      </c>
      <c r="O129" s="84">
        <v>2408</v>
      </c>
      <c r="P129" s="84">
        <v>2635.92264</v>
      </c>
      <c r="Q129" s="84">
        <v>263</v>
      </c>
      <c r="R129" s="84">
        <v>660.5581500000001</v>
      </c>
      <c r="S129" s="84">
        <v>176.40241800000052</v>
      </c>
      <c r="T129" s="84">
        <v>38</v>
      </c>
      <c r="U129" s="84">
        <v>613</v>
      </c>
      <c r="V129" s="84">
        <v>154</v>
      </c>
      <c r="W129" s="84">
        <v>106</v>
      </c>
      <c r="X129" s="84">
        <v>120</v>
      </c>
      <c r="Y129" s="84">
        <v>70</v>
      </c>
      <c r="Z129" s="84">
        <v>207</v>
      </c>
      <c r="AA129" s="84">
        <v>50.5</v>
      </c>
      <c r="AB129" s="84">
        <v>367</v>
      </c>
      <c r="AC129" s="84">
        <v>132</v>
      </c>
      <c r="AD129" s="84">
        <v>39</v>
      </c>
      <c r="AE129" s="84">
        <v>2</v>
      </c>
      <c r="AF129" s="143">
        <v>69532.933208</v>
      </c>
      <c r="AG129" s="111"/>
      <c r="AH129" s="111"/>
      <c r="AI129" s="111"/>
      <c r="AJ129" s="111"/>
      <c r="AK129" s="111"/>
      <c r="AL129" s="111"/>
      <c r="AM129" s="111"/>
      <c r="AN129" s="111"/>
    </row>
    <row r="130" spans="1:40" s="24" customFormat="1" ht="25.5">
      <c r="A130" s="76" t="s">
        <v>115</v>
      </c>
      <c r="B130" s="79" t="s">
        <v>198</v>
      </c>
      <c r="C130" s="84">
        <v>43</v>
      </c>
      <c r="D130" s="84">
        <v>0</v>
      </c>
      <c r="E130" s="84">
        <v>393</v>
      </c>
      <c r="F130" s="84">
        <v>0</v>
      </c>
      <c r="G130" s="84">
        <v>0</v>
      </c>
      <c r="H130" s="84">
        <v>0</v>
      </c>
      <c r="I130" s="84">
        <v>0</v>
      </c>
      <c r="J130" s="84"/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0</v>
      </c>
      <c r="Q130" s="84">
        <v>0</v>
      </c>
      <c r="R130" s="84">
        <v>0</v>
      </c>
      <c r="S130" s="84">
        <v>0</v>
      </c>
      <c r="T130" s="84">
        <v>0</v>
      </c>
      <c r="U130" s="84">
        <v>0</v>
      </c>
      <c r="V130" s="84">
        <v>0</v>
      </c>
      <c r="W130" s="84">
        <v>0</v>
      </c>
      <c r="X130" s="84">
        <v>0</v>
      </c>
      <c r="Y130" s="84">
        <v>0</v>
      </c>
      <c r="Z130" s="84">
        <v>0</v>
      </c>
      <c r="AA130" s="84">
        <v>0</v>
      </c>
      <c r="AB130" s="84">
        <v>0</v>
      </c>
      <c r="AC130" s="84">
        <v>0</v>
      </c>
      <c r="AD130" s="84">
        <v>0</v>
      </c>
      <c r="AE130" s="84">
        <v>0</v>
      </c>
      <c r="AF130" s="143">
        <v>436</v>
      </c>
      <c r="AG130" s="111"/>
      <c r="AH130" s="111"/>
      <c r="AI130" s="111"/>
      <c r="AJ130" s="111"/>
      <c r="AK130" s="111"/>
      <c r="AL130" s="111"/>
      <c r="AM130" s="111"/>
      <c r="AN130" s="111"/>
    </row>
    <row r="131" spans="1:40" s="24" customFormat="1" ht="25.5">
      <c r="A131" s="76" t="s">
        <v>115</v>
      </c>
      <c r="B131" s="79" t="s">
        <v>199</v>
      </c>
      <c r="C131" s="84">
        <v>0</v>
      </c>
      <c r="D131" s="84">
        <v>0</v>
      </c>
      <c r="E131" s="84">
        <v>0</v>
      </c>
      <c r="F131" s="84">
        <v>0</v>
      </c>
      <c r="G131" s="84">
        <v>0</v>
      </c>
      <c r="H131" s="84">
        <v>0</v>
      </c>
      <c r="I131" s="84">
        <v>0</v>
      </c>
      <c r="J131" s="84"/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0</v>
      </c>
      <c r="Q131" s="84">
        <v>0</v>
      </c>
      <c r="R131" s="84">
        <v>0</v>
      </c>
      <c r="S131" s="84">
        <v>0</v>
      </c>
      <c r="T131" s="84">
        <v>0</v>
      </c>
      <c r="U131" s="84">
        <v>0</v>
      </c>
      <c r="V131" s="84">
        <v>0</v>
      </c>
      <c r="W131" s="84">
        <v>0</v>
      </c>
      <c r="X131" s="84">
        <v>0</v>
      </c>
      <c r="Y131" s="84">
        <v>0</v>
      </c>
      <c r="Z131" s="84">
        <v>0</v>
      </c>
      <c r="AA131" s="84">
        <v>0</v>
      </c>
      <c r="AB131" s="84">
        <v>0</v>
      </c>
      <c r="AC131" s="84">
        <v>0</v>
      </c>
      <c r="AD131" s="84">
        <v>0</v>
      </c>
      <c r="AE131" s="84">
        <v>0</v>
      </c>
      <c r="AF131" s="143">
        <v>0</v>
      </c>
      <c r="AG131" s="111"/>
      <c r="AH131" s="111"/>
      <c r="AI131" s="111"/>
      <c r="AJ131" s="111"/>
      <c r="AK131" s="111"/>
      <c r="AL131" s="111"/>
      <c r="AM131" s="111"/>
      <c r="AN131" s="111"/>
    </row>
    <row r="132" spans="1:40" s="24" customFormat="1" ht="16.5" customHeight="1">
      <c r="A132" s="76" t="s">
        <v>115</v>
      </c>
      <c r="B132" s="79" t="s">
        <v>206</v>
      </c>
      <c r="C132" s="84">
        <v>1556</v>
      </c>
      <c r="D132" s="84">
        <v>1304</v>
      </c>
      <c r="E132" s="84">
        <v>1172</v>
      </c>
      <c r="F132" s="84">
        <v>3897</v>
      </c>
      <c r="G132" s="84">
        <v>26</v>
      </c>
      <c r="H132" s="84">
        <v>1154</v>
      </c>
      <c r="I132" s="84">
        <v>2167</v>
      </c>
      <c r="J132" s="84">
        <v>782</v>
      </c>
      <c r="K132" s="84">
        <v>346</v>
      </c>
      <c r="L132" s="84">
        <v>12</v>
      </c>
      <c r="M132" s="84">
        <v>68</v>
      </c>
      <c r="N132" s="84">
        <v>453</v>
      </c>
      <c r="O132" s="84">
        <v>230</v>
      </c>
      <c r="P132" s="84">
        <v>810.85813</v>
      </c>
      <c r="Q132" s="84">
        <v>173</v>
      </c>
      <c r="R132" s="84">
        <v>376.13653</v>
      </c>
      <c r="S132" s="84">
        <v>18.87337</v>
      </c>
      <c r="T132" s="84"/>
      <c r="U132" s="84">
        <v>96</v>
      </c>
      <c r="V132" s="84">
        <v>42</v>
      </c>
      <c r="W132" s="84">
        <v>34</v>
      </c>
      <c r="X132" s="84">
        <v>10</v>
      </c>
      <c r="Y132" s="84">
        <v>30</v>
      </c>
      <c r="Z132" s="84">
        <v>16</v>
      </c>
      <c r="AA132" s="84">
        <v>2</v>
      </c>
      <c r="AB132" s="84">
        <v>52</v>
      </c>
      <c r="AC132" s="84">
        <v>50</v>
      </c>
      <c r="AD132" s="84">
        <v>0</v>
      </c>
      <c r="AE132" s="84">
        <v>0</v>
      </c>
      <c r="AF132" s="143">
        <v>14877.86803</v>
      </c>
      <c r="AG132" s="111"/>
      <c r="AH132" s="111"/>
      <c r="AI132" s="111"/>
      <c r="AJ132" s="111"/>
      <c r="AK132" s="111"/>
      <c r="AL132" s="111"/>
      <c r="AM132" s="111"/>
      <c r="AN132" s="111"/>
    </row>
    <row r="133" spans="1:40" s="24" customFormat="1" ht="16.5" customHeight="1">
      <c r="A133" s="76" t="s">
        <v>115</v>
      </c>
      <c r="B133" s="79" t="s">
        <v>207</v>
      </c>
      <c r="C133" s="84">
        <v>290</v>
      </c>
      <c r="D133" s="84">
        <v>287</v>
      </c>
      <c r="E133" s="84">
        <v>1082</v>
      </c>
      <c r="F133" s="84">
        <v>457</v>
      </c>
      <c r="G133" s="84">
        <v>127</v>
      </c>
      <c r="H133" s="84">
        <v>406</v>
      </c>
      <c r="I133" s="84">
        <v>335</v>
      </c>
      <c r="J133" s="84">
        <v>822</v>
      </c>
      <c r="K133" s="84">
        <v>558</v>
      </c>
      <c r="L133" s="84">
        <v>53</v>
      </c>
      <c r="M133" s="84">
        <v>814</v>
      </c>
      <c r="N133" s="84">
        <v>294</v>
      </c>
      <c r="O133" s="84">
        <v>237</v>
      </c>
      <c r="P133" s="84">
        <v>161.00292</v>
      </c>
      <c r="Q133" s="84">
        <v>48</v>
      </c>
      <c r="R133" s="84">
        <v>73.0892</v>
      </c>
      <c r="S133" s="84">
        <v>7.56909</v>
      </c>
      <c r="T133" s="84"/>
      <c r="U133" s="84">
        <v>5</v>
      </c>
      <c r="V133" s="84">
        <v>4</v>
      </c>
      <c r="W133" s="84">
        <v>10</v>
      </c>
      <c r="X133" s="84">
        <v>11</v>
      </c>
      <c r="Y133" s="84">
        <v>1</v>
      </c>
      <c r="Z133" s="84">
        <v>7</v>
      </c>
      <c r="AA133" s="84">
        <v>2</v>
      </c>
      <c r="AB133" s="84">
        <v>15</v>
      </c>
      <c r="AC133" s="84">
        <v>4</v>
      </c>
      <c r="AD133" s="84">
        <v>0</v>
      </c>
      <c r="AE133" s="84">
        <v>0</v>
      </c>
      <c r="AF133" s="143">
        <v>6110.66121</v>
      </c>
      <c r="AG133" s="111"/>
      <c r="AH133" s="111"/>
      <c r="AI133" s="111"/>
      <c r="AJ133" s="111"/>
      <c r="AK133" s="111"/>
      <c r="AL133" s="111"/>
      <c r="AM133" s="111"/>
      <c r="AN133" s="111"/>
    </row>
    <row r="134" spans="1:40" s="24" customFormat="1" ht="16.5" customHeight="1">
      <c r="A134" s="76" t="s">
        <v>115</v>
      </c>
      <c r="B134" s="79" t="s">
        <v>208</v>
      </c>
      <c r="C134" s="84">
        <v>309</v>
      </c>
      <c r="D134" s="84">
        <v>85</v>
      </c>
      <c r="E134" s="84">
        <v>172</v>
      </c>
      <c r="F134" s="84">
        <v>68</v>
      </c>
      <c r="G134" s="84">
        <v>17</v>
      </c>
      <c r="H134" s="84">
        <v>124</v>
      </c>
      <c r="I134" s="84">
        <v>96</v>
      </c>
      <c r="J134" s="84">
        <v>305</v>
      </c>
      <c r="K134" s="84">
        <v>4</v>
      </c>
      <c r="L134" s="84"/>
      <c r="M134" s="84"/>
      <c r="N134" s="84">
        <v>145</v>
      </c>
      <c r="O134" s="84">
        <v>87</v>
      </c>
      <c r="P134" s="84"/>
      <c r="Q134" s="84"/>
      <c r="R134" s="84">
        <v>0</v>
      </c>
      <c r="S134" s="84"/>
      <c r="T134" s="84"/>
      <c r="U134" s="84">
        <v>17</v>
      </c>
      <c r="V134" s="84">
        <v>12</v>
      </c>
      <c r="W134" s="84">
        <v>11</v>
      </c>
      <c r="X134" s="84"/>
      <c r="Y134" s="84">
        <v>5</v>
      </c>
      <c r="Z134" s="84">
        <v>2</v>
      </c>
      <c r="AA134" s="84"/>
      <c r="AB134" s="84">
        <v>12</v>
      </c>
      <c r="AC134" s="84">
        <v>10</v>
      </c>
      <c r="AD134" s="84">
        <v>0</v>
      </c>
      <c r="AE134" s="84">
        <v>0</v>
      </c>
      <c r="AF134" s="143">
        <v>1481</v>
      </c>
      <c r="AG134" s="111"/>
      <c r="AH134" s="111"/>
      <c r="AI134" s="111"/>
      <c r="AJ134" s="111"/>
      <c r="AK134" s="111"/>
      <c r="AL134" s="111"/>
      <c r="AM134" s="111"/>
      <c r="AN134" s="111"/>
    </row>
    <row r="135" spans="1:40" s="24" customFormat="1" ht="16.5" customHeight="1">
      <c r="A135" s="40"/>
      <c r="B135" s="35" t="s">
        <v>164</v>
      </c>
      <c r="C135" s="84">
        <v>22591</v>
      </c>
      <c r="D135" s="84">
        <v>28294</v>
      </c>
      <c r="E135" s="84">
        <v>18466</v>
      </c>
      <c r="F135" s="84">
        <v>11824</v>
      </c>
      <c r="G135" s="84">
        <v>1326</v>
      </c>
      <c r="H135" s="84">
        <v>13400</v>
      </c>
      <c r="I135" s="84">
        <v>14640</v>
      </c>
      <c r="J135" s="84">
        <v>7825</v>
      </c>
      <c r="K135" s="84">
        <v>10085</v>
      </c>
      <c r="L135" s="84">
        <v>3952.55</v>
      </c>
      <c r="M135" s="84">
        <v>7410</v>
      </c>
      <c r="N135" s="84">
        <v>10564</v>
      </c>
      <c r="O135" s="84">
        <v>11379</v>
      </c>
      <c r="P135" s="84">
        <v>8725.731327595317</v>
      </c>
      <c r="Q135" s="84">
        <v>1583</v>
      </c>
      <c r="R135" s="84">
        <v>977.7001</v>
      </c>
      <c r="S135" s="84">
        <v>597.6662570000005</v>
      </c>
      <c r="T135" s="84">
        <v>38</v>
      </c>
      <c r="U135" s="84">
        <v>613</v>
      </c>
      <c r="V135" s="84">
        <v>156</v>
      </c>
      <c r="W135" s="84">
        <v>123</v>
      </c>
      <c r="X135" s="84">
        <v>120</v>
      </c>
      <c r="Y135" s="84">
        <v>538</v>
      </c>
      <c r="Z135" s="84">
        <v>207</v>
      </c>
      <c r="AA135" s="84">
        <v>50.5</v>
      </c>
      <c r="AB135" s="84">
        <v>519</v>
      </c>
      <c r="AC135" s="84">
        <v>158</v>
      </c>
      <c r="AD135" s="84">
        <v>39</v>
      </c>
      <c r="AE135" s="84">
        <v>2</v>
      </c>
      <c r="AF135" s="143">
        <v>176204.1476845953</v>
      </c>
      <c r="AG135" s="111"/>
      <c r="AH135" s="111"/>
      <c r="AI135" s="111"/>
      <c r="AJ135" s="111"/>
      <c r="AK135" s="111"/>
      <c r="AL135" s="111"/>
      <c r="AM135" s="111"/>
      <c r="AN135" s="111"/>
    </row>
    <row r="136" spans="1:40" s="24" customFormat="1" ht="25.5">
      <c r="A136" s="76" t="s">
        <v>24</v>
      </c>
      <c r="B136" s="30" t="s">
        <v>30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143">
        <v>0</v>
      </c>
      <c r="AG136" s="111"/>
      <c r="AH136" s="111"/>
      <c r="AI136" s="111"/>
      <c r="AJ136" s="111"/>
      <c r="AK136" s="111"/>
      <c r="AL136" s="111"/>
      <c r="AM136" s="111"/>
      <c r="AN136" s="111"/>
    </row>
    <row r="137" spans="1:40" s="24" customFormat="1" ht="25.5" customHeight="1">
      <c r="A137" s="116" t="s">
        <v>119</v>
      </c>
      <c r="B137" s="117" t="s">
        <v>287</v>
      </c>
      <c r="C137" s="84">
        <v>0</v>
      </c>
      <c r="D137" s="84">
        <v>0</v>
      </c>
      <c r="E137" s="84">
        <v>2277</v>
      </c>
      <c r="F137" s="84">
        <v>0</v>
      </c>
      <c r="G137" s="84">
        <v>0</v>
      </c>
      <c r="H137" s="84">
        <v>0</v>
      </c>
      <c r="I137" s="84">
        <v>0</v>
      </c>
      <c r="J137" s="84"/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191.81914</v>
      </c>
      <c r="Q137" s="84">
        <v>0</v>
      </c>
      <c r="R137" s="84">
        <v>0</v>
      </c>
      <c r="S137" s="84"/>
      <c r="T137" s="84">
        <v>0</v>
      </c>
      <c r="U137" s="84">
        <v>0</v>
      </c>
      <c r="V137" s="84">
        <v>0</v>
      </c>
      <c r="W137" s="84">
        <v>0</v>
      </c>
      <c r="X137" s="84">
        <v>0</v>
      </c>
      <c r="Y137" s="84">
        <v>0</v>
      </c>
      <c r="Z137" s="84">
        <v>0</v>
      </c>
      <c r="AA137" s="84">
        <v>0</v>
      </c>
      <c r="AB137" s="84">
        <v>0</v>
      </c>
      <c r="AC137" s="84">
        <v>0</v>
      </c>
      <c r="AD137" s="84">
        <v>0</v>
      </c>
      <c r="AE137" s="84">
        <v>0</v>
      </c>
      <c r="AF137" s="143">
        <v>2468.81914</v>
      </c>
      <c r="AG137" s="111"/>
      <c r="AH137" s="111"/>
      <c r="AI137" s="111"/>
      <c r="AJ137" s="111"/>
      <c r="AK137" s="111"/>
      <c r="AL137" s="111"/>
      <c r="AM137" s="111"/>
      <c r="AN137" s="111"/>
    </row>
    <row r="138" spans="1:40" s="24" customFormat="1" ht="16.5" customHeight="1">
      <c r="A138" s="116" t="s">
        <v>121</v>
      </c>
      <c r="B138" s="117" t="s">
        <v>288</v>
      </c>
      <c r="C138" s="84">
        <v>0</v>
      </c>
      <c r="D138" s="84">
        <v>0</v>
      </c>
      <c r="E138" s="84">
        <v>3874</v>
      </c>
      <c r="F138" s="84">
        <v>0</v>
      </c>
      <c r="G138" s="84">
        <v>0</v>
      </c>
      <c r="H138" s="84">
        <v>0</v>
      </c>
      <c r="I138" s="84">
        <v>0</v>
      </c>
      <c r="J138" s="84"/>
      <c r="K138" s="84">
        <v>159</v>
      </c>
      <c r="L138" s="84">
        <v>0</v>
      </c>
      <c r="M138" s="84">
        <v>0</v>
      </c>
      <c r="N138" s="84">
        <v>0</v>
      </c>
      <c r="O138" s="84">
        <v>0</v>
      </c>
      <c r="P138" s="84">
        <v>0</v>
      </c>
      <c r="Q138" s="84">
        <v>0</v>
      </c>
      <c r="R138" s="84">
        <v>0</v>
      </c>
      <c r="S138" s="84">
        <v>9.78852</v>
      </c>
      <c r="T138" s="84">
        <v>0</v>
      </c>
      <c r="U138" s="84">
        <v>0</v>
      </c>
      <c r="V138" s="84">
        <v>0</v>
      </c>
      <c r="W138" s="84">
        <v>0</v>
      </c>
      <c r="X138" s="84">
        <v>0</v>
      </c>
      <c r="Y138" s="84">
        <v>0</v>
      </c>
      <c r="Z138" s="84">
        <v>0</v>
      </c>
      <c r="AA138" s="84">
        <v>0</v>
      </c>
      <c r="AB138" s="84">
        <v>0</v>
      </c>
      <c r="AC138" s="84">
        <v>0</v>
      </c>
      <c r="AD138" s="84">
        <v>0</v>
      </c>
      <c r="AE138" s="84">
        <v>0</v>
      </c>
      <c r="AF138" s="143">
        <v>4042.78852</v>
      </c>
      <c r="AG138" s="111"/>
      <c r="AH138" s="111"/>
      <c r="AI138" s="111"/>
      <c r="AJ138" s="111"/>
      <c r="AK138" s="111"/>
      <c r="AL138" s="111"/>
      <c r="AM138" s="111"/>
      <c r="AN138" s="111"/>
    </row>
    <row r="139" spans="1:32" ht="16.5" customHeight="1">
      <c r="A139" s="116"/>
      <c r="B139" s="118" t="s">
        <v>289</v>
      </c>
      <c r="C139" s="84">
        <v>0</v>
      </c>
      <c r="D139" s="84">
        <v>0</v>
      </c>
      <c r="E139" s="84">
        <v>6151</v>
      </c>
      <c r="F139" s="84">
        <v>0</v>
      </c>
      <c r="G139" s="84">
        <v>0</v>
      </c>
      <c r="H139" s="84">
        <v>0</v>
      </c>
      <c r="I139" s="84">
        <v>0</v>
      </c>
      <c r="J139" s="84">
        <v>0</v>
      </c>
      <c r="K139" s="84">
        <v>159</v>
      </c>
      <c r="L139" s="84">
        <v>0</v>
      </c>
      <c r="M139" s="84">
        <v>0</v>
      </c>
      <c r="N139" s="84">
        <v>0</v>
      </c>
      <c r="O139" s="84">
        <v>0</v>
      </c>
      <c r="P139" s="84">
        <v>191.81914</v>
      </c>
      <c r="Q139" s="84">
        <v>0</v>
      </c>
      <c r="R139" s="84">
        <v>0</v>
      </c>
      <c r="S139" s="84">
        <v>9.78852</v>
      </c>
      <c r="T139" s="84">
        <v>0</v>
      </c>
      <c r="U139" s="84">
        <v>0</v>
      </c>
      <c r="V139" s="84">
        <v>0</v>
      </c>
      <c r="W139" s="84">
        <v>0</v>
      </c>
      <c r="X139" s="84">
        <v>0</v>
      </c>
      <c r="Y139" s="84">
        <v>0</v>
      </c>
      <c r="Z139" s="84">
        <v>0</v>
      </c>
      <c r="AA139" s="84">
        <v>0</v>
      </c>
      <c r="AB139" s="84">
        <v>0</v>
      </c>
      <c r="AC139" s="84">
        <v>0</v>
      </c>
      <c r="AD139" s="84">
        <v>0</v>
      </c>
      <c r="AE139" s="84">
        <v>0</v>
      </c>
      <c r="AF139" s="143">
        <v>6511.60766</v>
      </c>
    </row>
    <row r="140" spans="1:32" ht="17.25" customHeight="1">
      <c r="A140" s="82"/>
      <c r="B140" s="30" t="s">
        <v>31</v>
      </c>
      <c r="C140" s="84">
        <v>263829</v>
      </c>
      <c r="D140" s="84">
        <v>183675</v>
      </c>
      <c r="E140" s="84">
        <v>251566</v>
      </c>
      <c r="F140" s="84">
        <v>113386</v>
      </c>
      <c r="G140" s="84">
        <v>32393</v>
      </c>
      <c r="H140" s="84">
        <v>87442</v>
      </c>
      <c r="I140" s="84">
        <v>271420</v>
      </c>
      <c r="J140" s="84">
        <v>134815</v>
      </c>
      <c r="K140" s="84">
        <v>87734</v>
      </c>
      <c r="L140" s="84">
        <v>9409.591199999999</v>
      </c>
      <c r="M140" s="84">
        <v>249550</v>
      </c>
      <c r="N140" s="84">
        <v>111776</v>
      </c>
      <c r="O140" s="84">
        <v>62801</v>
      </c>
      <c r="P140" s="84">
        <v>96217.03831435902</v>
      </c>
      <c r="Q140" s="84">
        <v>27415</v>
      </c>
      <c r="R140" s="84">
        <v>15826.185179999999</v>
      </c>
      <c r="S140" s="84">
        <v>12505.434132</v>
      </c>
      <c r="T140" s="84">
        <v>6404</v>
      </c>
      <c r="U140" s="84">
        <v>8590</v>
      </c>
      <c r="V140" s="84">
        <v>8595</v>
      </c>
      <c r="W140" s="84">
        <v>5626</v>
      </c>
      <c r="X140" s="84">
        <v>9829</v>
      </c>
      <c r="Y140" s="84">
        <v>5910</v>
      </c>
      <c r="Z140" s="84">
        <v>7546</v>
      </c>
      <c r="AA140" s="84">
        <v>6276.018</v>
      </c>
      <c r="AB140" s="84">
        <v>7683</v>
      </c>
      <c r="AC140" s="84">
        <v>5553</v>
      </c>
      <c r="AD140" s="84">
        <v>5290</v>
      </c>
      <c r="AE140" s="84">
        <v>4890</v>
      </c>
      <c r="AF140" s="143">
        <v>2093952.2668263589</v>
      </c>
    </row>
    <row r="141" spans="1:32" ht="17.25" customHeight="1">
      <c r="A141" s="78" t="s">
        <v>32</v>
      </c>
      <c r="B141" s="30" t="s">
        <v>12</v>
      </c>
      <c r="C141" s="84">
        <v>14163</v>
      </c>
      <c r="D141" s="84">
        <v>0</v>
      </c>
      <c r="E141" s="84">
        <v>0</v>
      </c>
      <c r="F141" s="84">
        <v>1173</v>
      </c>
      <c r="G141" s="84">
        <v>0</v>
      </c>
      <c r="H141" s="84">
        <v>0</v>
      </c>
      <c r="I141" s="84">
        <v>7877</v>
      </c>
      <c r="J141" s="84"/>
      <c r="K141" s="84">
        <v>0</v>
      </c>
      <c r="L141" s="84">
        <v>3515.14537</v>
      </c>
      <c r="M141" s="84">
        <v>0</v>
      </c>
      <c r="N141" s="84">
        <v>2433</v>
      </c>
      <c r="O141" s="84">
        <v>0</v>
      </c>
      <c r="P141" s="84">
        <v>0</v>
      </c>
      <c r="Q141" s="84">
        <v>0</v>
      </c>
      <c r="R141" s="84">
        <v>0</v>
      </c>
      <c r="S141" s="84">
        <v>0</v>
      </c>
      <c r="T141" s="84">
        <v>0</v>
      </c>
      <c r="U141" s="84">
        <v>0</v>
      </c>
      <c r="V141" s="84">
        <v>0</v>
      </c>
      <c r="W141" s="84">
        <v>0</v>
      </c>
      <c r="X141" s="84">
        <v>381</v>
      </c>
      <c r="Y141" s="84">
        <v>0</v>
      </c>
      <c r="Z141" s="84">
        <v>2489</v>
      </c>
      <c r="AA141" s="84">
        <v>0</v>
      </c>
      <c r="AB141" s="84">
        <v>0</v>
      </c>
      <c r="AC141" s="84">
        <v>0</v>
      </c>
      <c r="AD141" s="84">
        <v>0</v>
      </c>
      <c r="AE141" s="84">
        <v>0</v>
      </c>
      <c r="AF141" s="143">
        <v>32031.14537</v>
      </c>
    </row>
    <row r="142" spans="3:32" ht="15.75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ht="15.75">
      <c r="A143" s="57" t="s">
        <v>326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40" s="24" customFormat="1" ht="15.75">
      <c r="A144" s="154" t="s">
        <v>354</v>
      </c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11"/>
      <c r="AH144" s="111"/>
      <c r="AI144" s="111"/>
      <c r="AJ144" s="111"/>
      <c r="AK144" s="111"/>
      <c r="AL144" s="111"/>
      <c r="AM144" s="111"/>
      <c r="AN144" s="111"/>
    </row>
    <row r="145" spans="3:40" s="24" customFormat="1" ht="15.75"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11"/>
      <c r="AH145" s="111"/>
      <c r="AI145" s="111"/>
      <c r="AJ145" s="111"/>
      <c r="AK145" s="111"/>
      <c r="AL145" s="111"/>
      <c r="AM145" s="111"/>
      <c r="AN145" s="111"/>
    </row>
    <row r="146" spans="3:40" s="24" customFormat="1" ht="15.75"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111"/>
      <c r="AH146" s="111"/>
      <c r="AI146" s="111"/>
      <c r="AJ146" s="111"/>
      <c r="AK146" s="111"/>
      <c r="AL146" s="111"/>
      <c r="AM146" s="111"/>
      <c r="AN146" s="111"/>
    </row>
    <row r="147" spans="3:32" ht="15.75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3:32" ht="15.75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3:32" ht="15.75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3:32" ht="15.7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3:32" ht="15.7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3:32" ht="15.7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3:32" ht="15.75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3:32" ht="15.75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3:32" ht="15.75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3:32" ht="15.75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3:32" ht="15.7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3:32" ht="15.75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3:32" ht="15.75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3:32" ht="15.75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3:32" ht="15.75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3:32" ht="15.7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3:32" ht="15.7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3:32" ht="15.75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3:32" ht="15.75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3:32" ht="15.75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3:32" ht="15.75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3:32" ht="15.75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3:32" ht="15.75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3:32" ht="15.75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3:32" ht="15.75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3:32" ht="15.7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3:32" ht="15.75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3:32" ht="15.75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3:32" ht="15.75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3:32" ht="15.75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3:32" ht="15.75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3:32" ht="15.75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3:32" ht="15.75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</sheetData>
  <sheetProtection/>
  <mergeCells count="4">
    <mergeCell ref="A2:AF2"/>
    <mergeCell ref="A68:B68"/>
    <mergeCell ref="A4:B4"/>
    <mergeCell ref="A5:B5"/>
  </mergeCells>
  <printOptions horizontalCentered="1"/>
  <pageMargins left="0.2362204724409449" right="0.2362204724409449" top="0.4330708661417323" bottom="0.2362204724409449" header="0.35433070866141736" footer="0.5118110236220472"/>
  <pageSetup horizontalDpi="600" verticalDpi="600" orientation="landscape" paperSize="9" scale="29" r:id="rId1"/>
  <headerFooter alignWithMargins="0">
    <oddFooter>&amp;CPage &amp;P of &amp;N</oddFooter>
  </headerFooter>
  <rowBreaks count="1" manualBreakCount="1">
    <brk id="6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bozhinova_n</cp:lastModifiedBy>
  <cp:lastPrinted>2013-04-23T08:46:13Z</cp:lastPrinted>
  <dcterms:created xsi:type="dcterms:W3CDTF">2002-06-21T09:12:00Z</dcterms:created>
  <dcterms:modified xsi:type="dcterms:W3CDTF">2014-05-29T10:41:34Z</dcterms:modified>
  <cp:category/>
  <cp:version/>
  <cp:contentType/>
  <cp:contentStatus/>
</cp:coreProperties>
</file>