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65506" windowWidth="15480" windowHeight="11640" tabRatio="598" activeTab="0"/>
  </bookViews>
  <sheets>
    <sheet name="premiums" sheetId="1" r:id="rId1"/>
    <sheet name="market share" sheetId="2" r:id="rId2"/>
    <sheet name="structute_premiums" sheetId="3" r:id="rId3"/>
    <sheet name="payments" sheetId="4" r:id="rId4"/>
    <sheet name="rel.share_payments" sheetId="5" r:id="rId5"/>
    <sheet name="structure_payments" sheetId="6" r:id="rId6"/>
    <sheet name="balance" sheetId="7" r:id="rId7"/>
    <sheet name="income statement" sheetId="8" r:id="rId8"/>
    <sheet name="repremiums" sheetId="9" r:id="rId9"/>
    <sheet name="repayments" sheetId="10" r:id="rId10"/>
    <sheet name="reserv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?????1">#REF!</definedName>
    <definedName name="?????2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god95">'[7]база'!#REF!</definedName>
    <definedName name="maxRate">#REF!</definedName>
    <definedName name="minRate">#REF!</definedName>
    <definedName name="other">#REF!</definedName>
    <definedName name="other2">#REF!</definedName>
    <definedName name="_xlnm.Print_Area" localSheetId="6">'balance'!$A$1:$V$25</definedName>
    <definedName name="_xlnm.Print_Area" localSheetId="7">'income statement'!$A$1:$V$68</definedName>
    <definedName name="_xlnm.Print_Area" localSheetId="1">'market share'!$A$1:$T$31</definedName>
    <definedName name="_xlnm.Print_Area" localSheetId="3">'payments'!$A$1:$U$71</definedName>
    <definedName name="_xlnm.Print_Area" localSheetId="0">'premiums'!$A$1:$U$61</definedName>
    <definedName name="_xlnm.Print_Area" localSheetId="4">'rel.share_payments'!$A$1:$T$30</definedName>
    <definedName name="_xlnm.Print_Area" localSheetId="9">'repayments'!$A$1:$K$58</definedName>
    <definedName name="_xlnm.Print_Area" localSheetId="8">'repremiums'!$A$1:$S$59</definedName>
    <definedName name="_xlnm.Print_Area" localSheetId="10">'reserve'!$A$1:$J$27</definedName>
    <definedName name="_xlnm.Print_Area" localSheetId="5">'structure_payments'!$A$1:$U$33</definedName>
    <definedName name="_xlnm.Print_Area" localSheetId="2">'structute_premiums'!$A$1:$U$30</definedName>
    <definedName name="_xlnm.Print_Titles" localSheetId="3">'payments'!$A:$A</definedName>
    <definedName name="_xlnm.Print_Titles" localSheetId="0">'premiums'!$A:$A</definedName>
    <definedName name="profit1">#REF!</definedName>
    <definedName name="Profit2">#REF!</definedName>
    <definedName name="Rate31">#REF!</definedName>
    <definedName name="services">#REF!</definedName>
    <definedName name="XS014562443">'[8]T-Securities_Trade 2001'!$F$5</definedName>
  </definedNames>
  <calcPr fullCalcOnLoad="1"/>
</workbook>
</file>

<file path=xl/sharedStrings.xml><?xml version="1.0" encoding="utf-8"?>
<sst xmlns="http://schemas.openxmlformats.org/spreadsheetml/2006/main" count="622" uniqueCount="231">
  <si>
    <t>Видове застраховки</t>
  </si>
  <si>
    <t>ОБЩО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</si>
  <si>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</si>
  <si>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</si>
  <si>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</si>
  <si>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</si>
  <si>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</si>
  <si>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</si>
  <si>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</si>
  <si>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</si>
  <si>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</si>
  <si>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</si>
  <si>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</si>
  <si>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</si>
  <si>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</si>
  <si>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</si>
  <si>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</si>
  <si>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</si>
  <si>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</si>
  <si>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</si>
  <si>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</si>
  <si>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</si>
  <si>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</si>
  <si>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</si>
  <si>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</si>
  <si>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</si>
  <si>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</si>
  <si>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</si>
  <si>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</si>
  <si>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</si>
  <si>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в т.ч. по "Зелена карта"</t>
  </si>
  <si>
    <t>ІII.</t>
  </si>
  <si>
    <t>УСЛОВНИ АКТИВИ</t>
  </si>
  <si>
    <t>УСЛОВНИ ПАСИВИ</t>
  </si>
  <si>
    <t>ОБЩО:</t>
  </si>
  <si>
    <t>1999 г.</t>
  </si>
  <si>
    <t>2000 г.</t>
  </si>
  <si>
    <t>2001 г.</t>
  </si>
  <si>
    <t>Застраховател</t>
  </si>
  <si>
    <t>Запасен фонд - брутна сума</t>
  </si>
  <si>
    <t>Резерви за предстоящи плащания - брутна сума</t>
  </si>
  <si>
    <t>Пренос - премиен резерв - брутна сума</t>
  </si>
  <si>
    <t>Относителен дял на отстъпените премии в премийния приход</t>
  </si>
  <si>
    <t>2002 г.</t>
  </si>
  <si>
    <t>2003 г.</t>
  </si>
  <si>
    <t>ЗАСТРАХОВАТЕЛИ</t>
  </si>
  <si>
    <t>АКТИВ</t>
  </si>
  <si>
    <t>НЕМАТЕРИАЛНИ АКТИВИ</t>
  </si>
  <si>
    <t>ИНВЕСТИЦИИ</t>
  </si>
  <si>
    <t>ИНВЕСТИЦИИ В ПОЛЗА НА ЖИВОТОЗАСТРАХОВАТЕЛНИ ПОЛИЦИ, СВЪРЗАНИ С ИНВЕСТИЦИОНЕН ФОНД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</si>
  <si>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</si>
  <si>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</si>
  <si>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</si>
  <si>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</si>
  <si>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</si>
  <si>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</si>
  <si>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</si>
  <si>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</si>
  <si>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ЗАСТРАХОВАТЕЛНИ РЕЗЕРВИ, НЕТНИ ОТ ПРЕЗАСТРАХОВАНЕ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</si>
  <si>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</si>
  <si>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</si>
  <si>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</si>
  <si>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</si>
  <si>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</si>
  <si>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</si>
  <si>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</si>
  <si>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</si>
  <si>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</si>
  <si>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</si>
  <si>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</si>
  <si>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</si>
  <si>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</si>
  <si>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</si>
  <si>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</si>
  <si>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</si>
  <si>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</si>
  <si>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</si>
  <si>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</si>
  <si>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</si>
  <si>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</si>
  <si>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</si>
  <si>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</si>
  <si>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</si>
  <si>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</si>
  <si>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</si>
  <si>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</si>
  <si>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</si>
  <si>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</si>
  <si>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</si>
  <si>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</si>
  <si>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</si>
  <si>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</si>
  <si>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</si>
  <si>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</si>
  <si>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</si>
  <si>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</si>
  <si>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</si>
  <si>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</si>
  <si>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</si>
  <si>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</si>
  <si>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</si>
  <si>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</si>
  <si>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</si>
  <si>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</si>
  <si>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</si>
  <si>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</si>
  <si>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</si>
  <si>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</si>
  <si>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</si>
  <si>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</si>
  <si>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</si>
  <si>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</si>
  <si>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</si>
  <si>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</si>
  <si>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</si>
  <si>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</si>
  <si>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</si>
  <si>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4 </t>
  </si>
  <si>
    <t xml:space="preserve">Общо за 5 </t>
  </si>
  <si>
    <t xml:space="preserve">Общо за 7 </t>
  </si>
  <si>
    <t xml:space="preserve">Общо за б </t>
  </si>
  <si>
    <t xml:space="preserve">Общо за 3 </t>
  </si>
  <si>
    <t xml:space="preserve">Печалба или загуба от присъщи дейности </t>
  </si>
  <si>
    <t>Междинен сбор - салдо на техническия отчет по общо застраховане</t>
  </si>
  <si>
    <t>МПС</t>
  </si>
  <si>
    <t>Злополука и заболяване</t>
  </si>
  <si>
    <t>Помощ при пътуване</t>
  </si>
  <si>
    <t>Финансови загуби, кредити, гаранции и правни разноски</t>
  </si>
  <si>
    <t>Обща гражданска отговорност</t>
  </si>
  <si>
    <t>Пожар и природни бедствия и щети на имущество</t>
  </si>
  <si>
    <t>Товари по време на превоз</t>
  </si>
  <si>
    <t>Застраховка на плавателни съдове</t>
  </si>
  <si>
    <t>Застраховка на летателни апарати</t>
  </si>
  <si>
    <t>Застраховка на релсови превозни средства</t>
  </si>
  <si>
    <t>ЗАД "Виктория"</t>
  </si>
  <si>
    <t>2004 г.</t>
  </si>
  <si>
    <t>ЗПАД “Алианц България” АД</t>
  </si>
  <si>
    <t>ЗПАД “Булстрад” АД</t>
  </si>
  <si>
    <t>ЗД “Бул инс” АД</t>
  </si>
  <si>
    <t>"Застрахователно дружество Евро инс” АД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</si>
  <si>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</si>
  <si>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</si>
  <si>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“ХДИ” ЗАД</t>
  </si>
  <si>
    <t>“Общинска застрахователна компания” АД</t>
  </si>
  <si>
    <t>1. ЗАСТРАХОВКА "ЗЛОПОЛУКА"</t>
  </si>
  <si>
    <t>В т.ч. ПО ЗАДЪЛЖИТЕЛНА ЗАСТРАХОВКА "ЗЛОПОЛУКА" НА ПЪТНИЦИТЕ В СРЕДСТВАТА ЗА ОБЩЕСТВЕН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</si>
  <si>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</si>
  <si>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</si>
  <si>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</si>
  <si>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</si>
  <si>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</si>
  <si>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</si>
  <si>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</si>
  <si>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</si>
  <si>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</si>
  <si>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</si>
  <si>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</si>
  <si>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</si>
  <si>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</si>
  <si>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</si>
  <si>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</si>
  <si>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</si>
  <si>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</si>
  <si>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ПАЗАРЕН ДЯЛ:</t>
  </si>
  <si>
    <t>2005 г.</t>
  </si>
  <si>
    <t>ЗК ДСК Гаранция АД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</si>
  <si>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</si>
  <si>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</si>
  <si>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</si>
  <si>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</si>
  <si>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</si>
  <si>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</si>
  <si>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</si>
  <si>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</si>
  <si>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</si>
  <si>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</si>
  <si>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</si>
  <si>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Общо за 5</t>
  </si>
  <si>
    <t>Друг приход</t>
  </si>
  <si>
    <t>Извънредна печалба или загуба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</si>
  <si>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</si>
  <si>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</si>
  <si>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</si>
  <si>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</si>
  <si>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"Дженерали застраховане" АД</t>
  </si>
  <si>
    <t>ОББ-Ей Ай Джи ЗПД" АД</t>
  </si>
  <si>
    <t>АГРЕГИРАН ОТЧЕТ ЗА ДОХОДИТЕ</t>
  </si>
  <si>
    <t>загуби от реализацията на инвестиции</t>
  </si>
  <si>
    <t>Корпоративен данък</t>
  </si>
  <si>
    <t>15.</t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</si>
  <si>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</si>
  <si>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</si>
  <si>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t>Резерв за неизтекли рискове - брутна сума</t>
  </si>
  <si>
    <t>Резерв за бъдещо участие в дохода - брутна сума</t>
  </si>
  <si>
    <t>Резерв за бонуси и отстъпки - брутна сума</t>
  </si>
  <si>
    <t>Други резерви - брутна сума</t>
  </si>
  <si>
    <t>2006 г.</t>
  </si>
  <si>
    <r>
      <t>Структура на изплатените обезщетения по дружества за 2006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</si>
  <si>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Пазарен дял  по видове застраховки за 2007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</si>
  <si>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Структура на застрахователния портфейл по застрахователи за 2007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</si>
  <si>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Относителен дял на изплатените обезщетения по видове застраховки в общата сума на платените обезщетения за 2007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</si>
  <si>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СЧЕТОВОДНИ БАЛАНСИ НА ЗАСТРАХОВАТЕЛИТЕ КЪМ 31.12.2007 ГОДИНА - ОБЩО ЗАСТРАХОВАНЕ</t>
    </r>
    <r>
      <rPr>
        <b/>
        <vertAlign val="superscript"/>
        <sz val="14"/>
        <rFont val="Times New Roman"/>
        <family val="1"/>
      </rPr>
      <t xml:space="preserve"> 1</t>
    </r>
  </si>
  <si>
    <t>за  2007 г.</t>
  </si>
  <si>
    <t>Отстъпени премии на презастрахователи по видове застраховки за периода 1999 г. - 2007 г.</t>
  </si>
  <si>
    <t>2007 г.</t>
  </si>
  <si>
    <r>
      <t>Застрахователно-технически резерви за 2007 г. - общо застраховане</t>
    </r>
    <r>
      <rPr>
        <b/>
        <vertAlign val="superscript"/>
        <sz val="14"/>
        <rFont val="Times New Roman"/>
        <family val="1"/>
      </rPr>
      <t>1</t>
    </r>
  </si>
  <si>
    <t>ЗПАД “ДЗИ - Общо застраховане”</t>
  </si>
  <si>
    <t>ЗПК “Лев Инс” АД</t>
  </si>
  <si>
    <t>ЗПАД “Армеец” АД</t>
  </si>
  <si>
    <t>ЗД“Уника” АД</t>
  </si>
  <si>
    <t>ЗПАД “Енергия”</t>
  </si>
  <si>
    <t>“Интерамерикан България ЗЕАД”</t>
  </si>
  <si>
    <t>"Българска агенция за експортно застраховане" ЕАД</t>
  </si>
  <si>
    <r>
      <t>1</t>
    </r>
    <r>
      <rPr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</si>
  <si>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t xml:space="preserve">  В т.ч. ПО ГРАНИЧНА ЗАСТРАХОВКА "ГРАЖДАНСКА ОТГОВОРНОСТ"</t>
  </si>
  <si>
    <t xml:space="preserve">  В т.ч. ПО "ЗЕЛЕНА КАРТА"</t>
  </si>
  <si>
    <t xml:space="preserve">  В т.ч. ПО ГО НА АВТОМОБИЛИСТИТЕ</t>
  </si>
  <si>
    <t xml:space="preserve">  В т.ч. ПО ГО НА ПРЕВОЗВАЧА</t>
  </si>
  <si>
    <t>ЗД “Уника” АД</t>
  </si>
  <si>
    <t>"ОББ-Ей Ай Джи ЗПД" АД</t>
  </si>
  <si>
    <r>
      <t>1</t>
    </r>
    <r>
      <rPr>
        <sz val="11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</si>
  <si>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t>(в лв.)</t>
  </si>
  <si>
    <t xml:space="preserve">ЗПАД “ДЗИ - Общо застраховане” </t>
  </si>
  <si>
    <t>-</t>
  </si>
  <si>
    <t>(хил. лв.)</t>
  </si>
  <si>
    <t>Възстановени обезщетения от презастрахователи по видове застраховки за периода 1999 г. - 2007 г.</t>
  </si>
  <si>
    <r>
      <t>Премиен приход по видове застраховки за 2007 г. - общо застраховане</t>
    </r>
    <r>
      <rPr>
        <b/>
        <vertAlign val="superscript"/>
        <sz val="12"/>
        <rFont val="Times New Roman"/>
        <family val="1"/>
      </rPr>
      <t>1</t>
    </r>
  </si>
  <si>
    <t>"Българска агенция за експортно застраховане" ЕАД*</t>
  </si>
  <si>
    <r>
      <t>Застрахователни плащания по видове застраховки за 2007 г. - общо застраховане</t>
    </r>
    <r>
      <rPr>
        <b/>
        <vertAlign val="superscript"/>
        <sz val="14"/>
        <rFont val="Times New Roman"/>
        <family val="1"/>
      </rPr>
      <t>1</t>
    </r>
  </si>
  <si>
    <t>*Премийният приход на "Българска агенция за експортно застраховане" ЕАД по Kодекса за застраховането е 1 825 431 лв.</t>
  </si>
  <si>
    <t>*Премийният приход на "Българска агенция за експортно застраховане" ЕАД по kодекса за застраховането е 1 825 431 лв.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</si>
</sst>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(#,##0\)"/>
    <numFmt numFmtId="173" formatCode="0.000000"/>
    <numFmt numFmtId="174" formatCode="_(* #,##0_);_(* \(#,##0\);_(* &quot;-&quot;_);_(@_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[$€-1]_-;\-* #,##0.00\ [$€-1]_-;_-* &quot;-&quot;??\ [$€-1]_-"/>
    <numFmt numFmtId="180" formatCode="0.0;\(0.0\)"/>
    <numFmt numFmtId="181" formatCode="_-* #,##0.00\ _л_в_._-;\-* #,##0.00\ _л_в_._-;_-* &quot;-&quot;??\ _л_в_._-;_-@_-"/>
    <numFmt numFmtId="182" formatCode="_-* #,##0\ _л_в_._-;\-* #,##0\ _л_в_._-;_-* &quot;-&quot;??\ _л_в_._-;_-@_-"/>
    <numFmt numFmtId="183" formatCode="_-* #,##0\ _л_в_-;\-* #,##0\ _л_в_-;_-* &quot;-&quot;??\ _л_в_-;_-@_-"/>
    <numFmt numFmtId="184" formatCode="0.00000000"/>
    <numFmt numFmtId="185" formatCode="0.000000000"/>
    <numFmt numFmtId="186" formatCode="0.0000000"/>
    <numFmt numFmtId="187" formatCode="0.00000"/>
    <numFmt numFmtId="188" formatCode="0.0000"/>
    <numFmt numFmtId="189" formatCode="0.000"/>
    <numFmt numFmtId="190" formatCode="#,##0.0"/>
    <numFmt numFmtId="191" formatCode="0.0%"/>
    <numFmt numFmtId="192" formatCode="_-* #,##0.0\ _л_в_-;\-* #,##0.0\ _л_в_-;_-* &quot;-&quot;??\ _л_в_-;_-@_-"/>
    <numFmt numFmtId="193" formatCode="#,##0_ ;\-#,##0\ "/>
    <numFmt numFmtId="194" formatCode="#,##0.000"/>
    <numFmt numFmtId="195" formatCode="#,##0.0000"/>
  </numFmts>
  <fonts count="46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1.75"/>
      <name val="Arial"/>
      <family val="2"/>
    </font>
    <font>
      <i/>
      <sz val="1.75"/>
      <name val="Arial Cyr"/>
      <family val="0"/>
    </font>
    <font>
      <sz val="1.75"/>
      <name val="Arial Cyr"/>
      <family val="0"/>
    </font>
    <font>
      <sz val="1.25"/>
      <name val="Arial Cyr"/>
      <family val="2"/>
    </font>
    <font>
      <b/>
      <i/>
      <sz val="1.75"/>
      <name val="Arial"/>
      <family val="2"/>
    </font>
    <font>
      <sz val="3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26.5"/>
      <name val="Arial"/>
      <family val="0"/>
    </font>
    <font>
      <sz val="1.75"/>
      <name val="Arial"/>
      <family val="0"/>
    </font>
    <font>
      <sz val="2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0.25"/>
      <name val="Times New Roman"/>
      <family val="1"/>
    </font>
    <font>
      <sz val="8.25"/>
      <name val="Times New Roman"/>
      <family val="1"/>
    </font>
    <font>
      <b/>
      <sz val="16.25"/>
      <name val="Times New Roman"/>
      <family val="1"/>
    </font>
    <font>
      <sz val="8"/>
      <name val="Times New Roman"/>
      <family val="1"/>
    </font>
    <font>
      <sz val="4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Book Antiqua"/>
      <family val="0"/>
    </font>
    <font>
      <sz val="11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vertAlign val="superscript"/>
      <sz val="11"/>
      <name val="Times New Roman"/>
      <family val="1"/>
    </font>
    <font>
      <b/>
      <i/>
      <sz val="14"/>
      <name val="Times New Roman"/>
      <family val="1"/>
    </font>
    <font>
      <sz val="10.75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7" fillId="0" borderId="0" applyFont="0" applyFill="0" applyBorder="0" applyAlignment="0" applyProtection="0"/>
    <xf numFmtId="173" fontId="19" fillId="0" borderId="1" applyFill="0" applyBorder="0">
      <alignment horizontal="center" vertical="center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0" fontId="38" fillId="0" borderId="0" applyFill="0" applyBorder="0">
      <alignment horizontal="center" vertical="center"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2">
      <alignment horizontal="right"/>
      <protection/>
    </xf>
    <xf numFmtId="172" fontId="39" fillId="0" borderId="0" applyFill="0" applyBorder="0">
      <alignment horizontal="right"/>
      <protection/>
    </xf>
  </cellStyleXfs>
  <cellXfs count="197">
    <xf numFmtId="0" fontId="0" fillId="0" borderId="0" xfId="0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3" fontId="23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3" fillId="3" borderId="3" xfId="30" applyNumberFormat="1" applyFont="1" applyFill="1" applyBorder="1" applyAlignment="1" applyProtection="1">
      <alignment horizontal="right" vertical="center" wrapText="1"/>
      <protection/>
    </xf>
    <xf numFmtId="3" fontId="23" fillId="0" borderId="3" xfId="0" applyNumberFormat="1" applyFont="1" applyBorder="1" applyAlignment="1">
      <alignment horizontal="right" vertical="center"/>
    </xf>
    <xf numFmtId="3" fontId="23" fillId="3" borderId="3" xfId="30" applyNumberFormat="1" applyFont="1" applyFill="1" applyBorder="1" applyAlignment="1" applyProtection="1">
      <alignment horizontal="right" vertical="center"/>
      <protection locked="0"/>
    </xf>
    <xf numFmtId="3" fontId="23" fillId="0" borderId="4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2" xfId="31" applyFont="1" applyFill="1" applyBorder="1" applyAlignment="1">
      <alignment vertical="center" wrapText="1"/>
      <protection/>
    </xf>
    <xf numFmtId="10" fontId="19" fillId="0" borderId="0" xfId="32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31" applyFont="1" applyFill="1" applyBorder="1" applyAlignment="1">
      <alignment wrapText="1"/>
      <protection/>
    </xf>
    <xf numFmtId="0" fontId="19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19" fillId="0" borderId="3" xfId="31" applyFont="1" applyFill="1" applyBorder="1" applyAlignment="1">
      <alignment wrapText="1"/>
      <protection/>
    </xf>
    <xf numFmtId="10" fontId="19" fillId="0" borderId="0" xfId="32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19" fillId="0" borderId="2" xfId="0" applyNumberFormat="1" applyFont="1" applyBorder="1" applyAlignment="1">
      <alignment horizont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22" fillId="0" borderId="8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3" fontId="19" fillId="0" borderId="3" xfId="0" applyNumberFormat="1" applyFont="1" applyBorder="1" applyAlignment="1">
      <alignment horizontal="right" vertical="center"/>
    </xf>
    <xf numFmtId="10" fontId="19" fillId="0" borderId="3" xfId="0" applyNumberFormat="1" applyFont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10" fontId="19" fillId="0" borderId="0" xfId="0" applyNumberFormat="1" applyFont="1" applyBorder="1" applyAlignment="1">
      <alignment horizontal="right"/>
    </xf>
    <xf numFmtId="10" fontId="19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29" fillId="0" borderId="0" xfId="0" applyFont="1" applyAlignment="1">
      <alignment horizontal="center" vertical="center" wrapText="1"/>
    </xf>
    <xf numFmtId="10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" xfId="31" applyFont="1" applyFill="1" applyBorder="1" applyAlignment="1" applyProtection="1">
      <alignment vertical="center" wrapText="1"/>
      <protection/>
    </xf>
    <xf numFmtId="3" fontId="19" fillId="3" borderId="3" xfId="0" applyNumberFormat="1" applyFont="1" applyFill="1" applyBorder="1" applyAlignment="1">
      <alignment/>
    </xf>
    <xf numFmtId="3" fontId="19" fillId="0" borderId="3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0" fontId="20" fillId="0" borderId="9" xfId="31" applyFont="1" applyFill="1" applyBorder="1" applyAlignment="1" applyProtection="1">
      <alignment horizontal="right" wrapText="1"/>
      <protection/>
    </xf>
    <xf numFmtId="10" fontId="19" fillId="0" borderId="3" xfId="32" applyNumberFormat="1" applyFont="1" applyBorder="1" applyAlignment="1">
      <alignment/>
    </xf>
    <xf numFmtId="0" fontId="20" fillId="0" borderId="9" xfId="31" applyFont="1" applyFill="1" applyBorder="1" applyAlignment="1" applyProtection="1">
      <alignment vertical="center" wrapText="1"/>
      <protection/>
    </xf>
    <xf numFmtId="10" fontId="19" fillId="3" borderId="3" xfId="32" applyNumberFormat="1" applyFont="1" applyFill="1" applyBorder="1" applyAlignment="1">
      <alignment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right" vertical="center" wrapText="1"/>
    </xf>
    <xf numFmtId="3" fontId="29" fillId="0" borderId="0" xfId="30" applyNumberFormat="1" applyFont="1" applyFill="1" applyBorder="1" applyProtection="1">
      <alignment horizontal="center" vertical="center" wrapText="1"/>
      <protection/>
    </xf>
    <xf numFmtId="3" fontId="35" fillId="0" borderId="0" xfId="30" applyNumberFormat="1" applyFont="1" applyFill="1" applyBorder="1" applyProtection="1">
      <alignment horizontal="center" vertical="center" wrapText="1"/>
      <protection/>
    </xf>
    <xf numFmtId="3" fontId="29" fillId="0" borderId="2" xfId="30" applyNumberFormat="1" applyFont="1" applyFill="1" applyBorder="1" applyAlignment="1" applyProtection="1">
      <alignment horizontal="center" vertical="center" wrapText="1"/>
      <protection/>
    </xf>
    <xf numFmtId="3" fontId="20" fillId="0" borderId="2" xfId="30" applyNumberFormat="1" applyFont="1" applyFill="1" applyBorder="1" applyAlignment="1" applyProtection="1">
      <alignment horizontal="center"/>
      <protection/>
    </xf>
    <xf numFmtId="3" fontId="20" fillId="0" borderId="3" xfId="30" applyNumberFormat="1" applyFont="1" applyFill="1" applyBorder="1" applyAlignment="1" applyProtection="1">
      <alignment horizontal="left" vertical="center" wrapText="1"/>
      <protection/>
    </xf>
    <xf numFmtId="3" fontId="29" fillId="0" borderId="2" xfId="30" applyNumberFormat="1" applyFont="1" applyFill="1" applyBorder="1" applyAlignment="1" applyProtection="1">
      <alignment horizontal="center" vertical="center"/>
      <protection/>
    </xf>
    <xf numFmtId="3" fontId="29" fillId="0" borderId="3" xfId="30" applyNumberFormat="1" applyFont="1" applyFill="1" applyBorder="1" applyAlignment="1" applyProtection="1">
      <alignment horizontal="left" vertical="center" wrapText="1"/>
      <protection/>
    </xf>
    <xf numFmtId="3" fontId="20" fillId="0" borderId="0" xfId="30" applyNumberFormat="1" applyFont="1" applyFill="1" applyBorder="1" applyProtection="1">
      <alignment horizontal="center" vertical="center" wrapText="1"/>
      <protection/>
    </xf>
    <xf numFmtId="3" fontId="29" fillId="0" borderId="2" xfId="30" applyNumberFormat="1" applyFont="1" applyFill="1" applyBorder="1" applyAlignment="1" applyProtection="1">
      <alignment horizontal="right" vertical="center" wrapText="1"/>
      <protection/>
    </xf>
    <xf numFmtId="3" fontId="29" fillId="0" borderId="0" xfId="30" applyNumberFormat="1" applyFont="1" applyFill="1" applyBorder="1" applyAlignment="1" applyProtection="1">
      <alignment horizontal="center" vertical="center" wrapText="1"/>
      <protection/>
    </xf>
    <xf numFmtId="3" fontId="35" fillId="0" borderId="3" xfId="30" applyNumberFormat="1" applyFont="1" applyFill="1" applyBorder="1" applyAlignment="1" applyProtection="1">
      <alignment horizontal="right" vertical="center" wrapText="1"/>
      <protection/>
    </xf>
    <xf numFmtId="3" fontId="29" fillId="0" borderId="3" xfId="30" applyNumberFormat="1" applyFont="1" applyFill="1" applyBorder="1" applyAlignment="1" applyProtection="1">
      <alignment vertical="center" wrapText="1"/>
      <protection/>
    </xf>
    <xf numFmtId="3" fontId="29" fillId="0" borderId="2" xfId="30" applyNumberFormat="1" applyFont="1" applyFill="1" applyBorder="1" applyAlignment="1" applyProtection="1">
      <alignment horizontal="right" vertical="center"/>
      <protection/>
    </xf>
    <xf numFmtId="3" fontId="29" fillId="0" borderId="3" xfId="30" applyNumberFormat="1" applyFont="1" applyFill="1" applyBorder="1" applyAlignment="1" applyProtection="1">
      <alignment horizontal="right" vertical="center" wrapText="1"/>
      <protection/>
    </xf>
    <xf numFmtId="3" fontId="29" fillId="0" borderId="2" xfId="30" applyNumberFormat="1" applyFont="1" applyFill="1" applyBorder="1" applyProtection="1">
      <alignment horizontal="center" vertical="center" wrapText="1"/>
      <protection/>
    </xf>
    <xf numFmtId="3" fontId="29" fillId="0" borderId="2" xfId="30" applyNumberFormat="1" applyFont="1" applyFill="1" applyBorder="1" applyAlignment="1" applyProtection="1">
      <alignment horizontal="right"/>
      <protection/>
    </xf>
    <xf numFmtId="3" fontId="29" fillId="0" borderId="2" xfId="30" applyNumberFormat="1" applyFont="1" applyFill="1" applyBorder="1" applyAlignment="1" applyProtection="1">
      <alignment horizontal="left"/>
      <protection/>
    </xf>
    <xf numFmtId="3" fontId="35" fillId="0" borderId="2" xfId="30" applyNumberFormat="1" applyFont="1" applyFill="1" applyBorder="1" applyAlignment="1" applyProtection="1">
      <alignment horizontal="center"/>
      <protection/>
    </xf>
    <xf numFmtId="3" fontId="29" fillId="0" borderId="9" xfId="30" applyNumberFormat="1" applyFont="1" applyFill="1" applyBorder="1" applyProtection="1">
      <alignment horizontal="center" vertical="center" wrapText="1"/>
      <protection/>
    </xf>
    <xf numFmtId="3" fontId="29" fillId="0" borderId="8" xfId="30" applyNumberFormat="1" applyFont="1" applyFill="1" applyBorder="1" applyAlignment="1" applyProtection="1">
      <alignment horizontal="left" vertical="center" wrapText="1"/>
      <protection/>
    </xf>
    <xf numFmtId="3" fontId="29" fillId="0" borderId="0" xfId="30" applyNumberFormat="1" applyFont="1" applyFill="1" applyBorder="1" applyAlignment="1" applyProtection="1">
      <alignment horizontal="left"/>
      <protection/>
    </xf>
    <xf numFmtId="3" fontId="22" fillId="0" borderId="6" xfId="30" applyNumberFormat="1" applyFont="1" applyFill="1" applyBorder="1" applyAlignment="1" applyProtection="1">
      <alignment horizontal="center" vertical="center" wrapText="1"/>
      <protection/>
    </xf>
    <xf numFmtId="3" fontId="23" fillId="0" borderId="7" xfId="3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3" fontId="20" fillId="0" borderId="3" xfId="30" applyNumberFormat="1" applyFont="1" applyFill="1" applyBorder="1" applyAlignment="1" applyProtection="1">
      <alignment horizontal="left" vertical="center"/>
      <protection/>
    </xf>
    <xf numFmtId="0" fontId="20" fillId="0" borderId="3" xfId="30" applyNumberFormat="1" applyFont="1" applyFill="1" applyBorder="1" applyAlignment="1" applyProtection="1">
      <alignment horizontal="left" vertical="center" wrapText="1"/>
      <protection/>
    </xf>
    <xf numFmtId="0" fontId="20" fillId="0" borderId="3" xfId="30" applyNumberFormat="1" applyFont="1" applyFill="1" applyBorder="1" applyAlignment="1" applyProtection="1">
      <alignment horizontal="left" vertical="center"/>
      <protection/>
    </xf>
    <xf numFmtId="3" fontId="20" fillId="0" borderId="3" xfId="30" applyNumberFormat="1" applyFont="1" applyBorder="1" applyAlignment="1" applyProtection="1">
      <alignment horizontal="left" vertical="center" wrapText="1"/>
      <protection/>
    </xf>
    <xf numFmtId="0" fontId="20" fillId="0" borderId="2" xfId="30" applyNumberFormat="1" applyFont="1" applyFill="1" applyBorder="1" applyAlignment="1" applyProtection="1">
      <alignment horizontal="center" vertical="center"/>
      <protection/>
    </xf>
    <xf numFmtId="0" fontId="20" fillId="0" borderId="2" xfId="30" applyNumberFormat="1" applyFont="1" applyFill="1" applyBorder="1" applyAlignment="1" applyProtection="1">
      <alignment horizontal="center" vertical="center" wrapText="1"/>
      <protection/>
    </xf>
    <xf numFmtId="3" fontId="20" fillId="0" borderId="2" xfId="30" applyNumberFormat="1" applyFont="1" applyFill="1" applyBorder="1" applyAlignment="1" applyProtection="1">
      <alignment horizontal="center" vertical="center" wrapText="1"/>
      <protection/>
    </xf>
    <xf numFmtId="3" fontId="23" fillId="2" borderId="3" xfId="30" applyNumberFormat="1" applyFont="1" applyFill="1" applyBorder="1" applyAlignment="1" applyProtection="1">
      <alignment horizontal="right" vertical="center" wrapText="1"/>
      <protection/>
    </xf>
    <xf numFmtId="3" fontId="19" fillId="2" borderId="3" xfId="0" applyNumberFormat="1" applyFont="1" applyFill="1" applyBorder="1" applyAlignment="1">
      <alignment horizontal="center" vertical="center" wrapText="1"/>
    </xf>
    <xf numFmtId="3" fontId="21" fillId="0" borderId="0" xfId="30" applyNumberFormat="1" applyFont="1" applyFill="1" applyAlignment="1" applyProtection="1">
      <alignment horizontal="center" vertical="center" wrapText="1"/>
      <protection/>
    </xf>
    <xf numFmtId="3" fontId="19" fillId="0" borderId="3" xfId="29" applyNumberFormat="1" applyFont="1" applyBorder="1" applyProtection="1">
      <alignment horizontal="right" vertical="center"/>
      <protection locked="0"/>
    </xf>
    <xf numFmtId="3" fontId="19" fillId="0" borderId="4" xfId="29" applyNumberFormat="1" applyFont="1" applyBorder="1" applyProtection="1">
      <alignment horizontal="right" vertical="center"/>
      <protection locked="0"/>
    </xf>
    <xf numFmtId="0" fontId="29" fillId="0" borderId="0" xfId="30" applyNumberFormat="1" applyFont="1" applyFill="1" applyBorder="1" applyProtection="1">
      <alignment horizontal="center" vertical="center" wrapText="1"/>
      <protection/>
    </xf>
    <xf numFmtId="0" fontId="29" fillId="0" borderId="0" xfId="30" applyNumberFormat="1" applyFont="1" applyFill="1" applyBorder="1" applyAlignment="1" applyProtection="1">
      <alignment horizontal="left" vertical="center" wrapText="1"/>
      <protection locked="0"/>
    </xf>
    <xf numFmtId="3" fontId="22" fillId="0" borderId="0" xfId="3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3" xfId="3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right"/>
    </xf>
    <xf numFmtId="0" fontId="32" fillId="0" borderId="3" xfId="0" applyFont="1" applyBorder="1" applyAlignment="1">
      <alignment horizontal="center" vertical="center" wrapText="1"/>
    </xf>
    <xf numFmtId="0" fontId="19" fillId="0" borderId="3" xfId="31" applyFont="1" applyFill="1" applyBorder="1" applyAlignment="1">
      <alignment vertical="center" wrapText="1"/>
      <protection/>
    </xf>
    <xf numFmtId="0" fontId="19" fillId="0" borderId="3" xfId="31" applyFont="1" applyFill="1" applyBorder="1" applyAlignment="1">
      <alignment vertical="center"/>
      <protection/>
    </xf>
    <xf numFmtId="0" fontId="20" fillId="0" borderId="3" xfId="0" applyFont="1" applyBorder="1" applyAlignment="1">
      <alignment horizontal="center"/>
    </xf>
    <xf numFmtId="3" fontId="20" fillId="0" borderId="8" xfId="0" applyNumberFormat="1" applyFont="1" applyBorder="1" applyAlignment="1">
      <alignment horizontal="right" vertical="center"/>
    </xf>
    <xf numFmtId="0" fontId="19" fillId="3" borderId="0" xfId="0" applyFont="1" applyFill="1" applyBorder="1" applyAlignment="1" applyProtection="1">
      <alignment horizontal="left"/>
      <protection/>
    </xf>
    <xf numFmtId="0" fontId="33" fillId="0" borderId="0" xfId="0" applyFont="1" applyBorder="1" applyAlignment="1">
      <alignment/>
    </xf>
    <xf numFmtId="0" fontId="35" fillId="0" borderId="12" xfId="0" applyFont="1" applyBorder="1" applyAlignment="1">
      <alignment horizontal="center" vertical="center" wrapText="1"/>
    </xf>
    <xf numFmtId="3" fontId="22" fillId="0" borderId="0" xfId="3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31" applyFont="1" applyFill="1" applyBorder="1" applyAlignment="1" applyProtection="1">
      <alignment vertical="center" wrapText="1"/>
      <protection/>
    </xf>
    <xf numFmtId="0" fontId="20" fillId="0" borderId="3" xfId="31" applyFont="1" applyFill="1" applyBorder="1" applyAlignment="1" applyProtection="1">
      <alignment horizontal="right" wrapText="1"/>
      <protection/>
    </xf>
    <xf numFmtId="0" fontId="20" fillId="0" borderId="3" xfId="0" applyFont="1" applyBorder="1" applyAlignment="1">
      <alignment horizontal="right" wrapText="1"/>
    </xf>
    <xf numFmtId="10" fontId="20" fillId="0" borderId="3" xfId="32" applyNumberFormat="1" applyFont="1" applyBorder="1" applyAlignment="1">
      <alignment wrapText="1"/>
    </xf>
    <xf numFmtId="3" fontId="20" fillId="0" borderId="3" xfId="0" applyNumberFormat="1" applyFont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/>
    </xf>
    <xf numFmtId="0" fontId="20" fillId="0" borderId="13" xfId="0" applyFont="1" applyBorder="1" applyAlignment="1">
      <alignment horizontal="right" wrapText="1"/>
    </xf>
    <xf numFmtId="193" fontId="20" fillId="0" borderId="0" xfId="15" applyNumberFormat="1" applyFont="1" applyBorder="1" applyAlignment="1">
      <alignment wrapText="1"/>
    </xf>
    <xf numFmtId="183" fontId="19" fillId="0" borderId="0" xfId="15" applyNumberFormat="1" applyFont="1" applyAlignment="1">
      <alignment/>
    </xf>
    <xf numFmtId="0" fontId="20" fillId="3" borderId="3" xfId="31" applyFont="1" applyFill="1" applyBorder="1" applyAlignment="1" applyProtection="1">
      <alignment vertical="center" wrapText="1"/>
      <protection/>
    </xf>
    <xf numFmtId="183" fontId="19" fillId="3" borderId="0" xfId="15" applyNumberFormat="1" applyFont="1" applyFill="1" applyAlignment="1">
      <alignment/>
    </xf>
    <xf numFmtId="0" fontId="19" fillId="3" borderId="0" xfId="0" applyFont="1" applyFill="1" applyAlignment="1">
      <alignment/>
    </xf>
    <xf numFmtId="3" fontId="20" fillId="0" borderId="3" xfId="0" applyNumberFormat="1" applyFont="1" applyBorder="1" applyAlignment="1">
      <alignment/>
    </xf>
    <xf numFmtId="3" fontId="20" fillId="3" borderId="3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4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20" fillId="0" borderId="3" xfId="0" applyFont="1" applyFill="1" applyBorder="1" applyAlignment="1">
      <alignment horizontal="center" vertical="center" wrapText="1"/>
    </xf>
    <xf numFmtId="3" fontId="20" fillId="0" borderId="3" xfId="30" applyNumberFormat="1" applyFont="1" applyBorder="1" applyAlignment="1">
      <alignment horizontal="left" vertical="center" wrapText="1"/>
      <protection/>
    </xf>
    <xf numFmtId="3" fontId="20" fillId="0" borderId="3" xfId="30" applyNumberFormat="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19" fillId="0" borderId="2" xfId="30" applyNumberFormat="1" applyFont="1" applyFill="1" applyBorder="1" applyAlignment="1" applyProtection="1">
      <alignment horizontal="center" vertical="center" wrapText="1"/>
      <protection/>
    </xf>
    <xf numFmtId="3" fontId="23" fillId="0" borderId="3" xfId="0" applyNumberFormat="1" applyFont="1" applyFill="1" applyBorder="1" applyAlignment="1">
      <alignment horizontal="right" vertical="center" wrapText="1"/>
    </xf>
    <xf numFmtId="3" fontId="20" fillId="0" borderId="8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3" fontId="19" fillId="0" borderId="13" xfId="0" applyNumberFormat="1" applyFont="1" applyBorder="1" applyAlignment="1">
      <alignment/>
    </xf>
    <xf numFmtId="10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183" fontId="32" fillId="0" borderId="0" xfId="15" applyNumberFormat="1" applyFont="1" applyAlignment="1">
      <alignment/>
    </xf>
    <xf numFmtId="3" fontId="19" fillId="0" borderId="4" xfId="0" applyNumberFormat="1" applyFont="1" applyFill="1" applyBorder="1" applyAlignment="1">
      <alignment/>
    </xf>
    <xf numFmtId="183" fontId="32" fillId="0" borderId="0" xfId="15" applyNumberFormat="1" applyFont="1" applyFill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3" fontId="20" fillId="0" borderId="20" xfId="30" applyNumberFormat="1" applyFont="1" applyFill="1" applyBorder="1" applyProtection="1">
      <alignment horizontal="center" vertical="center" wrapText="1"/>
      <protection/>
    </xf>
    <xf numFmtId="0" fontId="35" fillId="0" borderId="3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3" fontId="19" fillId="0" borderId="17" xfId="0" applyNumberFormat="1" applyFont="1" applyBorder="1" applyAlignment="1">
      <alignment/>
    </xf>
    <xf numFmtId="0" fontId="20" fillId="0" borderId="5" xfId="0" applyFont="1" applyBorder="1" applyAlignment="1">
      <alignment horizontal="center" vertical="center" wrapText="1"/>
    </xf>
    <xf numFmtId="3" fontId="19" fillId="0" borderId="4" xfId="17" applyNumberFormat="1" applyFont="1" applyBorder="1" applyAlignment="1" applyProtection="1">
      <alignment horizontal="right" vertical="center"/>
      <protection/>
    </xf>
    <xf numFmtId="3" fontId="20" fillId="0" borderId="21" xfId="17" applyNumberFormat="1" applyFont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center" vertical="center" wrapText="1"/>
    </xf>
    <xf numFmtId="195" fontId="19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Fill="1" applyBorder="1" applyAlignment="1" applyProtection="1">
      <alignment horizontal="center"/>
      <protection/>
    </xf>
    <xf numFmtId="2" fontId="21" fillId="2" borderId="2" xfId="30" applyNumberFormat="1" applyFont="1" applyFill="1" applyBorder="1" applyAlignment="1" applyProtection="1">
      <alignment horizontal="center" vertical="center" wrapText="1"/>
      <protection/>
    </xf>
    <xf numFmtId="2" fontId="21" fillId="2" borderId="3" xfId="3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3" fontId="21" fillId="0" borderId="0" xfId="30" applyNumberFormat="1" applyFont="1" applyFill="1" applyAlignment="1" applyProtection="1">
      <alignment horizontal="center" vertical="center" wrapText="1"/>
      <protection/>
    </xf>
    <xf numFmtId="3" fontId="22" fillId="0" borderId="11" xfId="3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</cellXfs>
  <cellStyles count="21">
    <cellStyle name="Normal" xfId="0"/>
    <cellStyle name="Comma" xfId="15"/>
    <cellStyle name="Comma [0]" xfId="16"/>
    <cellStyle name="Comma_Annual_L_2" xfId="17"/>
    <cellStyle name="Currency" xfId="18"/>
    <cellStyle name="Currency [0]" xfId="19"/>
    <cellStyle name="Euro" xfId="20"/>
    <cellStyle name="Exchange" xfId="21"/>
    <cellStyle name="Followed Hyperlink" xfId="22"/>
    <cellStyle name="Hyperlink" xfId="23"/>
    <cellStyle name="Inflation" xfId="24"/>
    <cellStyle name="Milliers [0]_IBNR" xfId="25"/>
    <cellStyle name="Milliers_IBNR" xfId="26"/>
    <cellStyle name="Monetaire [0]_IBNR" xfId="27"/>
    <cellStyle name="Monetaire_IBNR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Премиен приход по видове застраховки за 2007 г. - общо застраховане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45"/>
          <c:y val="0.471"/>
          <c:w val="0.4225"/>
          <c:h val="0.37475"/>
        </c:manualLayout>
      </c:layout>
      <c:pie3DChart>
        <c:varyColors val="1"/>
        <c:ser>
          <c:idx val="0"/>
          <c:order val="0"/>
          <c:tx>
            <c:strRef>
              <c:f>premiums!$A$1:$U$1</c:f>
              <c:strCache>
                <c:ptCount val="1"/>
                <c:pt idx="0">
                  <c:v>Премиен приход по видове застраховки за 2007 г. - общо 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Финансови загуби, кредити, гаранции и правни разноски
2,66%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Застраховка на релсови превозни средства
 0,30 %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premiums!$B$38:$K$38</c:f>
              <c:strCache/>
            </c:strRef>
          </c:cat>
          <c:val>
            <c:numRef>
              <c:f>premiums!$B$39:$K$39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СТРУКТУРА НА ИЗПЛАТЕНИТЕ ОБЕЗЩЕТЕНИЯ ПО ВИДОВЕ ЗАСТРАХОВКИ ПО ОБЩО ЗАСТРАХОВАНЕ ЗА 2007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325"/>
          <c:y val="0.45825"/>
          <c:w val="0.39"/>
          <c:h val="0.39175"/>
        </c:manualLayout>
      </c:layout>
      <c:pie3DChart>
        <c:varyColors val="1"/>
        <c:ser>
          <c:idx val="0"/>
          <c:order val="0"/>
          <c:tx>
            <c:strRef>
              <c:f>payments!$A$1:$U$1</c:f>
              <c:strCache>
                <c:ptCount val="1"/>
                <c:pt idx="0">
                  <c:v>Застрахователни плащания по видове застраховки за 2007 г. - общо 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payments!$B$37:$K$37</c:f>
              <c:strCache/>
            </c:strRef>
          </c:cat>
          <c:val>
            <c:numRef>
              <c:f>payments!$B$38:$K$38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1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repremiums!$A$2:$F$2</c:f>
              <c:strCache>
                <c:ptCount val="1"/>
                <c:pt idx="0">
                  <c:v>Отстъпени премии на презастрахователи по видове застраховки за периода 1999 г. - 2007 г.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(repremiums!$B$4,repremiums!$D$4,repremiums!$F$4,repremiums!$H$4,repremiums!$J$4,repremiums!$L$4,repremiums!$N$4,repremiums!$P$4,repremiums!$R$4)</c:f>
              <c:strCache/>
            </c:strRef>
          </c:cat>
          <c:val>
            <c:numRef>
              <c:f>(repremiums!$B$24,repremiums!$D$24,repremiums!$F$24,repremiums!$H$24,repremiums!$J$24,repremiums!$L$24,repremiums!$N$24,repremiums!$P$24,repremiums!$R$24)</c:f>
              <c:numCache/>
            </c:numRef>
          </c:val>
        </c:ser>
        <c:axId val="47515642"/>
        <c:axId val="24987595"/>
      </c:bar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987595"/>
        <c:crosses val="autoZero"/>
        <c:auto val="1"/>
        <c:lblOffset val="100"/>
        <c:noMultiLvlLbl val="0"/>
      </c:catAx>
      <c:valAx>
        <c:axId val="24987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515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изплатените обезщетения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'[3]Sheet1'!$A$2</c:f>
              <c:strCache>
                <c:ptCount val="1"/>
                <c:pt idx="0">
                  <c:v>Структура на застрахователните плащания по видове застраховки по общо застраховане за 1999 г.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'[3]Sheet1'!$A$3:$A$12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бедствия,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'[3]Sheet1'!$B$3:$B$12</c:f>
              <c:numCache>
                <c:ptCount val="10"/>
                <c:pt idx="0">
                  <c:v>0.0084</c:v>
                </c:pt>
                <c:pt idx="1">
                  <c:v>0.6485</c:v>
                </c:pt>
                <c:pt idx="2">
                  <c:v>0</c:v>
                </c:pt>
                <c:pt idx="3">
                  <c:v>0.0098</c:v>
                </c:pt>
                <c:pt idx="4">
                  <c:v>0.0399</c:v>
                </c:pt>
                <c:pt idx="5">
                  <c:v>0.022</c:v>
                </c:pt>
                <c:pt idx="6">
                  <c:v>0.2319</c:v>
                </c:pt>
                <c:pt idx="7">
                  <c:v>0.0275</c:v>
                </c:pt>
                <c:pt idx="8">
                  <c:v>0.0111</c:v>
                </c:pt>
                <c:pt idx="9">
                  <c:v>0.0008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Възстановени обезщетения от презастрахователи по видове застраховки за периода 1999 г. - 2007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repayments!$A$2:$F$2</c:f>
              <c:strCache>
                <c:ptCount val="1"/>
                <c:pt idx="0">
                  <c:v>Възстановени обезщетения от презастрахователи по видове застраховки за периода 1999 г. - 2007 г.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repayments!$B$4:$J$4</c:f>
              <c:strCache/>
            </c:strRef>
          </c:cat>
          <c:val>
            <c:numRef>
              <c:f>repayments!$B$24:$J$24</c:f>
              <c:numCache/>
            </c:numRef>
          </c:val>
        </c:ser>
        <c:axId val="23561764"/>
        <c:axId val="10729285"/>
      </c:bar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0729285"/>
        <c:crosses val="autoZero"/>
        <c:auto val="1"/>
        <c:lblOffset val="100"/>
        <c:noMultiLvlLbl val="0"/>
      </c:catAx>
      <c:valAx>
        <c:axId val="10729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356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142875</xdr:rowOff>
    </xdr:from>
    <xdr:to>
      <xdr:col>12</xdr:col>
      <xdr:colOff>38100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8575" y="9534525"/>
        <a:ext cx="124110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31</xdr:row>
      <xdr:rowOff>0</xdr:rowOff>
    </xdr:from>
    <xdr:to>
      <xdr:col>6</xdr:col>
      <xdr:colOff>542925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552575" y="7667625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6553200"/>
        <a:ext cx="864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1552575</xdr:colOff>
      <xdr:row>26</xdr:row>
      <xdr:rowOff>0</xdr:rowOff>
    </xdr:from>
    <xdr:to>
      <xdr:col>6</xdr:col>
      <xdr:colOff>542925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1552575" y="6715125"/>
        <a:ext cx="7077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0" y="6553200"/>
        <a:ext cx="8648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5" name="Chart 5"/>
        <xdr:cNvGraphicFramePr/>
      </xdr:nvGraphicFramePr>
      <xdr:xfrm>
        <a:off x="0" y="6553200"/>
        <a:ext cx="8648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26</xdr:row>
      <xdr:rowOff>0</xdr:rowOff>
    </xdr:from>
    <xdr:to>
      <xdr:col>6</xdr:col>
      <xdr:colOff>542925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552575" y="7210425"/>
        <a:ext cx="6600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7048500"/>
        <a:ext cx="8172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0" y="7048500"/>
        <a:ext cx="8172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85725</xdr:rowOff>
    </xdr:from>
    <xdr:to>
      <xdr:col>16</xdr:col>
      <xdr:colOff>0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0" y="10229850"/>
        <a:ext cx="15220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29</xdr:row>
      <xdr:rowOff>0</xdr:rowOff>
    </xdr:from>
    <xdr:to>
      <xdr:col>6</xdr:col>
      <xdr:colOff>542925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552575" y="7772400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7124700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3" name="Chart 4"/>
        <xdr:cNvGraphicFramePr/>
      </xdr:nvGraphicFramePr>
      <xdr:xfrm>
        <a:off x="0" y="7124700"/>
        <a:ext cx="8105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4" name="Chart 5"/>
        <xdr:cNvGraphicFramePr/>
      </xdr:nvGraphicFramePr>
      <xdr:xfrm>
        <a:off x="0" y="7124700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33</xdr:row>
      <xdr:rowOff>0</xdr:rowOff>
    </xdr:from>
    <xdr:to>
      <xdr:col>6</xdr:col>
      <xdr:colOff>542925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552575" y="8020050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6648450"/>
        <a:ext cx="825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190625" y="5114925"/>
        <a:ext cx="323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26</xdr:row>
      <xdr:rowOff>152400</xdr:rowOff>
    </xdr:from>
    <xdr:to>
      <xdr:col>8</xdr:col>
      <xdr:colOff>552450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333375" y="5429250"/>
        <a:ext cx="1058227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352800" y="511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25</xdr:row>
      <xdr:rowOff>152400</xdr:rowOff>
    </xdr:from>
    <xdr:to>
      <xdr:col>6</xdr:col>
      <xdr:colOff>0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142875" y="5267325"/>
        <a:ext cx="744855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zn\pokazateli\2002\4\Nonlife\Statistics_4_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NNUAL_REPORT_99\graph_O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2\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Documents%20and%20Settings\pamukov_n\My%20Documents\Official\Dokladi\IMF\Paid%20up%20capi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Структура на застрахователните плащания по видове застраховки по общо застраховане за 1999 г.</v>
          </cell>
        </row>
        <row r="3">
          <cell r="A3" t="str">
            <v>Злополука и заболяване</v>
          </cell>
          <cell r="B3">
            <v>0.0084</v>
          </cell>
        </row>
        <row r="4">
          <cell r="A4" t="str">
            <v>МПС</v>
          </cell>
          <cell r="B4">
            <v>0.6485</v>
          </cell>
        </row>
        <row r="5">
          <cell r="A5" t="str">
            <v>Застраховка на релсови превозни средства</v>
          </cell>
          <cell r="B5">
            <v>0</v>
          </cell>
        </row>
        <row r="6">
          <cell r="A6" t="str">
            <v>Летателни</v>
          </cell>
          <cell r="B6">
            <v>0.0098</v>
          </cell>
        </row>
        <row r="7">
          <cell r="A7" t="str">
            <v>Плавателни</v>
          </cell>
          <cell r="B7">
            <v>0.0399</v>
          </cell>
        </row>
        <row r="8">
          <cell r="A8" t="str">
            <v>Товари по време на превоз</v>
          </cell>
          <cell r="B8">
            <v>0.022</v>
          </cell>
        </row>
        <row r="9">
          <cell r="A9" t="str">
            <v>Пожар и природни бедствия, щети на имущество</v>
          </cell>
          <cell r="B9">
            <v>0.2319</v>
          </cell>
        </row>
        <row r="10">
          <cell r="A10" t="str">
            <v>Обща гражданска отговорност</v>
          </cell>
          <cell r="B10">
            <v>0.0275</v>
          </cell>
        </row>
        <row r="11">
          <cell r="A11" t="str">
            <v>Финансови загуби, кредити и правни разноски</v>
          </cell>
          <cell r="B11">
            <v>0.0111</v>
          </cell>
        </row>
        <row r="12">
          <cell r="A12" t="str">
            <v>Помощ при пътуване</v>
          </cell>
          <cell r="B12">
            <v>0.0008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3.8515625" style="16" customWidth="1"/>
    <col min="2" max="2" width="14.28125" style="2" customWidth="1"/>
    <col min="3" max="9" width="12.7109375" style="2" customWidth="1"/>
    <col min="10" max="10" width="13.421875" style="2" customWidth="1"/>
    <col min="11" max="13" width="12.7109375" style="2" customWidth="1"/>
    <col min="14" max="14" width="14.28125" style="2" customWidth="1"/>
    <col min="15" max="19" width="12.7109375" style="2" customWidth="1"/>
    <col min="20" max="20" width="13.8515625" style="2" customWidth="1"/>
    <col min="21" max="21" width="15.7109375" style="2" customWidth="1"/>
    <col min="22" max="22" width="16.140625" style="1" bestFit="1" customWidth="1"/>
    <col min="23" max="16384" width="9.140625" style="2" customWidth="1"/>
  </cols>
  <sheetData>
    <row r="1" spans="1:22" ht="40.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5"/>
    </row>
    <row r="2" spans="1:22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 t="s">
        <v>221</v>
      </c>
      <c r="V2" s="15"/>
    </row>
    <row r="3" spans="1:21" s="17" customFormat="1" ht="102" customHeight="1">
      <c r="A3" s="141" t="s">
        <v>0</v>
      </c>
      <c r="B3" s="128" t="s">
        <v>206</v>
      </c>
      <c r="C3" s="128" t="s">
        <v>137</v>
      </c>
      <c r="D3" s="128" t="s">
        <v>136</v>
      </c>
      <c r="E3" s="128" t="s">
        <v>138</v>
      </c>
      <c r="F3" s="128" t="s">
        <v>207</v>
      </c>
      <c r="G3" s="128" t="s">
        <v>208</v>
      </c>
      <c r="H3" s="128" t="s">
        <v>209</v>
      </c>
      <c r="I3" s="128" t="s">
        <v>139</v>
      </c>
      <c r="J3" s="128" t="s">
        <v>184</v>
      </c>
      <c r="K3" s="128" t="s">
        <v>210</v>
      </c>
      <c r="L3" s="128" t="s">
        <v>141</v>
      </c>
      <c r="M3" s="128" t="s">
        <v>134</v>
      </c>
      <c r="N3" s="128" t="s">
        <v>140</v>
      </c>
      <c r="O3" s="128" t="s">
        <v>211</v>
      </c>
      <c r="P3" s="128" t="s">
        <v>142</v>
      </c>
      <c r="Q3" s="128" t="s">
        <v>143</v>
      </c>
      <c r="R3" s="128" t="s">
        <v>165</v>
      </c>
      <c r="S3" s="128" t="s">
        <v>185</v>
      </c>
      <c r="T3" s="128" t="s">
        <v>227</v>
      </c>
      <c r="U3" s="128" t="s">
        <v>1</v>
      </c>
    </row>
    <row r="4" spans="1:22" ht="12.75">
      <c r="A4" s="124" t="s">
        <v>144</v>
      </c>
      <c r="B4" s="59">
        <v>1878980.07</v>
      </c>
      <c r="C4" s="59">
        <v>3200060.93</v>
      </c>
      <c r="D4" s="59">
        <v>3841586.469999977</v>
      </c>
      <c r="E4" s="59">
        <v>515376.82</v>
      </c>
      <c r="F4" s="59">
        <v>770693</v>
      </c>
      <c r="G4" s="59">
        <v>2501282.29</v>
      </c>
      <c r="H4" s="59">
        <v>551597.72</v>
      </c>
      <c r="I4" s="59">
        <v>1532943.83</v>
      </c>
      <c r="J4" s="59">
        <v>659674.68</v>
      </c>
      <c r="K4" s="59">
        <v>424095.76</v>
      </c>
      <c r="L4" s="59">
        <v>161186.75</v>
      </c>
      <c r="M4" s="59">
        <v>1663148.99</v>
      </c>
      <c r="N4" s="59">
        <v>2212304</v>
      </c>
      <c r="O4" s="59">
        <v>406685.01</v>
      </c>
      <c r="P4" s="59">
        <v>399301.76</v>
      </c>
      <c r="Q4" s="59">
        <v>574537</v>
      </c>
      <c r="R4" s="59">
        <v>4938.34</v>
      </c>
      <c r="S4" s="59">
        <v>509357</v>
      </c>
      <c r="T4" s="59">
        <v>0</v>
      </c>
      <c r="U4" s="138">
        <v>21807750.41999998</v>
      </c>
      <c r="V4" s="134"/>
    </row>
    <row r="5" spans="1:22" ht="38.25">
      <c r="A5" s="124" t="s">
        <v>145</v>
      </c>
      <c r="B5" s="59">
        <v>565942.03</v>
      </c>
      <c r="C5" s="59">
        <v>1372933.37</v>
      </c>
      <c r="D5" s="59">
        <v>1598406.2699999898</v>
      </c>
      <c r="E5" s="59">
        <v>146824.28</v>
      </c>
      <c r="F5" s="59">
        <v>558231</v>
      </c>
      <c r="G5" s="59">
        <v>289369.68</v>
      </c>
      <c r="H5" s="59">
        <v>126937.43</v>
      </c>
      <c r="I5" s="59">
        <v>623817.95</v>
      </c>
      <c r="J5" s="59">
        <v>123464.57</v>
      </c>
      <c r="K5" s="59">
        <v>0</v>
      </c>
      <c r="L5" s="59">
        <v>0</v>
      </c>
      <c r="M5" s="59">
        <v>0</v>
      </c>
      <c r="N5" s="59">
        <v>0</v>
      </c>
      <c r="O5" s="59">
        <v>1014.44</v>
      </c>
      <c r="P5" s="59">
        <v>0</v>
      </c>
      <c r="Q5" s="59">
        <v>53714</v>
      </c>
      <c r="R5" s="59">
        <v>0</v>
      </c>
      <c r="S5" s="59">
        <v>0</v>
      </c>
      <c r="T5" s="59">
        <v>0</v>
      </c>
      <c r="U5" s="138">
        <v>5460655.01999999</v>
      </c>
      <c r="V5" s="134"/>
    </row>
    <row r="6" spans="1:22" ht="12.75">
      <c r="A6" s="124" t="s">
        <v>146</v>
      </c>
      <c r="B6" s="59">
        <v>0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5680.28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12258.41</v>
      </c>
      <c r="Q6" s="59">
        <v>0</v>
      </c>
      <c r="R6" s="59">
        <v>0</v>
      </c>
      <c r="S6" s="59">
        <v>0</v>
      </c>
      <c r="T6" s="59">
        <v>0</v>
      </c>
      <c r="U6" s="138">
        <v>17938.69</v>
      </c>
      <c r="V6" s="134"/>
    </row>
    <row r="7" spans="1:22" ht="38.25">
      <c r="A7" s="124" t="s">
        <v>147</v>
      </c>
      <c r="B7" s="59">
        <v>87905957.8</v>
      </c>
      <c r="C7" s="59">
        <v>77293597.73</v>
      </c>
      <c r="D7" s="59">
        <v>61928103.55</v>
      </c>
      <c r="E7" s="59">
        <v>120583824.94000001</v>
      </c>
      <c r="F7" s="59">
        <v>38810992</v>
      </c>
      <c r="G7" s="59">
        <v>52453078.82</v>
      </c>
      <c r="H7" s="59">
        <v>40369622</v>
      </c>
      <c r="I7" s="59">
        <v>29726255.01</v>
      </c>
      <c r="J7" s="59">
        <v>18102963.534999996</v>
      </c>
      <c r="K7" s="59">
        <v>1145154.21</v>
      </c>
      <c r="L7" s="59">
        <v>11501448.56</v>
      </c>
      <c r="M7" s="59">
        <v>9548200.47</v>
      </c>
      <c r="N7" s="59">
        <v>0</v>
      </c>
      <c r="O7" s="59">
        <v>2463191.54</v>
      </c>
      <c r="P7" s="59">
        <v>6244992.22</v>
      </c>
      <c r="Q7" s="59">
        <v>1977718</v>
      </c>
      <c r="R7" s="59">
        <v>0</v>
      </c>
      <c r="S7" s="59">
        <v>0</v>
      </c>
      <c r="T7" s="59">
        <v>0</v>
      </c>
      <c r="U7" s="138">
        <v>560055100.385</v>
      </c>
      <c r="V7" s="134"/>
    </row>
    <row r="8" spans="1:22" ht="25.5">
      <c r="A8" s="124" t="s">
        <v>148</v>
      </c>
      <c r="B8" s="59">
        <v>262124.01</v>
      </c>
      <c r="C8" s="59">
        <v>0</v>
      </c>
      <c r="D8" s="59">
        <v>3550782.06999999</v>
      </c>
      <c r="E8" s="59">
        <v>0</v>
      </c>
      <c r="F8" s="59">
        <v>0</v>
      </c>
      <c r="G8" s="59">
        <v>0</v>
      </c>
      <c r="H8" s="59">
        <v>1115</v>
      </c>
      <c r="I8" s="59">
        <v>0</v>
      </c>
      <c r="J8" s="59">
        <v>0</v>
      </c>
      <c r="K8" s="59">
        <v>21528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138">
        <v>3835549.07999999</v>
      </c>
      <c r="V8" s="134"/>
    </row>
    <row r="9" spans="1:22" ht="12.75">
      <c r="A9" s="124" t="s">
        <v>149</v>
      </c>
      <c r="B9" s="59">
        <v>476923.51</v>
      </c>
      <c r="C9" s="59">
        <v>3039347</v>
      </c>
      <c r="D9" s="59">
        <v>3120782.63</v>
      </c>
      <c r="E9" s="59">
        <v>0</v>
      </c>
      <c r="F9" s="59">
        <v>0</v>
      </c>
      <c r="G9" s="59">
        <v>2242354.67</v>
      </c>
      <c r="H9" s="59">
        <v>74742.91</v>
      </c>
      <c r="I9" s="59">
        <v>71345.77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138">
        <v>9025496.489999998</v>
      </c>
      <c r="V9" s="134"/>
    </row>
    <row r="10" spans="1:22" ht="12.75">
      <c r="A10" s="124" t="s">
        <v>150</v>
      </c>
      <c r="B10" s="59">
        <v>717942.7</v>
      </c>
      <c r="C10" s="59">
        <v>8102347.08</v>
      </c>
      <c r="D10" s="59">
        <v>6078285.79999999</v>
      </c>
      <c r="E10" s="59">
        <v>0</v>
      </c>
      <c r="F10" s="59">
        <v>11478</v>
      </c>
      <c r="G10" s="59">
        <v>384002.96</v>
      </c>
      <c r="H10" s="59">
        <v>258376.08</v>
      </c>
      <c r="I10" s="59">
        <v>1090458.29</v>
      </c>
      <c r="J10" s="59">
        <v>45089.23</v>
      </c>
      <c r="K10" s="59">
        <v>0</v>
      </c>
      <c r="L10" s="59">
        <v>0</v>
      </c>
      <c r="M10" s="59">
        <v>286378.46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138">
        <v>16974358.59999999</v>
      </c>
      <c r="V10" s="134"/>
    </row>
    <row r="11" spans="1:22" ht="25.5">
      <c r="A11" s="124" t="s">
        <v>151</v>
      </c>
      <c r="B11" s="59">
        <v>3151480.49</v>
      </c>
      <c r="C11" s="59">
        <v>5341070.74</v>
      </c>
      <c r="D11" s="59">
        <v>2071905.46</v>
      </c>
      <c r="E11" s="59">
        <v>243315.8</v>
      </c>
      <c r="F11" s="59">
        <v>72025</v>
      </c>
      <c r="G11" s="59">
        <v>575507.55</v>
      </c>
      <c r="H11" s="59">
        <v>1087739.72</v>
      </c>
      <c r="I11" s="59">
        <v>1004368.02</v>
      </c>
      <c r="J11" s="59">
        <v>1719906.96</v>
      </c>
      <c r="K11" s="59">
        <v>17768.81</v>
      </c>
      <c r="L11" s="59">
        <v>113144.8</v>
      </c>
      <c r="M11" s="59">
        <v>262807.02</v>
      </c>
      <c r="N11" s="59">
        <v>1662034</v>
      </c>
      <c r="O11" s="59">
        <v>1441620.88</v>
      </c>
      <c r="P11" s="59">
        <v>17385.23</v>
      </c>
      <c r="Q11" s="59">
        <v>20967</v>
      </c>
      <c r="R11" s="59">
        <v>0</v>
      </c>
      <c r="S11" s="59">
        <v>0</v>
      </c>
      <c r="T11" s="59">
        <v>0</v>
      </c>
      <c r="U11" s="138">
        <v>18803047.480000004</v>
      </c>
      <c r="V11" s="134"/>
    </row>
    <row r="12" spans="1:22" ht="25.5">
      <c r="A12" s="124" t="s">
        <v>152</v>
      </c>
      <c r="B12" s="59">
        <v>19160641.22</v>
      </c>
      <c r="C12" s="59">
        <v>23139222.21</v>
      </c>
      <c r="D12" s="59">
        <v>30748418.77999995</v>
      </c>
      <c r="E12" s="59">
        <v>359232.07</v>
      </c>
      <c r="F12" s="59">
        <v>5209245</v>
      </c>
      <c r="G12" s="59">
        <v>5508469.69</v>
      </c>
      <c r="H12" s="59">
        <v>1608944.6</v>
      </c>
      <c r="I12" s="59">
        <v>4172701.87</v>
      </c>
      <c r="J12" s="59">
        <v>13909791.816249998</v>
      </c>
      <c r="K12" s="59">
        <v>50004977.29</v>
      </c>
      <c r="L12" s="59">
        <v>2638643.578</v>
      </c>
      <c r="M12" s="59">
        <v>3639759.54</v>
      </c>
      <c r="N12" s="59">
        <v>9629974</v>
      </c>
      <c r="O12" s="59">
        <v>2320443.28</v>
      </c>
      <c r="P12" s="59">
        <v>2206565.39</v>
      </c>
      <c r="Q12" s="59">
        <v>1767486</v>
      </c>
      <c r="R12" s="59">
        <v>4107909.75</v>
      </c>
      <c r="S12" s="59">
        <v>1746167</v>
      </c>
      <c r="T12" s="59">
        <v>0</v>
      </c>
      <c r="U12" s="138">
        <v>181878593.0842499</v>
      </c>
      <c r="V12" s="134"/>
    </row>
    <row r="13" spans="1:22" ht="25.5">
      <c r="A13" s="124" t="s">
        <v>153</v>
      </c>
      <c r="B13" s="59">
        <v>2691755.33</v>
      </c>
      <c r="C13" s="59">
        <v>7273912.600000001</v>
      </c>
      <c r="D13" s="59">
        <v>8285585.359999996</v>
      </c>
      <c r="E13" s="59">
        <v>2095654.2629999998</v>
      </c>
      <c r="F13" s="59">
        <v>517148</v>
      </c>
      <c r="G13" s="59">
        <v>930763.15</v>
      </c>
      <c r="H13" s="59">
        <v>12423055.161999999</v>
      </c>
      <c r="I13" s="59">
        <v>1238905.24</v>
      </c>
      <c r="J13" s="59">
        <v>12939786.29625</v>
      </c>
      <c r="K13" s="59">
        <v>427840.68</v>
      </c>
      <c r="L13" s="59">
        <v>4148387.022</v>
      </c>
      <c r="M13" s="59">
        <v>417346.03</v>
      </c>
      <c r="N13" s="59">
        <v>1727252</v>
      </c>
      <c r="O13" s="59">
        <v>3586108.74</v>
      </c>
      <c r="P13" s="59">
        <v>324829.55</v>
      </c>
      <c r="Q13" s="59">
        <v>491885</v>
      </c>
      <c r="R13" s="59">
        <v>0</v>
      </c>
      <c r="S13" s="59">
        <v>0</v>
      </c>
      <c r="T13" s="59">
        <v>0</v>
      </c>
      <c r="U13" s="138">
        <v>59520214.42325</v>
      </c>
      <c r="V13" s="134"/>
    </row>
    <row r="14" spans="1:22" ht="25.5">
      <c r="A14" s="124" t="s">
        <v>154</v>
      </c>
      <c r="B14" s="59">
        <v>60609384.03</v>
      </c>
      <c r="C14" s="59">
        <v>34683350.42</v>
      </c>
      <c r="D14" s="59">
        <v>13003071.9499999</v>
      </c>
      <c r="E14" s="59">
        <v>19522077.849999998</v>
      </c>
      <c r="F14" s="59">
        <v>41001979</v>
      </c>
      <c r="G14" s="59">
        <v>18197896.509999998</v>
      </c>
      <c r="H14" s="59">
        <v>28415586.599999998</v>
      </c>
      <c r="I14" s="59">
        <v>22719626.66</v>
      </c>
      <c r="J14" s="59">
        <v>15600858.252500001</v>
      </c>
      <c r="K14" s="59">
        <v>334794.69</v>
      </c>
      <c r="L14" s="59">
        <v>31737236.41</v>
      </c>
      <c r="M14" s="59">
        <v>14320396.06</v>
      </c>
      <c r="N14" s="59">
        <v>0</v>
      </c>
      <c r="O14" s="59">
        <v>2584241.71</v>
      </c>
      <c r="P14" s="59">
        <v>4133038.04</v>
      </c>
      <c r="Q14" s="59">
        <v>2219154</v>
      </c>
      <c r="R14" s="59">
        <v>551142.2</v>
      </c>
      <c r="S14" s="59">
        <v>0</v>
      </c>
      <c r="T14" s="59">
        <v>0</v>
      </c>
      <c r="U14" s="138">
        <v>309633834.3824999</v>
      </c>
      <c r="V14" s="134"/>
    </row>
    <row r="15" spans="1:22" s="137" customFormat="1" ht="12.75">
      <c r="A15" s="135" t="s">
        <v>216</v>
      </c>
      <c r="B15" s="58">
        <v>60533071.79</v>
      </c>
      <c r="C15" s="58">
        <v>27370505.18</v>
      </c>
      <c r="D15" s="58">
        <v>12762995.7099999</v>
      </c>
      <c r="E15" s="58">
        <v>19489093.06</v>
      </c>
      <c r="F15" s="58">
        <v>40970291</v>
      </c>
      <c r="G15" s="58">
        <v>17909443.47</v>
      </c>
      <c r="H15" s="58">
        <v>27278459.75</v>
      </c>
      <c r="I15" s="58">
        <v>22700205.95</v>
      </c>
      <c r="J15" s="58">
        <v>14989374.8725</v>
      </c>
      <c r="K15" s="58">
        <v>334794.69</v>
      </c>
      <c r="L15" s="58">
        <v>31490437.189999998</v>
      </c>
      <c r="M15" s="58">
        <v>14282205</v>
      </c>
      <c r="N15" s="58">
        <v>0</v>
      </c>
      <c r="O15" s="58">
        <v>2578851.38</v>
      </c>
      <c r="P15" s="58">
        <v>3775508.54</v>
      </c>
      <c r="Q15" s="58">
        <v>2219154</v>
      </c>
      <c r="R15" s="58">
        <v>550841</v>
      </c>
      <c r="S15" s="58">
        <v>0</v>
      </c>
      <c r="T15" s="58">
        <v>0</v>
      </c>
      <c r="U15" s="139">
        <v>299235232.5824999</v>
      </c>
      <c r="V15" s="136"/>
    </row>
    <row r="16" spans="1:22" s="137" customFormat="1" ht="12.75">
      <c r="A16" s="135" t="s">
        <v>215</v>
      </c>
      <c r="B16" s="58">
        <v>76312.24</v>
      </c>
      <c r="C16" s="58">
        <v>7311407.24</v>
      </c>
      <c r="D16" s="58">
        <v>70907.74</v>
      </c>
      <c r="E16" s="58">
        <v>32984.79</v>
      </c>
      <c r="F16" s="58">
        <v>31688</v>
      </c>
      <c r="G16" s="58">
        <v>70955.5</v>
      </c>
      <c r="H16" s="58">
        <v>29862.13</v>
      </c>
      <c r="I16" s="58">
        <v>6330.71</v>
      </c>
      <c r="J16" s="58">
        <v>292634.4</v>
      </c>
      <c r="K16" s="58">
        <v>0</v>
      </c>
      <c r="L16" s="58">
        <v>56715.28</v>
      </c>
      <c r="M16" s="58">
        <v>488.96</v>
      </c>
      <c r="N16" s="58">
        <v>0</v>
      </c>
      <c r="O16" s="58">
        <v>0</v>
      </c>
      <c r="P16" s="58">
        <v>157054.5</v>
      </c>
      <c r="Q16" s="58">
        <v>0</v>
      </c>
      <c r="R16" s="58">
        <v>301.2</v>
      </c>
      <c r="S16" s="58">
        <v>0</v>
      </c>
      <c r="T16" s="58">
        <v>0</v>
      </c>
      <c r="U16" s="139">
        <v>8137642.690000001</v>
      </c>
      <c r="V16" s="136"/>
    </row>
    <row r="17" spans="1:22" s="137" customFormat="1" ht="25.5">
      <c r="A17" s="135" t="s">
        <v>214</v>
      </c>
      <c r="B17" s="58">
        <v>0</v>
      </c>
      <c r="C17" s="58">
        <v>1438</v>
      </c>
      <c r="D17" s="58">
        <v>0</v>
      </c>
      <c r="E17" s="58">
        <v>0</v>
      </c>
      <c r="F17" s="58">
        <v>0</v>
      </c>
      <c r="G17" s="58">
        <v>63839.15</v>
      </c>
      <c r="H17" s="58">
        <v>158624.04</v>
      </c>
      <c r="I17" s="58">
        <v>13090</v>
      </c>
      <c r="J17" s="58">
        <v>175910.97</v>
      </c>
      <c r="K17" s="58">
        <v>0</v>
      </c>
      <c r="L17" s="58">
        <v>0</v>
      </c>
      <c r="M17" s="58">
        <v>37702.1</v>
      </c>
      <c r="N17" s="58">
        <v>0</v>
      </c>
      <c r="O17" s="58">
        <v>5390.33</v>
      </c>
      <c r="P17" s="58">
        <v>198375</v>
      </c>
      <c r="Q17" s="58">
        <v>0</v>
      </c>
      <c r="R17" s="58">
        <v>0</v>
      </c>
      <c r="S17" s="58">
        <v>0</v>
      </c>
      <c r="T17" s="58">
        <v>0</v>
      </c>
      <c r="U17" s="139">
        <v>654369.59</v>
      </c>
      <c r="V17" s="136"/>
    </row>
    <row r="18" spans="1:22" s="137" customFormat="1" ht="12.75">
      <c r="A18" s="135" t="s">
        <v>217</v>
      </c>
      <c r="B18" s="58">
        <v>0</v>
      </c>
      <c r="C18" s="58">
        <v>0</v>
      </c>
      <c r="D18" s="58">
        <v>169168.5</v>
      </c>
      <c r="E18" s="58">
        <v>0</v>
      </c>
      <c r="F18" s="58">
        <v>0</v>
      </c>
      <c r="G18" s="58">
        <v>153658.39</v>
      </c>
      <c r="H18" s="58">
        <v>948640.68</v>
      </c>
      <c r="I18" s="58">
        <v>0</v>
      </c>
      <c r="J18" s="58">
        <v>142938.01</v>
      </c>
      <c r="K18" s="58">
        <v>0</v>
      </c>
      <c r="L18" s="58">
        <v>190083.94</v>
      </c>
      <c r="M18" s="58">
        <v>0</v>
      </c>
      <c r="N18" s="58">
        <v>0</v>
      </c>
      <c r="O18" s="58">
        <v>0</v>
      </c>
      <c r="P18" s="58">
        <v>2100</v>
      </c>
      <c r="Q18" s="58">
        <v>0</v>
      </c>
      <c r="R18" s="58">
        <v>0</v>
      </c>
      <c r="S18" s="58">
        <v>0</v>
      </c>
      <c r="T18" s="58">
        <v>0</v>
      </c>
      <c r="U18" s="139">
        <v>1606589.52</v>
      </c>
      <c r="V18" s="136"/>
    </row>
    <row r="19" spans="1:22" ht="38.25">
      <c r="A19" s="124" t="s">
        <v>155</v>
      </c>
      <c r="B19" s="59">
        <v>1270368.21</v>
      </c>
      <c r="C19" s="59">
        <v>752429</v>
      </c>
      <c r="D19" s="59">
        <v>2779825.44</v>
      </c>
      <c r="E19" s="59">
        <v>0</v>
      </c>
      <c r="F19" s="59">
        <v>0</v>
      </c>
      <c r="G19" s="59">
        <v>3826606.43</v>
      </c>
      <c r="H19" s="59">
        <v>20418.04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138">
        <v>8649647.12</v>
      </c>
      <c r="V19" s="134"/>
    </row>
    <row r="20" spans="1:22" ht="38.25">
      <c r="A20" s="124" t="s">
        <v>156</v>
      </c>
      <c r="B20" s="59">
        <v>4898.41</v>
      </c>
      <c r="C20" s="59">
        <v>573883.92</v>
      </c>
      <c r="D20" s="59">
        <v>1505861.64999999</v>
      </c>
      <c r="E20" s="59">
        <v>0</v>
      </c>
      <c r="F20" s="59">
        <v>2043</v>
      </c>
      <c r="G20" s="59">
        <v>32162.31</v>
      </c>
      <c r="H20" s="59">
        <v>0</v>
      </c>
      <c r="I20" s="59">
        <v>0</v>
      </c>
      <c r="J20" s="59">
        <v>5887.5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138">
        <v>2124736.78999999</v>
      </c>
      <c r="V20" s="134"/>
    </row>
    <row r="21" spans="1:22" ht="25.5">
      <c r="A21" s="124" t="s">
        <v>157</v>
      </c>
      <c r="B21" s="59">
        <v>4205868.97</v>
      </c>
      <c r="C21" s="59">
        <v>12413736.97</v>
      </c>
      <c r="D21" s="59">
        <v>3913193.72</v>
      </c>
      <c r="E21" s="59">
        <v>219695.99</v>
      </c>
      <c r="F21" s="59">
        <v>1036379</v>
      </c>
      <c r="G21" s="59">
        <v>1026413.25</v>
      </c>
      <c r="H21" s="59">
        <v>2471864.07</v>
      </c>
      <c r="I21" s="59">
        <v>1165224.8</v>
      </c>
      <c r="J21" s="59">
        <v>1053623.62</v>
      </c>
      <c r="K21" s="59">
        <v>407421.31</v>
      </c>
      <c r="L21" s="59">
        <v>305000.19</v>
      </c>
      <c r="M21" s="59">
        <v>457154.85</v>
      </c>
      <c r="N21" s="59">
        <v>1515519</v>
      </c>
      <c r="O21" s="59">
        <v>278983</v>
      </c>
      <c r="P21" s="59">
        <v>50613.05</v>
      </c>
      <c r="Q21" s="59">
        <v>241189</v>
      </c>
      <c r="R21" s="59">
        <v>0</v>
      </c>
      <c r="S21" s="59">
        <v>0</v>
      </c>
      <c r="T21" s="59">
        <v>0</v>
      </c>
      <c r="U21" s="138">
        <v>30761880.790000003</v>
      </c>
      <c r="V21" s="134"/>
    </row>
    <row r="22" spans="1:22" ht="12.75">
      <c r="A22" s="124" t="s">
        <v>158</v>
      </c>
      <c r="B22" s="59">
        <v>988552.7</v>
      </c>
      <c r="C22" s="59">
        <v>0</v>
      </c>
      <c r="D22" s="59">
        <v>0</v>
      </c>
      <c r="E22" s="59">
        <v>25625</v>
      </c>
      <c r="F22" s="59">
        <v>4193361</v>
      </c>
      <c r="G22" s="59">
        <v>621499.55</v>
      </c>
      <c r="H22" s="59">
        <v>367689.17</v>
      </c>
      <c r="I22" s="59">
        <v>455518.79</v>
      </c>
      <c r="J22" s="59">
        <v>0</v>
      </c>
      <c r="K22" s="59">
        <v>0</v>
      </c>
      <c r="L22" s="59">
        <v>0</v>
      </c>
      <c r="M22" s="59">
        <v>0</v>
      </c>
      <c r="N22" s="59">
        <v>136908</v>
      </c>
      <c r="O22" s="59">
        <v>714559.79</v>
      </c>
      <c r="P22" s="59">
        <v>0</v>
      </c>
      <c r="Q22" s="59">
        <v>0</v>
      </c>
      <c r="R22" s="59">
        <v>0</v>
      </c>
      <c r="S22" s="59">
        <v>0</v>
      </c>
      <c r="T22" s="59">
        <v>1825431</v>
      </c>
      <c r="U22" s="138">
        <v>9329145</v>
      </c>
      <c r="V22" s="134"/>
    </row>
    <row r="23" spans="1:22" ht="12.75">
      <c r="A23" s="124" t="s">
        <v>159</v>
      </c>
      <c r="B23" s="59">
        <v>62529.45</v>
      </c>
      <c r="C23" s="59">
        <v>0</v>
      </c>
      <c r="D23" s="59">
        <v>2089411.119999989</v>
      </c>
      <c r="E23" s="59">
        <v>0</v>
      </c>
      <c r="F23" s="59">
        <v>36927</v>
      </c>
      <c r="G23" s="59">
        <v>627263.87</v>
      </c>
      <c r="H23" s="59">
        <v>71929.37</v>
      </c>
      <c r="I23" s="59">
        <v>446289.06</v>
      </c>
      <c r="J23" s="59">
        <v>33912.14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138">
        <v>3368262.0099999895</v>
      </c>
      <c r="V23" s="134"/>
    </row>
    <row r="24" spans="1:22" ht="25.5">
      <c r="A24" s="124" t="s">
        <v>160</v>
      </c>
      <c r="B24" s="59">
        <v>2227303.31</v>
      </c>
      <c r="C24" s="59">
        <v>548249.9</v>
      </c>
      <c r="D24" s="59">
        <v>4042401.1499999887</v>
      </c>
      <c r="E24" s="59">
        <v>2696093.46</v>
      </c>
      <c r="F24" s="59">
        <v>9797514</v>
      </c>
      <c r="G24" s="59">
        <v>40471.12</v>
      </c>
      <c r="H24" s="59">
        <v>1250</v>
      </c>
      <c r="I24" s="59">
        <v>1948902.37</v>
      </c>
      <c r="J24" s="59">
        <v>406726.58</v>
      </c>
      <c r="K24" s="59">
        <v>0</v>
      </c>
      <c r="L24" s="59">
        <v>0</v>
      </c>
      <c r="M24" s="59">
        <v>79564.29</v>
      </c>
      <c r="N24" s="59">
        <v>532939</v>
      </c>
      <c r="O24" s="59">
        <v>0</v>
      </c>
      <c r="P24" s="59">
        <v>148322.11</v>
      </c>
      <c r="Q24" s="59">
        <v>25994</v>
      </c>
      <c r="R24" s="59">
        <v>0</v>
      </c>
      <c r="S24" s="59">
        <v>647031</v>
      </c>
      <c r="T24" s="59">
        <v>0</v>
      </c>
      <c r="U24" s="138">
        <v>23142762.289999988</v>
      </c>
      <c r="V24" s="134"/>
    </row>
    <row r="25" spans="1:22" ht="12.75">
      <c r="A25" s="124" t="s">
        <v>161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146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138">
        <v>146</v>
      </c>
      <c r="V25" s="134"/>
    </row>
    <row r="26" spans="1:22" ht="12.75">
      <c r="A26" s="124" t="s">
        <v>162</v>
      </c>
      <c r="B26" s="59">
        <v>1114192.65</v>
      </c>
      <c r="C26" s="59">
        <v>1215109.22</v>
      </c>
      <c r="D26" s="59">
        <v>2224231.52</v>
      </c>
      <c r="E26" s="59">
        <v>311629.96</v>
      </c>
      <c r="F26" s="59">
        <v>221958</v>
      </c>
      <c r="G26" s="59">
        <v>1756828.77</v>
      </c>
      <c r="H26" s="59">
        <v>235.39</v>
      </c>
      <c r="I26" s="59">
        <v>999448.7</v>
      </c>
      <c r="J26" s="59">
        <v>441322.12</v>
      </c>
      <c r="K26" s="59">
        <v>0</v>
      </c>
      <c r="L26" s="59">
        <v>261138.64</v>
      </c>
      <c r="M26" s="59">
        <v>236717.9</v>
      </c>
      <c r="N26" s="59">
        <v>0</v>
      </c>
      <c r="O26" s="59">
        <v>207156.07</v>
      </c>
      <c r="P26" s="59">
        <v>307388.58</v>
      </c>
      <c r="Q26" s="59">
        <v>78640</v>
      </c>
      <c r="R26" s="59">
        <v>277928.9</v>
      </c>
      <c r="S26" s="59">
        <v>0</v>
      </c>
      <c r="T26" s="59">
        <v>0</v>
      </c>
      <c r="U26" s="138">
        <v>9653926.420000002</v>
      </c>
      <c r="V26" s="134"/>
    </row>
    <row r="27" spans="1:22" ht="12.75">
      <c r="A27" s="125" t="s">
        <v>34</v>
      </c>
      <c r="B27" s="138">
        <v>186728902.85999998</v>
      </c>
      <c r="C27" s="138">
        <v>177576317.71999997</v>
      </c>
      <c r="D27" s="138">
        <v>149183446.66999975</v>
      </c>
      <c r="E27" s="138">
        <v>146572526.15300003</v>
      </c>
      <c r="F27" s="138">
        <v>101681742</v>
      </c>
      <c r="G27" s="138">
        <v>90724600.94</v>
      </c>
      <c r="H27" s="138">
        <v>87724165.832</v>
      </c>
      <c r="I27" s="138">
        <v>66577668.69</v>
      </c>
      <c r="J27" s="138">
        <v>64919542.730000034</v>
      </c>
      <c r="K27" s="138">
        <v>52783580.75</v>
      </c>
      <c r="L27" s="138">
        <v>50866185.95</v>
      </c>
      <c r="M27" s="138">
        <v>30911473.61</v>
      </c>
      <c r="N27" s="138">
        <v>17416930</v>
      </c>
      <c r="O27" s="138">
        <v>14003136.02</v>
      </c>
      <c r="P27" s="138">
        <v>13844694.34</v>
      </c>
      <c r="Q27" s="138">
        <v>7397570</v>
      </c>
      <c r="R27" s="138">
        <v>4941919.19</v>
      </c>
      <c r="S27" s="138">
        <v>2902555</v>
      </c>
      <c r="T27" s="138">
        <v>1825431</v>
      </c>
      <c r="U27" s="138">
        <v>1268582389.4549997</v>
      </c>
      <c r="V27" s="134"/>
    </row>
    <row r="28" spans="1:21" ht="12.75">
      <c r="A28" s="126" t="s">
        <v>163</v>
      </c>
      <c r="B28" s="127">
        <v>0.14719493539573827</v>
      </c>
      <c r="C28" s="127">
        <v>0.13998012206072732</v>
      </c>
      <c r="D28" s="127">
        <v>0.11759854772545833</v>
      </c>
      <c r="E28" s="127">
        <v>0.11554040744327973</v>
      </c>
      <c r="F28" s="127">
        <v>0.08015383379528378</v>
      </c>
      <c r="G28" s="127">
        <v>0.07151652245383647</v>
      </c>
      <c r="H28" s="127">
        <v>0.06915133503444541</v>
      </c>
      <c r="I28" s="127">
        <v>0.052481943028235375</v>
      </c>
      <c r="J28" s="127">
        <v>0.05117487304698464</v>
      </c>
      <c r="K28" s="127">
        <v>0.04160831900928134</v>
      </c>
      <c r="L28" s="127">
        <v>0.04009687220382494</v>
      </c>
      <c r="M28" s="127">
        <v>0.024366942081924997</v>
      </c>
      <c r="N28" s="127">
        <v>0.013729443309931609</v>
      </c>
      <c r="O28" s="127">
        <v>0.011038412748277184</v>
      </c>
      <c r="P28" s="127">
        <v>0.01091351610670543</v>
      </c>
      <c r="Q28" s="127">
        <v>0.005831367407818184</v>
      </c>
      <c r="R28" s="127">
        <v>0.0038956233596488094</v>
      </c>
      <c r="S28" s="127">
        <v>0.002288030343261329</v>
      </c>
      <c r="T28" s="127">
        <v>0.0014389534453369088</v>
      </c>
      <c r="U28" s="127">
        <v>1</v>
      </c>
    </row>
    <row r="29" spans="1:21" ht="12.75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1" spans="1:2" ht="15.75">
      <c r="A31" s="121" t="s">
        <v>213</v>
      </c>
      <c r="B31" s="19"/>
    </row>
    <row r="32" spans="1:18" ht="12.75">
      <c r="A32" s="140" t="s">
        <v>229</v>
      </c>
      <c r="J32" s="20"/>
      <c r="K32" s="21"/>
      <c r="L32" s="22"/>
      <c r="M32" s="21"/>
      <c r="N32" s="21"/>
      <c r="O32" s="21"/>
      <c r="P32" s="21"/>
      <c r="Q32" s="21"/>
      <c r="R32" s="21"/>
    </row>
    <row r="33" spans="2:2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8" spans="2:11" ht="76.5">
      <c r="B38" s="23" t="s">
        <v>124</v>
      </c>
      <c r="C38" s="24" t="s">
        <v>125</v>
      </c>
      <c r="D38" s="25" t="s">
        <v>126</v>
      </c>
      <c r="E38" s="24" t="s">
        <v>127</v>
      </c>
      <c r="F38" s="24" t="s">
        <v>128</v>
      </c>
      <c r="G38" s="24" t="s">
        <v>129</v>
      </c>
      <c r="H38" s="24" t="s">
        <v>130</v>
      </c>
      <c r="I38" s="24" t="s">
        <v>131</v>
      </c>
      <c r="J38" s="24" t="s">
        <v>132</v>
      </c>
      <c r="K38" s="24" t="s">
        <v>133</v>
      </c>
    </row>
    <row r="39" spans="2:11" ht="12.75">
      <c r="B39" s="26">
        <f>(U7+U14)/U27</f>
        <v>0.6855596782650674</v>
      </c>
      <c r="C39" s="19">
        <f>(U4+U6)/U27</f>
        <v>0.017204786454095893</v>
      </c>
      <c r="D39" s="19">
        <f>U26/U27</f>
        <v>0.00761001137982647</v>
      </c>
      <c r="E39" s="19">
        <f>(U22+U23+U24+U25)/U27</f>
        <v>0.028252256690554776</v>
      </c>
      <c r="F39" s="19">
        <f>U21/U27</f>
        <v>0.024249020832786215</v>
      </c>
      <c r="G39" s="19">
        <f>(U12+U13)/U27</f>
        <v>0.19029020859355308</v>
      </c>
      <c r="H39" s="19">
        <f>U11/U27</f>
        <v>0.014822094044737647</v>
      </c>
      <c r="I39" s="19">
        <f>(U10+U20)/U27</f>
        <v>0.01505546312857552</v>
      </c>
      <c r="J39" s="19">
        <f>(U9+U19)/U27</f>
        <v>0.013932988315873975</v>
      </c>
      <c r="K39" s="19">
        <f>U8/U27</f>
        <v>0.0030234922949291406</v>
      </c>
    </row>
  </sheetData>
  <mergeCells count="1">
    <mergeCell ref="A1:U1"/>
  </mergeCells>
  <printOptions horizontalCentered="1"/>
  <pageMargins left="0.1968503937007874" right="0.1968503937007874" top="0.4724409448818898" bottom="0.31496062992125984" header="0.31496062992125984" footer="0"/>
  <pageSetup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0.28125" style="2" customWidth="1"/>
    <col min="2" max="9" width="12.7109375" style="2" customWidth="1"/>
    <col min="10" max="10" width="12.00390625" style="2" customWidth="1"/>
    <col min="11" max="16384" width="9.140625" style="2" customWidth="1"/>
  </cols>
  <sheetData>
    <row r="1" ht="14.25" customHeight="1">
      <c r="A1" s="28"/>
    </row>
    <row r="2" spans="1:7" s="39" customFormat="1" ht="14.25" customHeight="1">
      <c r="A2" s="193" t="s">
        <v>225</v>
      </c>
      <c r="B2" s="193"/>
      <c r="C2" s="193"/>
      <c r="D2" s="193"/>
      <c r="E2" s="193"/>
      <c r="F2" s="193"/>
      <c r="G2" s="193"/>
    </row>
    <row r="3" spans="1:10" ht="16.5" thickBot="1">
      <c r="A3" s="45"/>
      <c r="I3" s="41"/>
      <c r="J3" s="41" t="s">
        <v>221</v>
      </c>
    </row>
    <row r="4" spans="1:10" s="46" customFormat="1" ht="38.25" customHeight="1">
      <c r="A4" s="65" t="s">
        <v>0</v>
      </c>
      <c r="B4" s="55" t="s">
        <v>35</v>
      </c>
      <c r="C4" s="55" t="s">
        <v>36</v>
      </c>
      <c r="D4" s="55" t="s">
        <v>37</v>
      </c>
      <c r="E4" s="55" t="s">
        <v>43</v>
      </c>
      <c r="F4" s="55" t="s">
        <v>44</v>
      </c>
      <c r="G4" s="55" t="s">
        <v>135</v>
      </c>
      <c r="H4" s="55" t="s">
        <v>164</v>
      </c>
      <c r="I4" s="55" t="s">
        <v>196</v>
      </c>
      <c r="J4" s="176" t="s">
        <v>204</v>
      </c>
    </row>
    <row r="5" spans="1:10" ht="12.75">
      <c r="A5" s="18" t="s">
        <v>2</v>
      </c>
      <c r="B5" s="42">
        <v>1398</v>
      </c>
      <c r="C5" s="42">
        <v>65768</v>
      </c>
      <c r="D5" s="42">
        <v>83912</v>
      </c>
      <c r="E5" s="44">
        <v>23940.71</v>
      </c>
      <c r="F5" s="42">
        <v>388051.58</v>
      </c>
      <c r="G5" s="42">
        <v>286218.32</v>
      </c>
      <c r="H5" s="42">
        <v>432304.48</v>
      </c>
      <c r="I5" s="59">
        <v>96807.55</v>
      </c>
      <c r="J5" s="177">
        <v>296386.28</v>
      </c>
    </row>
    <row r="6" spans="1:10" ht="12.75">
      <c r="A6" s="18" t="s">
        <v>3</v>
      </c>
      <c r="B6" s="42">
        <v>162</v>
      </c>
      <c r="C6" s="42">
        <v>259</v>
      </c>
      <c r="D6" s="42">
        <v>370</v>
      </c>
      <c r="E6" s="44">
        <v>1574</v>
      </c>
      <c r="F6" s="42">
        <v>5064</v>
      </c>
      <c r="G6" s="42">
        <v>0</v>
      </c>
      <c r="H6" s="42">
        <v>0</v>
      </c>
      <c r="I6" s="59">
        <v>0</v>
      </c>
      <c r="J6" s="60">
        <v>0</v>
      </c>
    </row>
    <row r="7" spans="1:10" ht="25.5">
      <c r="A7" s="18" t="s">
        <v>4</v>
      </c>
      <c r="B7" s="42">
        <v>14488178</v>
      </c>
      <c r="C7" s="42">
        <v>21187647</v>
      </c>
      <c r="D7" s="42">
        <v>30151839</v>
      </c>
      <c r="E7" s="44">
        <v>33602570.82779841</v>
      </c>
      <c r="F7" s="42">
        <v>43639552.6667612</v>
      </c>
      <c r="G7" s="42">
        <v>52318639.489999905</v>
      </c>
      <c r="H7" s="42">
        <v>39564107.6219999</v>
      </c>
      <c r="I7" s="59">
        <v>2574722.530658445</v>
      </c>
      <c r="J7" s="177">
        <v>31914610.1646275</v>
      </c>
    </row>
    <row r="8" spans="1:10" ht="12.75">
      <c r="A8" s="18" t="s">
        <v>5</v>
      </c>
      <c r="B8" s="42">
        <v>1933</v>
      </c>
      <c r="C8" s="42">
        <v>0</v>
      </c>
      <c r="D8" s="42">
        <v>202524</v>
      </c>
      <c r="E8" s="44">
        <v>0</v>
      </c>
      <c r="F8" s="42">
        <v>0</v>
      </c>
      <c r="G8" s="42">
        <v>479891.96</v>
      </c>
      <c r="H8" s="42">
        <v>122950</v>
      </c>
      <c r="I8" s="59">
        <v>0</v>
      </c>
      <c r="J8" s="177">
        <v>0</v>
      </c>
    </row>
    <row r="9" spans="1:10" ht="12.75">
      <c r="A9" s="18" t="s">
        <v>6</v>
      </c>
      <c r="B9" s="42">
        <v>0</v>
      </c>
      <c r="C9" s="42">
        <v>0</v>
      </c>
      <c r="D9" s="42">
        <v>0</v>
      </c>
      <c r="E9" s="44">
        <v>426820.729999999</v>
      </c>
      <c r="F9" s="42">
        <v>22910</v>
      </c>
      <c r="G9" s="42">
        <v>177709.679999999</v>
      </c>
      <c r="H9" s="42">
        <v>184113.293</v>
      </c>
      <c r="I9" s="59">
        <v>2381849.5</v>
      </c>
      <c r="J9" s="177">
        <v>128955.63</v>
      </c>
    </row>
    <row r="10" spans="1:10" ht="12.75">
      <c r="A10" s="18" t="s">
        <v>7</v>
      </c>
      <c r="B10" s="42">
        <v>1778301</v>
      </c>
      <c r="C10" s="42">
        <v>5521068</v>
      </c>
      <c r="D10" s="42">
        <v>13061731</v>
      </c>
      <c r="E10" s="44">
        <v>1945356.64</v>
      </c>
      <c r="F10" s="42">
        <v>649859.87</v>
      </c>
      <c r="G10" s="42">
        <v>1877447.54</v>
      </c>
      <c r="H10" s="42">
        <v>4787547.57</v>
      </c>
      <c r="I10" s="59">
        <v>5036641.64</v>
      </c>
      <c r="J10" s="177">
        <v>4441331.278046945</v>
      </c>
    </row>
    <row r="11" spans="1:10" ht="12.75">
      <c r="A11" s="18" t="s">
        <v>8</v>
      </c>
      <c r="B11" s="42">
        <v>1404648</v>
      </c>
      <c r="C11" s="42">
        <v>2831793</v>
      </c>
      <c r="D11" s="42">
        <v>1942551</v>
      </c>
      <c r="E11" s="44">
        <v>997512.95</v>
      </c>
      <c r="F11" s="42">
        <v>674681.379</v>
      </c>
      <c r="G11" s="42">
        <v>1626894.5029999998</v>
      </c>
      <c r="H11" s="42">
        <v>1587791.9669999997</v>
      </c>
      <c r="I11" s="59">
        <v>1631321.8080077528</v>
      </c>
      <c r="J11" s="177">
        <v>2361334.0608374435</v>
      </c>
    </row>
    <row r="12" spans="1:10" ht="12.75">
      <c r="A12" s="18" t="s">
        <v>9</v>
      </c>
      <c r="B12" s="42">
        <v>3068058</v>
      </c>
      <c r="C12" s="42">
        <v>3133951</v>
      </c>
      <c r="D12" s="42">
        <v>3780911</v>
      </c>
      <c r="E12" s="44">
        <v>4299756.043483429</v>
      </c>
      <c r="F12" s="42">
        <v>5008070.498652883</v>
      </c>
      <c r="G12" s="42">
        <v>6948051.217496945</v>
      </c>
      <c r="H12" s="42">
        <v>10862369.971139934</v>
      </c>
      <c r="I12" s="59">
        <v>3592010.9528151997</v>
      </c>
      <c r="J12" s="177">
        <v>11650956.04674763</v>
      </c>
    </row>
    <row r="13" spans="1:10" ht="12.75">
      <c r="A13" s="18" t="s">
        <v>10</v>
      </c>
      <c r="B13" s="42">
        <v>1487880</v>
      </c>
      <c r="C13" s="42">
        <v>1724757</v>
      </c>
      <c r="D13" s="42">
        <v>3050303</v>
      </c>
      <c r="E13" s="44">
        <v>1839905.1134834283</v>
      </c>
      <c r="F13" s="42">
        <v>1831967.3686528835</v>
      </c>
      <c r="G13" s="42">
        <v>886485.2274969447</v>
      </c>
      <c r="H13" s="42">
        <v>2629513.126441547</v>
      </c>
      <c r="I13" s="59">
        <v>878082.3133550396</v>
      </c>
      <c r="J13" s="177">
        <v>1922068.4095501322</v>
      </c>
    </row>
    <row r="14" spans="1:10" ht="25.5">
      <c r="A14" s="18" t="s">
        <v>11</v>
      </c>
      <c r="B14" s="42">
        <v>11919891</v>
      </c>
      <c r="C14" s="42">
        <v>16769472</v>
      </c>
      <c r="D14" s="42">
        <v>10223546</v>
      </c>
      <c r="E14" s="44">
        <v>19390711.6206</v>
      </c>
      <c r="F14" s="42">
        <v>34049889.5972812</v>
      </c>
      <c r="G14" s="42">
        <v>39142288.135999985</v>
      </c>
      <c r="H14" s="42">
        <v>22906409.887</v>
      </c>
      <c r="I14" s="59">
        <v>24110508.68571785</v>
      </c>
      <c r="J14" s="177">
        <v>21218769.363500003</v>
      </c>
    </row>
    <row r="15" spans="1:10" ht="12.75">
      <c r="A15" s="18" t="s">
        <v>30</v>
      </c>
      <c r="B15" s="42">
        <v>0</v>
      </c>
      <c r="C15" s="42">
        <v>0</v>
      </c>
      <c r="D15" s="42">
        <v>6184413</v>
      </c>
      <c r="E15" s="44">
        <v>8797587.626</v>
      </c>
      <c r="F15" s="42">
        <v>13765141.44</v>
      </c>
      <c r="G15" s="42">
        <v>15237147.921999998</v>
      </c>
      <c r="H15" s="42">
        <v>9247981.953</v>
      </c>
      <c r="I15" s="59">
        <v>12908935.152869038</v>
      </c>
      <c r="J15" s="177">
        <v>6109216.897</v>
      </c>
    </row>
    <row r="16" spans="1:10" ht="25.5">
      <c r="A16" s="18" t="s">
        <v>12</v>
      </c>
      <c r="B16" s="42">
        <v>0</v>
      </c>
      <c r="C16" s="42">
        <v>1000</v>
      </c>
      <c r="D16" s="42">
        <v>83515</v>
      </c>
      <c r="E16" s="44">
        <v>0</v>
      </c>
      <c r="F16" s="42">
        <v>2250</v>
      </c>
      <c r="G16" s="42">
        <v>0</v>
      </c>
      <c r="H16" s="42">
        <v>0</v>
      </c>
      <c r="I16" s="59">
        <v>210323.6</v>
      </c>
      <c r="J16" s="177">
        <v>0</v>
      </c>
    </row>
    <row r="17" spans="1:10" ht="25.5">
      <c r="A17" s="18" t="s">
        <v>13</v>
      </c>
      <c r="B17" s="42">
        <v>0</v>
      </c>
      <c r="C17" s="42">
        <v>0</v>
      </c>
      <c r="D17" s="42">
        <v>94768</v>
      </c>
      <c r="E17" s="44">
        <v>4478.31</v>
      </c>
      <c r="F17" s="42">
        <v>329238.98</v>
      </c>
      <c r="G17" s="42">
        <v>0</v>
      </c>
      <c r="H17" s="42">
        <v>0</v>
      </c>
      <c r="I17" s="59">
        <v>0</v>
      </c>
      <c r="J17" s="177">
        <v>709933.93</v>
      </c>
    </row>
    <row r="18" spans="1:10" ht="12.75">
      <c r="A18" s="18" t="s">
        <v>14</v>
      </c>
      <c r="B18" s="42">
        <v>77469</v>
      </c>
      <c r="C18" s="42">
        <v>103866</v>
      </c>
      <c r="D18" s="42">
        <v>248634</v>
      </c>
      <c r="E18" s="44">
        <v>317321.912</v>
      </c>
      <c r="F18" s="42">
        <v>1784475.91</v>
      </c>
      <c r="G18" s="42">
        <v>5190447.21</v>
      </c>
      <c r="H18" s="42">
        <v>1029593.56</v>
      </c>
      <c r="I18" s="59">
        <v>1155063.9823626527</v>
      </c>
      <c r="J18" s="177">
        <v>704261.5713169001</v>
      </c>
    </row>
    <row r="19" spans="1:10" ht="12.75">
      <c r="A19" s="18" t="s">
        <v>15</v>
      </c>
      <c r="B19" s="42">
        <v>0</v>
      </c>
      <c r="C19" s="42">
        <v>3800</v>
      </c>
      <c r="D19" s="42">
        <v>0</v>
      </c>
      <c r="E19" s="44">
        <v>0</v>
      </c>
      <c r="F19" s="42">
        <v>0</v>
      </c>
      <c r="G19" s="42">
        <v>25315</v>
      </c>
      <c r="H19" s="42">
        <v>183455.18</v>
      </c>
      <c r="I19" s="59">
        <v>566294</v>
      </c>
      <c r="J19" s="177">
        <v>106389</v>
      </c>
    </row>
    <row r="20" spans="1:10" ht="12.75">
      <c r="A20" s="18" t="s">
        <v>16</v>
      </c>
      <c r="B20" s="42">
        <v>0</v>
      </c>
      <c r="C20" s="42">
        <v>63928</v>
      </c>
      <c r="D20" s="42">
        <v>4234464</v>
      </c>
      <c r="E20" s="44">
        <v>2513262.72</v>
      </c>
      <c r="F20" s="42">
        <v>399210.12</v>
      </c>
      <c r="G20" s="42">
        <v>217170.519999999</v>
      </c>
      <c r="H20" s="42">
        <v>42952.98</v>
      </c>
      <c r="I20" s="59">
        <v>0</v>
      </c>
      <c r="J20" s="177">
        <v>177451.92</v>
      </c>
    </row>
    <row r="21" spans="1:10" ht="12.75">
      <c r="A21" s="18" t="s">
        <v>17</v>
      </c>
      <c r="B21" s="42">
        <v>0</v>
      </c>
      <c r="C21" s="42">
        <v>197189</v>
      </c>
      <c r="D21" s="42">
        <v>0</v>
      </c>
      <c r="E21" s="44">
        <v>10800</v>
      </c>
      <c r="F21" s="42">
        <v>31829.57</v>
      </c>
      <c r="G21" s="42">
        <v>13625.22</v>
      </c>
      <c r="H21" s="42">
        <v>154102.16</v>
      </c>
      <c r="I21" s="59">
        <v>384647.5003209629</v>
      </c>
      <c r="J21" s="177">
        <v>36958.8819092</v>
      </c>
    </row>
    <row r="22" spans="1:10" ht="12.75">
      <c r="A22" s="18" t="s">
        <v>18</v>
      </c>
      <c r="B22" s="42">
        <v>0</v>
      </c>
      <c r="C22" s="42">
        <v>0</v>
      </c>
      <c r="D22" s="42">
        <v>0</v>
      </c>
      <c r="E22" s="44">
        <v>0</v>
      </c>
      <c r="F22" s="42">
        <v>0</v>
      </c>
      <c r="G22" s="42">
        <v>0</v>
      </c>
      <c r="H22" s="42">
        <v>0</v>
      </c>
      <c r="I22" s="59">
        <v>0</v>
      </c>
      <c r="J22" s="177">
        <v>0</v>
      </c>
    </row>
    <row r="23" spans="1:10" ht="12.75">
      <c r="A23" s="18" t="s">
        <v>19</v>
      </c>
      <c r="B23" s="42">
        <v>33005</v>
      </c>
      <c r="C23" s="42">
        <v>33300</v>
      </c>
      <c r="D23" s="42">
        <v>63136</v>
      </c>
      <c r="E23" s="44">
        <v>237768.08</v>
      </c>
      <c r="F23" s="42">
        <v>95006.85999999991</v>
      </c>
      <c r="G23" s="42">
        <v>199433.59</v>
      </c>
      <c r="H23" s="42">
        <v>196158.17</v>
      </c>
      <c r="I23" s="59">
        <v>344119.17607644876</v>
      </c>
      <c r="J23" s="177">
        <v>192346.9940138</v>
      </c>
    </row>
    <row r="24" spans="1:10" ht="13.5" thickBot="1">
      <c r="A24" s="66" t="s">
        <v>20</v>
      </c>
      <c r="B24" s="119">
        <f>SUM(B5:B23)</f>
        <v>34260923</v>
      </c>
      <c r="C24" s="119">
        <f>SUM(C5:C23)</f>
        <v>51637798</v>
      </c>
      <c r="D24" s="119">
        <f>SUM(D5:D23)</f>
        <v>73406617</v>
      </c>
      <c r="E24" s="119">
        <f>SUM(E5:E23)</f>
        <v>74409367.28336526</v>
      </c>
      <c r="F24" s="119">
        <f>SUM(F5:F23)-F15</f>
        <v>88912058.40034816</v>
      </c>
      <c r="G24" s="119">
        <v>109389617.61399376</v>
      </c>
      <c r="H24" s="119">
        <v>84683369.96658139</v>
      </c>
      <c r="I24" s="156">
        <v>42962393.23931435</v>
      </c>
      <c r="J24" s="178">
        <v>75861753.53054957</v>
      </c>
    </row>
    <row r="25" spans="2:10" ht="12.75">
      <c r="B25" s="1"/>
      <c r="C25" s="1"/>
      <c r="D25" s="1"/>
      <c r="E25" s="1"/>
      <c r="F25" s="1"/>
      <c r="G25" s="1"/>
      <c r="H25" s="1"/>
      <c r="I25" s="1"/>
      <c r="J25" s="175"/>
    </row>
  </sheetData>
  <mergeCells count="1">
    <mergeCell ref="A2:G2"/>
  </mergeCells>
  <printOptions horizontalCentered="1"/>
  <pageMargins left="0" right="0" top="0.984251968503937" bottom="0" header="0.3937007874015748" footer="0"/>
  <pageSetup horizontalDpi="300" verticalDpi="300" orientation="landscape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62"/>
  <sheetViews>
    <sheetView view="pageBreakPreview" zoomScale="88" zoomScaleNormal="120" zoomScaleSheetLayoutView="88" workbookViewId="0" topLeftCell="A1">
      <selection activeCell="A1" sqref="A1"/>
    </sheetView>
  </sheetViews>
  <sheetFormatPr defaultColWidth="9.140625" defaultRowHeight="12.75"/>
  <cols>
    <col min="1" max="1" width="5.00390625" style="27" customWidth="1"/>
    <col min="2" max="2" width="56.57421875" style="2" customWidth="1"/>
    <col min="3" max="4" width="14.00390625" style="2" customWidth="1"/>
    <col min="5" max="5" width="16.57421875" style="2" customWidth="1"/>
    <col min="6" max="8" width="14.28125" style="2" customWidth="1"/>
    <col min="9" max="9" width="13.140625" style="2" customWidth="1"/>
    <col min="10" max="10" width="16.7109375" style="2" customWidth="1"/>
    <col min="11" max="11" width="10.57421875" style="2" customWidth="1"/>
    <col min="12" max="16384" width="9.140625" style="2" customWidth="1"/>
  </cols>
  <sheetData>
    <row r="1" spans="1:10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s="111" customFormat="1" ht="24" customHeight="1">
      <c r="A2" s="183" t="s">
        <v>205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2:10" ht="16.5" thickBot="1">
      <c r="B3" s="112"/>
      <c r="C3" s="112"/>
      <c r="D3" s="112"/>
      <c r="E3" s="112"/>
      <c r="F3" s="112"/>
      <c r="G3" s="112"/>
      <c r="H3" s="112"/>
      <c r="I3" s="112"/>
      <c r="J3" s="114" t="s">
        <v>224</v>
      </c>
    </row>
    <row r="4" spans="1:10" s="31" customFormat="1" ht="75.75" customHeight="1">
      <c r="A4" s="29"/>
      <c r="B4" s="67" t="s">
        <v>38</v>
      </c>
      <c r="C4" s="30" t="s">
        <v>41</v>
      </c>
      <c r="D4" s="30" t="s">
        <v>192</v>
      </c>
      <c r="E4" s="30" t="s">
        <v>40</v>
      </c>
      <c r="F4" s="30" t="s">
        <v>39</v>
      </c>
      <c r="G4" s="113" t="s">
        <v>193</v>
      </c>
      <c r="H4" s="113" t="s">
        <v>194</v>
      </c>
      <c r="I4" s="30" t="s">
        <v>195</v>
      </c>
      <c r="J4" s="13" t="s">
        <v>1</v>
      </c>
    </row>
    <row r="5" spans="1:41" s="33" customFormat="1" ht="15.75">
      <c r="A5" s="32">
        <v>1</v>
      </c>
      <c r="B5" s="68" t="s">
        <v>206</v>
      </c>
      <c r="C5" s="9">
        <v>65061</v>
      </c>
      <c r="D5" s="9">
        <v>0</v>
      </c>
      <c r="E5" s="11">
        <v>106811</v>
      </c>
      <c r="F5" s="10">
        <v>191</v>
      </c>
      <c r="G5" s="10">
        <v>0</v>
      </c>
      <c r="H5" s="10">
        <v>0</v>
      </c>
      <c r="I5" s="10">
        <v>0</v>
      </c>
      <c r="J5" s="12">
        <v>172063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33" customFormat="1" ht="15.75">
      <c r="A6" s="34">
        <v>2</v>
      </c>
      <c r="B6" s="68" t="s">
        <v>137</v>
      </c>
      <c r="C6" s="9">
        <v>68363</v>
      </c>
      <c r="D6" s="9">
        <v>0</v>
      </c>
      <c r="E6" s="11">
        <v>78167</v>
      </c>
      <c r="F6" s="10">
        <v>0</v>
      </c>
      <c r="G6" s="10">
        <v>0</v>
      </c>
      <c r="H6" s="10">
        <v>0</v>
      </c>
      <c r="I6" s="10">
        <v>0</v>
      </c>
      <c r="J6" s="12">
        <v>146530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33" customFormat="1" ht="15.75">
      <c r="A7" s="34">
        <v>3</v>
      </c>
      <c r="B7" s="68" t="s">
        <v>136</v>
      </c>
      <c r="C7" s="9">
        <v>52831</v>
      </c>
      <c r="D7" s="9">
        <v>0</v>
      </c>
      <c r="E7" s="11">
        <v>70468</v>
      </c>
      <c r="F7" s="10">
        <v>0</v>
      </c>
      <c r="G7" s="10">
        <v>0</v>
      </c>
      <c r="H7" s="10">
        <v>0</v>
      </c>
      <c r="I7" s="10">
        <v>0</v>
      </c>
      <c r="J7" s="12">
        <v>123299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33" customFormat="1" ht="15.75">
      <c r="A8" s="34">
        <v>4</v>
      </c>
      <c r="B8" s="68" t="s">
        <v>138</v>
      </c>
      <c r="C8" s="9">
        <v>48973</v>
      </c>
      <c r="D8" s="9">
        <v>0</v>
      </c>
      <c r="E8" s="11">
        <v>36591</v>
      </c>
      <c r="F8" s="10">
        <v>46</v>
      </c>
      <c r="G8" s="10">
        <v>0</v>
      </c>
      <c r="H8" s="10">
        <v>0</v>
      </c>
      <c r="I8" s="10">
        <v>0</v>
      </c>
      <c r="J8" s="12">
        <v>85610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33" customFormat="1" ht="15.75">
      <c r="A9" s="34">
        <v>5</v>
      </c>
      <c r="B9" s="68" t="s">
        <v>207</v>
      </c>
      <c r="C9" s="9">
        <v>27445</v>
      </c>
      <c r="D9" s="9">
        <v>0</v>
      </c>
      <c r="E9" s="11">
        <v>24759</v>
      </c>
      <c r="F9" s="10">
        <v>149</v>
      </c>
      <c r="G9" s="10">
        <v>0</v>
      </c>
      <c r="H9" s="10">
        <v>0</v>
      </c>
      <c r="I9" s="10">
        <v>0</v>
      </c>
      <c r="J9" s="12">
        <v>52353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33" customFormat="1" ht="15.75">
      <c r="A10" s="34">
        <v>8</v>
      </c>
      <c r="B10" s="68" t="s">
        <v>208</v>
      </c>
      <c r="C10" s="9">
        <v>34741</v>
      </c>
      <c r="D10" s="9">
        <v>0</v>
      </c>
      <c r="E10" s="11">
        <v>27963</v>
      </c>
      <c r="F10" s="10">
        <v>200</v>
      </c>
      <c r="G10" s="10">
        <v>0</v>
      </c>
      <c r="H10" s="10">
        <v>0</v>
      </c>
      <c r="I10" s="10">
        <v>0</v>
      </c>
      <c r="J10" s="12">
        <v>62904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33" customFormat="1" ht="15.75">
      <c r="A11" s="32">
        <v>6</v>
      </c>
      <c r="B11" s="68" t="s">
        <v>218</v>
      </c>
      <c r="C11" s="9">
        <v>28508</v>
      </c>
      <c r="D11" s="9">
        <v>0</v>
      </c>
      <c r="E11" s="11">
        <v>37434</v>
      </c>
      <c r="F11" s="10">
        <v>19</v>
      </c>
      <c r="G11" s="10">
        <v>0</v>
      </c>
      <c r="H11" s="10">
        <v>0</v>
      </c>
      <c r="I11" s="10">
        <v>0</v>
      </c>
      <c r="J11" s="12">
        <v>65961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33" customFormat="1" ht="15.75">
      <c r="A12" s="34">
        <v>9</v>
      </c>
      <c r="B12" s="68" t="s">
        <v>139</v>
      </c>
      <c r="C12" s="9">
        <v>21582</v>
      </c>
      <c r="D12" s="9">
        <v>0</v>
      </c>
      <c r="E12" s="11">
        <v>15765</v>
      </c>
      <c r="F12" s="10">
        <v>121</v>
      </c>
      <c r="G12" s="10">
        <v>0</v>
      </c>
      <c r="H12" s="10">
        <v>0</v>
      </c>
      <c r="I12" s="10">
        <v>0</v>
      </c>
      <c r="J12" s="12">
        <v>37468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33" customFormat="1" ht="15.75">
      <c r="A13" s="34">
        <v>7</v>
      </c>
      <c r="B13" s="68" t="s">
        <v>184</v>
      </c>
      <c r="C13" s="9">
        <v>38371</v>
      </c>
      <c r="D13" s="9">
        <v>0</v>
      </c>
      <c r="E13" s="11">
        <v>10929</v>
      </c>
      <c r="F13" s="10">
        <v>45</v>
      </c>
      <c r="G13" s="10">
        <v>0</v>
      </c>
      <c r="H13" s="10">
        <v>0</v>
      </c>
      <c r="I13" s="10">
        <v>0</v>
      </c>
      <c r="J13" s="12">
        <v>49345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33" customFormat="1" ht="15.75">
      <c r="A14" s="34">
        <v>10</v>
      </c>
      <c r="B14" s="68" t="s">
        <v>210</v>
      </c>
      <c r="C14" s="9">
        <v>11259</v>
      </c>
      <c r="D14" s="9">
        <v>44</v>
      </c>
      <c r="E14" s="11">
        <v>2165</v>
      </c>
      <c r="F14" s="10">
        <v>0</v>
      </c>
      <c r="G14" s="10">
        <v>0</v>
      </c>
      <c r="H14" s="10">
        <v>0</v>
      </c>
      <c r="I14" s="10">
        <v>0</v>
      </c>
      <c r="J14" s="12">
        <v>13468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33" customFormat="1" ht="15.75">
      <c r="A15" s="34">
        <v>11</v>
      </c>
      <c r="B15" s="68" t="s">
        <v>141</v>
      </c>
      <c r="C15" s="9">
        <v>16070</v>
      </c>
      <c r="D15" s="9">
        <v>0</v>
      </c>
      <c r="E15" s="11">
        <v>22185</v>
      </c>
      <c r="F15" s="10">
        <v>9</v>
      </c>
      <c r="G15" s="10">
        <v>0</v>
      </c>
      <c r="H15" s="10">
        <v>0</v>
      </c>
      <c r="I15" s="10">
        <v>0</v>
      </c>
      <c r="J15" s="12">
        <v>38264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7" customFormat="1" ht="14.25" customHeight="1">
      <c r="A16" s="34">
        <v>12</v>
      </c>
      <c r="B16" s="68" t="s">
        <v>134</v>
      </c>
      <c r="C16" s="9">
        <v>9906</v>
      </c>
      <c r="D16" s="9">
        <v>0</v>
      </c>
      <c r="E16" s="11">
        <v>7536</v>
      </c>
      <c r="F16" s="10">
        <v>264</v>
      </c>
      <c r="G16" s="10">
        <v>0</v>
      </c>
      <c r="H16" s="10">
        <v>112</v>
      </c>
      <c r="I16" s="10">
        <v>0</v>
      </c>
      <c r="J16" s="12">
        <v>17818</v>
      </c>
      <c r="K16" s="1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s="33" customFormat="1" ht="25.5">
      <c r="A17" s="34">
        <v>13</v>
      </c>
      <c r="B17" s="68" t="s">
        <v>140</v>
      </c>
      <c r="C17" s="9">
        <v>7008.435820000001</v>
      </c>
      <c r="D17" s="9">
        <v>0</v>
      </c>
      <c r="E17" s="11">
        <v>3407.4411099999998</v>
      </c>
      <c r="F17" s="10">
        <v>0</v>
      </c>
      <c r="G17" s="10">
        <v>0</v>
      </c>
      <c r="H17" s="10">
        <v>0</v>
      </c>
      <c r="I17" s="10">
        <v>0</v>
      </c>
      <c r="J17" s="12">
        <v>10415.87693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3" customFormat="1" ht="15.75">
      <c r="A18" s="34">
        <v>16</v>
      </c>
      <c r="B18" s="68" t="s">
        <v>211</v>
      </c>
      <c r="C18" s="9">
        <v>4922</v>
      </c>
      <c r="D18" s="9">
        <v>0</v>
      </c>
      <c r="E18" s="11">
        <v>2043</v>
      </c>
      <c r="F18" s="10">
        <v>0</v>
      </c>
      <c r="G18" s="10">
        <v>0</v>
      </c>
      <c r="H18" s="10">
        <v>0</v>
      </c>
      <c r="I18" s="10">
        <v>0</v>
      </c>
      <c r="J18" s="12">
        <v>6965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3" customFormat="1" ht="15.75">
      <c r="A19" s="34">
        <v>15</v>
      </c>
      <c r="B19" s="68" t="s">
        <v>142</v>
      </c>
      <c r="C19" s="9">
        <v>4781</v>
      </c>
      <c r="D19" s="9">
        <v>0</v>
      </c>
      <c r="E19" s="11">
        <v>5026</v>
      </c>
      <c r="F19" s="10">
        <v>0</v>
      </c>
      <c r="G19" s="10">
        <v>0</v>
      </c>
      <c r="H19" s="10">
        <v>0</v>
      </c>
      <c r="I19" s="10">
        <v>0</v>
      </c>
      <c r="J19" s="12">
        <v>9807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3" customFormat="1" ht="15.75">
      <c r="A20" s="34">
        <v>17</v>
      </c>
      <c r="B20" s="68" t="s">
        <v>143</v>
      </c>
      <c r="C20" s="9">
        <v>2400</v>
      </c>
      <c r="D20" s="9">
        <v>0</v>
      </c>
      <c r="E20" s="11">
        <v>2730</v>
      </c>
      <c r="F20" s="10">
        <v>128</v>
      </c>
      <c r="G20" s="10">
        <v>0</v>
      </c>
      <c r="H20" s="10">
        <v>0</v>
      </c>
      <c r="I20" s="10">
        <v>0</v>
      </c>
      <c r="J20" s="12">
        <v>5258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3" customFormat="1" ht="15.75">
      <c r="A21" s="34">
        <v>18</v>
      </c>
      <c r="B21" s="68" t="s">
        <v>165</v>
      </c>
      <c r="C21" s="9">
        <v>1787.00724</v>
      </c>
      <c r="D21" s="9">
        <v>0</v>
      </c>
      <c r="E21" s="11">
        <v>170.24552</v>
      </c>
      <c r="F21" s="10">
        <v>0</v>
      </c>
      <c r="G21" s="10">
        <v>0</v>
      </c>
      <c r="H21" s="10">
        <v>0</v>
      </c>
      <c r="I21" s="10">
        <v>0</v>
      </c>
      <c r="J21" s="12">
        <v>1957.2527599999999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3" customFormat="1" ht="15.75">
      <c r="A22" s="34">
        <v>20</v>
      </c>
      <c r="B22" s="68" t="s">
        <v>185</v>
      </c>
      <c r="C22" s="9">
        <v>1111</v>
      </c>
      <c r="D22" s="9">
        <v>0</v>
      </c>
      <c r="E22" s="11">
        <v>221</v>
      </c>
      <c r="F22" s="10">
        <v>0</v>
      </c>
      <c r="G22" s="10">
        <v>0</v>
      </c>
      <c r="H22" s="10">
        <v>0</v>
      </c>
      <c r="I22" s="10">
        <v>0</v>
      </c>
      <c r="J22" s="12">
        <v>1332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3" customFormat="1" ht="15.75">
      <c r="A23" s="34">
        <v>19</v>
      </c>
      <c r="B23" s="68" t="s">
        <v>212</v>
      </c>
      <c r="C23" s="10">
        <v>766</v>
      </c>
      <c r="D23" s="10">
        <v>0</v>
      </c>
      <c r="E23" s="10">
        <v>965</v>
      </c>
      <c r="F23" s="10">
        <v>477</v>
      </c>
      <c r="G23" s="10">
        <v>0</v>
      </c>
      <c r="H23" s="10">
        <v>105</v>
      </c>
      <c r="I23" s="10">
        <v>0</v>
      </c>
      <c r="J23" s="12">
        <v>2313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3" customFormat="1" ht="16.5" thickBot="1">
      <c r="A24" s="195" t="s">
        <v>34</v>
      </c>
      <c r="B24" s="196"/>
      <c r="C24" s="38">
        <v>445885.44306</v>
      </c>
      <c r="D24" s="38">
        <v>44</v>
      </c>
      <c r="E24" s="38">
        <v>455335.68663</v>
      </c>
      <c r="F24" s="38">
        <v>1649</v>
      </c>
      <c r="G24" s="38">
        <v>0</v>
      </c>
      <c r="H24" s="38">
        <v>217</v>
      </c>
      <c r="I24" s="38">
        <v>0</v>
      </c>
      <c r="J24" s="38">
        <v>903131.12969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1:22" ht="12.75"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57"/>
      <c r="B26" s="158"/>
      <c r="C26" s="15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31.5" customHeight="1">
      <c r="A27" s="194" t="s">
        <v>213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3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3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3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3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3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3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3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3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3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</sheetData>
  <mergeCells count="3">
    <mergeCell ref="A2:J2"/>
    <mergeCell ref="A27:J27"/>
    <mergeCell ref="A24:B2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75" zoomScaleSheetLayoutView="75" workbookViewId="0" topLeftCell="A1">
      <selection activeCell="A1" sqref="A1:K1"/>
    </sheetView>
  </sheetViews>
  <sheetFormatPr defaultColWidth="9.140625" defaultRowHeight="12.75"/>
  <cols>
    <col min="1" max="1" width="56.57421875" style="2" customWidth="1"/>
    <col min="2" max="2" width="13.8515625" style="2" customWidth="1"/>
    <col min="3" max="7" width="12.7109375" style="2" customWidth="1"/>
    <col min="8" max="8" width="14.00390625" style="2" customWidth="1"/>
    <col min="9" max="13" width="12.7109375" style="2" customWidth="1"/>
    <col min="14" max="14" width="13.8515625" style="2" customWidth="1"/>
    <col min="15" max="15" width="12.7109375" style="2" customWidth="1"/>
    <col min="16" max="16" width="14.140625" style="2" customWidth="1"/>
    <col min="17" max="17" width="16.00390625" style="2" customWidth="1"/>
    <col min="18" max="18" width="12.7109375" style="2" customWidth="1"/>
    <col min="19" max="19" width="14.8515625" style="2" customWidth="1"/>
    <col min="20" max="20" width="12.7109375" style="2" customWidth="1"/>
    <col min="21" max="16384" width="9.140625" style="2" customWidth="1"/>
  </cols>
  <sheetData>
    <row r="1" spans="1:11" ht="15.7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0" s="39" customFormat="1" ht="21.75">
      <c r="A2" s="183" t="s">
        <v>198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s="39" customFormat="1" ht="19.5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s="46" customFormat="1" ht="102">
      <c r="A4" s="142" t="s">
        <v>0</v>
      </c>
      <c r="B4" s="55" t="s">
        <v>206</v>
      </c>
      <c r="C4" s="55" t="s">
        <v>137</v>
      </c>
      <c r="D4" s="55" t="s">
        <v>136</v>
      </c>
      <c r="E4" s="95" t="s">
        <v>138</v>
      </c>
      <c r="F4" s="55" t="s">
        <v>207</v>
      </c>
      <c r="G4" s="55" t="s">
        <v>208</v>
      </c>
      <c r="H4" s="55" t="s">
        <v>218</v>
      </c>
      <c r="I4" s="55" t="s">
        <v>139</v>
      </c>
      <c r="J4" s="55" t="s">
        <v>184</v>
      </c>
      <c r="K4" s="55" t="s">
        <v>210</v>
      </c>
      <c r="L4" s="55" t="s">
        <v>141</v>
      </c>
      <c r="M4" s="55" t="s">
        <v>134</v>
      </c>
      <c r="N4" s="55" t="s">
        <v>140</v>
      </c>
      <c r="O4" s="55" t="s">
        <v>211</v>
      </c>
      <c r="P4" s="55" t="s">
        <v>142</v>
      </c>
      <c r="Q4" s="55" t="s">
        <v>143</v>
      </c>
      <c r="R4" s="55" t="s">
        <v>165</v>
      </c>
      <c r="S4" s="55" t="s">
        <v>219</v>
      </c>
      <c r="T4" s="55" t="s">
        <v>212</v>
      </c>
    </row>
    <row r="5" spans="1:21" ht="12.75">
      <c r="A5" s="57" t="s">
        <v>144</v>
      </c>
      <c r="B5" s="62">
        <v>0.08616111399902943</v>
      </c>
      <c r="C5" s="62">
        <v>0.14673961634599464</v>
      </c>
      <c r="D5" s="62">
        <v>0.17615693485178746</v>
      </c>
      <c r="E5" s="62">
        <v>0.02363273653055685</v>
      </c>
      <c r="F5" s="62">
        <v>0.03534032557953315</v>
      </c>
      <c r="G5" s="62">
        <v>0.11469694222591907</v>
      </c>
      <c r="H5" s="62">
        <v>0.025293655208660466</v>
      </c>
      <c r="I5" s="62">
        <v>0.07029353328411769</v>
      </c>
      <c r="J5" s="62">
        <v>0.03024955198473886</v>
      </c>
      <c r="K5" s="62">
        <v>0.019447020065447008</v>
      </c>
      <c r="L5" s="62">
        <v>0.00739125984549855</v>
      </c>
      <c r="M5" s="62">
        <v>0.07626412435804103</v>
      </c>
      <c r="N5" s="62">
        <v>0.10144576847188634</v>
      </c>
      <c r="O5" s="62">
        <v>0.01864864564971486</v>
      </c>
      <c r="P5" s="62">
        <v>0.01831008482350379</v>
      </c>
      <c r="Q5" s="62">
        <v>0.026345541788349233</v>
      </c>
      <c r="R5" s="62">
        <v>0.0002264488498305184</v>
      </c>
      <c r="S5" s="62">
        <v>0.023356696137390977</v>
      </c>
      <c r="T5" s="62">
        <v>0</v>
      </c>
      <c r="U5" s="160"/>
    </row>
    <row r="6" spans="1:21" ht="38.25">
      <c r="A6" s="57" t="s">
        <v>145</v>
      </c>
      <c r="B6" s="62">
        <v>0.10363995306922008</v>
      </c>
      <c r="C6" s="62">
        <v>0.2514228357168775</v>
      </c>
      <c r="D6" s="62">
        <v>0.29271328515456974</v>
      </c>
      <c r="E6" s="62">
        <v>0.026887668139123768</v>
      </c>
      <c r="F6" s="62">
        <v>0.10222784591874859</v>
      </c>
      <c r="G6" s="62">
        <v>0.05299175262677563</v>
      </c>
      <c r="H6" s="62">
        <v>0.023245824820481008</v>
      </c>
      <c r="I6" s="62">
        <v>0.11423866692095137</v>
      </c>
      <c r="J6" s="62">
        <v>0.022609846171897565</v>
      </c>
      <c r="K6" s="62">
        <v>0</v>
      </c>
      <c r="L6" s="62">
        <v>0</v>
      </c>
      <c r="M6" s="62">
        <v>0</v>
      </c>
      <c r="N6" s="62">
        <v>0</v>
      </c>
      <c r="O6" s="62">
        <v>0.000185772585209018</v>
      </c>
      <c r="P6" s="62">
        <v>0</v>
      </c>
      <c r="Q6" s="62">
        <v>0.00983654887614565</v>
      </c>
      <c r="R6" s="62">
        <v>0</v>
      </c>
      <c r="S6" s="62">
        <v>0</v>
      </c>
      <c r="T6" s="62">
        <v>0</v>
      </c>
      <c r="U6" s="160"/>
    </row>
    <row r="7" spans="1:21" ht="12.75">
      <c r="A7" s="57" t="s">
        <v>146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0.31664965501940223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0.6833503449805979</v>
      </c>
      <c r="Q7" s="62">
        <v>0</v>
      </c>
      <c r="R7" s="62">
        <v>0</v>
      </c>
      <c r="S7" s="62">
        <v>0</v>
      </c>
      <c r="T7" s="62">
        <v>0</v>
      </c>
      <c r="U7" s="160"/>
    </row>
    <row r="8" spans="1:21" ht="25.5">
      <c r="A8" s="57" t="s">
        <v>147</v>
      </c>
      <c r="B8" s="62">
        <v>0.15695948084317168</v>
      </c>
      <c r="C8" s="62">
        <v>0.1380107022985165</v>
      </c>
      <c r="D8" s="62">
        <v>0.1105750193283279</v>
      </c>
      <c r="E8" s="62">
        <v>0.21530707399523152</v>
      </c>
      <c r="F8" s="62">
        <v>0.06929852432969553</v>
      </c>
      <c r="G8" s="62">
        <v>0.09365699693466242</v>
      </c>
      <c r="H8" s="62">
        <v>0.07208151835819121</v>
      </c>
      <c r="I8" s="62">
        <v>0.0530773757610014</v>
      </c>
      <c r="J8" s="62">
        <v>0.0323235401705215</v>
      </c>
      <c r="K8" s="62">
        <v>0.0020447170451849896</v>
      </c>
      <c r="L8" s="62">
        <v>0.020536280362581347</v>
      </c>
      <c r="M8" s="62">
        <v>0.01704868050203678</v>
      </c>
      <c r="N8" s="62">
        <v>0</v>
      </c>
      <c r="O8" s="62">
        <v>0.004398123574460303</v>
      </c>
      <c r="P8" s="62">
        <v>0.011150674667022924</v>
      </c>
      <c r="Q8" s="62">
        <v>0.0035312918293940233</v>
      </c>
      <c r="R8" s="62">
        <v>0</v>
      </c>
      <c r="S8" s="62">
        <v>0</v>
      </c>
      <c r="T8" s="62">
        <v>0</v>
      </c>
      <c r="U8" s="160"/>
    </row>
    <row r="9" spans="1:21" ht="12.75">
      <c r="A9" s="57" t="s">
        <v>148</v>
      </c>
      <c r="B9" s="62">
        <v>0.06834067418581975</v>
      </c>
      <c r="C9" s="62">
        <v>0</v>
      </c>
      <c r="D9" s="62">
        <v>0.9257558685704523</v>
      </c>
      <c r="E9" s="62">
        <v>0</v>
      </c>
      <c r="F9" s="62">
        <v>0</v>
      </c>
      <c r="G9" s="62">
        <v>0</v>
      </c>
      <c r="H9" s="62">
        <v>0.0002907015336641196</v>
      </c>
      <c r="I9" s="62">
        <v>0</v>
      </c>
      <c r="J9" s="62">
        <v>0</v>
      </c>
      <c r="K9" s="62">
        <v>0.005612755710063827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160"/>
    </row>
    <row r="10" spans="1:21" ht="12.75">
      <c r="A10" s="57" t="s">
        <v>149</v>
      </c>
      <c r="B10" s="62">
        <v>0.05284180327679681</v>
      </c>
      <c r="C10" s="62">
        <v>0.33675122508412836</v>
      </c>
      <c r="D10" s="62">
        <v>0.34577406721699366</v>
      </c>
      <c r="E10" s="62">
        <v>0</v>
      </c>
      <c r="F10" s="62">
        <v>0</v>
      </c>
      <c r="G10" s="62">
        <v>0.2484466835131416</v>
      </c>
      <c r="H10" s="62">
        <v>0.008281307303461155</v>
      </c>
      <c r="I10" s="62">
        <v>0.007904913605478563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160"/>
    </row>
    <row r="11" spans="1:21" ht="12.75">
      <c r="A11" s="57" t="s">
        <v>150</v>
      </c>
      <c r="B11" s="62">
        <v>0.042295718908636724</v>
      </c>
      <c r="C11" s="62">
        <v>0.4773286149380634</v>
      </c>
      <c r="D11" s="62">
        <v>0.35808633146232655</v>
      </c>
      <c r="E11" s="62">
        <v>0</v>
      </c>
      <c r="F11" s="62">
        <v>0.0006761963895354495</v>
      </c>
      <c r="G11" s="62">
        <v>0.022622531375058864</v>
      </c>
      <c r="H11" s="62">
        <v>0.015221551876487405</v>
      </c>
      <c r="I11" s="62">
        <v>0.06424150188508453</v>
      </c>
      <c r="J11" s="62">
        <v>0.002656314212661916</v>
      </c>
      <c r="K11" s="62">
        <v>0</v>
      </c>
      <c r="L11" s="62">
        <v>0</v>
      </c>
      <c r="M11" s="62">
        <v>0.01687123895214516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160"/>
    </row>
    <row r="12" spans="1:21" ht="12.75">
      <c r="A12" s="57" t="s">
        <v>151</v>
      </c>
      <c r="B12" s="62">
        <v>0.1676047722238693</v>
      </c>
      <c r="C12" s="62">
        <v>0.28405346238055657</v>
      </c>
      <c r="D12" s="62">
        <v>0.11018987545523123</v>
      </c>
      <c r="E12" s="62">
        <v>0.012940232175598374</v>
      </c>
      <c r="F12" s="62">
        <v>0.003830496097859132</v>
      </c>
      <c r="G12" s="62">
        <v>0.030607142305636506</v>
      </c>
      <c r="H12" s="62">
        <v>0.05784911840258778</v>
      </c>
      <c r="I12" s="62">
        <v>0.05341517225164183</v>
      </c>
      <c r="J12" s="62">
        <v>0.09146958554614039</v>
      </c>
      <c r="K12" s="62">
        <v>0.0009449962841874395</v>
      </c>
      <c r="L12" s="62">
        <v>0.006017365010663685</v>
      </c>
      <c r="M12" s="62">
        <v>0.013976831164178923</v>
      </c>
      <c r="N12" s="62">
        <v>0.0883917355294579</v>
      </c>
      <c r="O12" s="62">
        <v>0.07666953357073582</v>
      </c>
      <c r="P12" s="62">
        <v>0.0009245963995193824</v>
      </c>
      <c r="Q12" s="62">
        <v>0.001115085202135542</v>
      </c>
      <c r="R12" s="62">
        <v>0</v>
      </c>
      <c r="S12" s="62">
        <v>0</v>
      </c>
      <c r="T12" s="62">
        <v>0</v>
      </c>
      <c r="U12" s="160"/>
    </row>
    <row r="13" spans="1:21" ht="12.75">
      <c r="A13" s="57" t="s">
        <v>152</v>
      </c>
      <c r="B13" s="62">
        <v>0.10534852340277558</v>
      </c>
      <c r="C13" s="62">
        <v>0.1272234506415026</v>
      </c>
      <c r="D13" s="62">
        <v>0.16906013103893236</v>
      </c>
      <c r="E13" s="62">
        <v>0.001975120127708467</v>
      </c>
      <c r="F13" s="62">
        <v>0.028641331075103325</v>
      </c>
      <c r="G13" s="62">
        <v>0.0302865202363225</v>
      </c>
      <c r="H13" s="62">
        <v>0.00884625602560442</v>
      </c>
      <c r="I13" s="62">
        <v>0.022942237452139948</v>
      </c>
      <c r="J13" s="62">
        <v>0.07647844411137872</v>
      </c>
      <c r="K13" s="62">
        <v>0.2749360243117598</v>
      </c>
      <c r="L13" s="62">
        <v>0.014507719315696081</v>
      </c>
      <c r="M13" s="62">
        <v>0.020012028234207797</v>
      </c>
      <c r="N13" s="62">
        <v>0.052947264637896105</v>
      </c>
      <c r="O13" s="62">
        <v>0.01275819897575919</v>
      </c>
      <c r="P13" s="62">
        <v>0.012132078616738989</v>
      </c>
      <c r="Q13" s="62">
        <v>0.009717944096814429</v>
      </c>
      <c r="R13" s="62">
        <v>0.02258599915657546</v>
      </c>
      <c r="S13" s="62">
        <v>0.009600728543084448</v>
      </c>
      <c r="T13" s="62">
        <v>0</v>
      </c>
      <c r="U13" s="160"/>
    </row>
    <row r="14" spans="1:21" ht="12.75">
      <c r="A14" s="57" t="s">
        <v>153</v>
      </c>
      <c r="B14" s="62">
        <v>0.04522422098245226</v>
      </c>
      <c r="C14" s="62">
        <v>0.12220911282803845</v>
      </c>
      <c r="D14" s="62">
        <v>0.1392062417833537</v>
      </c>
      <c r="E14" s="62">
        <v>0.035209118167783146</v>
      </c>
      <c r="F14" s="62">
        <v>0.008688611172038887</v>
      </c>
      <c r="G14" s="62">
        <v>0.015637765404897835</v>
      </c>
      <c r="H14" s="62">
        <v>0.20871993292328028</v>
      </c>
      <c r="I14" s="62">
        <v>0.02081486520176336</v>
      </c>
      <c r="J14" s="62">
        <v>0.2174015403277078</v>
      </c>
      <c r="K14" s="62">
        <v>0.0071881575721083986</v>
      </c>
      <c r="L14" s="62">
        <v>0.0696971115140933</v>
      </c>
      <c r="M14" s="62">
        <v>0.0070118368027413365</v>
      </c>
      <c r="N14" s="62">
        <v>0.02901958631596083</v>
      </c>
      <c r="O14" s="62">
        <v>0.060250265808840596</v>
      </c>
      <c r="P14" s="62">
        <v>0.005457466058339903</v>
      </c>
      <c r="Q14" s="62">
        <v>0.008264167136599866</v>
      </c>
      <c r="R14" s="62">
        <v>0</v>
      </c>
      <c r="S14" s="62">
        <v>0</v>
      </c>
      <c r="T14" s="62">
        <v>0</v>
      </c>
      <c r="U14" s="160"/>
    </row>
    <row r="15" spans="1:21" ht="25.5">
      <c r="A15" s="57" t="s">
        <v>154</v>
      </c>
      <c r="B15" s="62">
        <v>0.19574535241238342</v>
      </c>
      <c r="C15" s="62">
        <v>0.11201408427851146</v>
      </c>
      <c r="D15" s="62">
        <v>0.04199499701294536</v>
      </c>
      <c r="E15" s="62">
        <v>0.0630489167598002</v>
      </c>
      <c r="F15" s="62">
        <v>0.1324208611819503</v>
      </c>
      <c r="G15" s="62">
        <v>0.05877231261335476</v>
      </c>
      <c r="H15" s="62">
        <v>0.09177158128299823</v>
      </c>
      <c r="I15" s="62">
        <v>0.07337578822840714</v>
      </c>
      <c r="J15" s="62">
        <v>0.050384862764150634</v>
      </c>
      <c r="K15" s="62">
        <v>0.0010812600330570405</v>
      </c>
      <c r="L15" s="62">
        <v>0.10249925197384614</v>
      </c>
      <c r="M15" s="62">
        <v>0.046249454903915924</v>
      </c>
      <c r="N15" s="62">
        <v>0</v>
      </c>
      <c r="O15" s="62">
        <v>0.008346121847936067</v>
      </c>
      <c r="P15" s="62">
        <v>0.0133481473309998</v>
      </c>
      <c r="Q15" s="62">
        <v>0.0071670268348600855</v>
      </c>
      <c r="R15" s="62">
        <v>0.0017799805408835185</v>
      </c>
      <c r="S15" s="62">
        <v>0</v>
      </c>
      <c r="T15" s="62">
        <v>0</v>
      </c>
      <c r="U15" s="160"/>
    </row>
    <row r="16" spans="1:21" ht="12.75">
      <c r="A16" s="57" t="s">
        <v>216</v>
      </c>
      <c r="B16" s="62">
        <v>0.20229259525216797</v>
      </c>
      <c r="C16" s="62">
        <v>0.09146819023877438</v>
      </c>
      <c r="D16" s="62">
        <v>0.042652048690426554</v>
      </c>
      <c r="E16" s="62">
        <v>0.06512967370788066</v>
      </c>
      <c r="F16" s="62">
        <v>0.13691666802205313</v>
      </c>
      <c r="G16" s="62">
        <v>0.05985071782970048</v>
      </c>
      <c r="H16" s="62">
        <v>0.09116058799152021</v>
      </c>
      <c r="I16" s="62">
        <v>0.07586073923879098</v>
      </c>
      <c r="J16" s="62">
        <v>0.050092279385474406</v>
      </c>
      <c r="K16" s="62">
        <v>0.001118834460469812</v>
      </c>
      <c r="L16" s="62">
        <v>0.1052363951872479</v>
      </c>
      <c r="M16" s="62">
        <v>0.047729022002990104</v>
      </c>
      <c r="N16" s="62">
        <v>0</v>
      </c>
      <c r="O16" s="62">
        <v>0.008618140844390722</v>
      </c>
      <c r="P16" s="62">
        <v>0.012617192525813559</v>
      </c>
      <c r="Q16" s="62">
        <v>0.0074160852679277115</v>
      </c>
      <c r="R16" s="62">
        <v>0.0018408293543713363</v>
      </c>
      <c r="S16" s="62">
        <v>0</v>
      </c>
      <c r="T16" s="62">
        <v>0</v>
      </c>
      <c r="U16" s="160"/>
    </row>
    <row r="17" spans="1:21" ht="12.75">
      <c r="A17" s="57" t="s">
        <v>215</v>
      </c>
      <c r="B17" s="62">
        <v>0.00937768379702599</v>
      </c>
      <c r="C17" s="62">
        <v>0.8984674700677966</v>
      </c>
      <c r="D17" s="62">
        <v>0.00871354797712309</v>
      </c>
      <c r="E17" s="62">
        <v>0.004053359339619763</v>
      </c>
      <c r="F17" s="62">
        <v>0.003894002379698978</v>
      </c>
      <c r="G17" s="62">
        <v>0.008719416998634526</v>
      </c>
      <c r="H17" s="62">
        <v>0.0036696290483110407</v>
      </c>
      <c r="I17" s="62">
        <v>0.0007779537933976306</v>
      </c>
      <c r="J17" s="62">
        <v>0.035960586025681106</v>
      </c>
      <c r="K17" s="62">
        <v>0</v>
      </c>
      <c r="L17" s="62">
        <v>0.006969497452830531</v>
      </c>
      <c r="M17" s="62">
        <v>6.008619678040938E-05</v>
      </c>
      <c r="N17" s="62">
        <v>0</v>
      </c>
      <c r="O17" s="62">
        <v>0</v>
      </c>
      <c r="P17" s="62">
        <v>0.019299753747236595</v>
      </c>
      <c r="Q17" s="62">
        <v>0</v>
      </c>
      <c r="R17" s="62">
        <v>3.70131758635866E-05</v>
      </c>
      <c r="S17" s="62">
        <v>0</v>
      </c>
      <c r="T17" s="62">
        <v>0</v>
      </c>
      <c r="U17" s="160"/>
    </row>
    <row r="18" spans="1:21" ht="25.5">
      <c r="A18" s="135" t="s">
        <v>214</v>
      </c>
      <c r="B18" s="62">
        <v>0</v>
      </c>
      <c r="C18" s="62">
        <v>0.0021975348823896294</v>
      </c>
      <c r="D18" s="62">
        <v>0</v>
      </c>
      <c r="E18" s="62">
        <v>0</v>
      </c>
      <c r="F18" s="62">
        <v>0</v>
      </c>
      <c r="G18" s="62">
        <v>0.09755824686168561</v>
      </c>
      <c r="H18" s="62">
        <v>0.24240741382862857</v>
      </c>
      <c r="I18" s="62">
        <v>0.020003985820918117</v>
      </c>
      <c r="J18" s="62">
        <v>0.2688250992837244</v>
      </c>
      <c r="K18" s="62">
        <v>0</v>
      </c>
      <c r="L18" s="62">
        <v>0</v>
      </c>
      <c r="M18" s="62">
        <v>0.057615910910529936</v>
      </c>
      <c r="N18" s="62">
        <v>0</v>
      </c>
      <c r="O18" s="62">
        <v>0.008237439640188658</v>
      </c>
      <c r="P18" s="62">
        <v>0.30315436877193513</v>
      </c>
      <c r="Q18" s="62">
        <v>0</v>
      </c>
      <c r="R18" s="62">
        <v>0</v>
      </c>
      <c r="S18" s="62">
        <v>0</v>
      </c>
      <c r="T18" s="62">
        <v>0</v>
      </c>
      <c r="U18" s="160"/>
    </row>
    <row r="19" spans="1:21" ht="12.75">
      <c r="A19" s="57" t="s">
        <v>217</v>
      </c>
      <c r="B19" s="62">
        <v>0</v>
      </c>
      <c r="C19" s="62">
        <v>0</v>
      </c>
      <c r="D19" s="62">
        <v>0.10529665349740362</v>
      </c>
      <c r="E19" s="62">
        <v>0</v>
      </c>
      <c r="F19" s="62">
        <v>0</v>
      </c>
      <c r="G19" s="62">
        <v>0.09564259450665408</v>
      </c>
      <c r="H19" s="62">
        <v>0.5904686095549784</v>
      </c>
      <c r="I19" s="62">
        <v>0</v>
      </c>
      <c r="J19" s="62">
        <v>0.08896983841896343</v>
      </c>
      <c r="K19" s="62">
        <v>0</v>
      </c>
      <c r="L19" s="62">
        <v>0.11831518731679515</v>
      </c>
      <c r="M19" s="62">
        <v>0</v>
      </c>
      <c r="N19" s="62">
        <v>0</v>
      </c>
      <c r="O19" s="62">
        <v>0</v>
      </c>
      <c r="P19" s="62">
        <v>0.0013071167052054466</v>
      </c>
      <c r="Q19" s="62">
        <v>0</v>
      </c>
      <c r="R19" s="62">
        <v>0</v>
      </c>
      <c r="S19" s="62">
        <v>0</v>
      </c>
      <c r="T19" s="62">
        <v>0</v>
      </c>
      <c r="U19" s="160"/>
    </row>
    <row r="20" spans="1:21" ht="25.5">
      <c r="A20" s="57" t="s">
        <v>155</v>
      </c>
      <c r="B20" s="62">
        <v>0.14686936846968157</v>
      </c>
      <c r="C20" s="62">
        <v>0.08698956033249135</v>
      </c>
      <c r="D20" s="62">
        <v>0.3213802137167418</v>
      </c>
      <c r="E20" s="62">
        <v>0</v>
      </c>
      <c r="F20" s="62">
        <v>0</v>
      </c>
      <c r="G20" s="62">
        <v>0.4424002941289934</v>
      </c>
      <c r="H20" s="62">
        <v>0.002360563352091987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160"/>
    </row>
    <row r="21" spans="1:21" ht="25.5">
      <c r="A21" s="57" t="s">
        <v>156</v>
      </c>
      <c r="B21" s="62">
        <v>0.0023054196750647987</v>
      </c>
      <c r="C21" s="62">
        <v>0.27009647627930555</v>
      </c>
      <c r="D21" s="62">
        <v>0.7087285620916824</v>
      </c>
      <c r="E21" s="62">
        <v>0</v>
      </c>
      <c r="F21" s="62">
        <v>0.0009615308633122552</v>
      </c>
      <c r="G21" s="62">
        <v>0.015137079637991374</v>
      </c>
      <c r="H21" s="62">
        <v>0</v>
      </c>
      <c r="I21" s="62">
        <v>0</v>
      </c>
      <c r="J21" s="62">
        <v>0.0027709314526436135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160"/>
    </row>
    <row r="22" spans="1:21" ht="12.75">
      <c r="A22" s="57" t="s">
        <v>157</v>
      </c>
      <c r="B22" s="62">
        <v>0.13672340123518173</v>
      </c>
      <c r="C22" s="62">
        <v>0.40354284755031716</v>
      </c>
      <c r="D22" s="62">
        <v>0.12720918290770086</v>
      </c>
      <c r="E22" s="62">
        <v>0.007141825673787092</v>
      </c>
      <c r="F22" s="62">
        <v>0.03369036526326126</v>
      </c>
      <c r="G22" s="62">
        <v>0.033366401001516915</v>
      </c>
      <c r="H22" s="62">
        <v>0.08035477696810878</v>
      </c>
      <c r="I22" s="62">
        <v>0.03787885428574928</v>
      </c>
      <c r="J22" s="62">
        <v>0.0342509493224</v>
      </c>
      <c r="K22" s="62">
        <v>0.01324435631167401</v>
      </c>
      <c r="L22" s="62">
        <v>0.009914874583973705</v>
      </c>
      <c r="M22" s="62">
        <v>0.014861082556064347</v>
      </c>
      <c r="N22" s="62">
        <v>0.04926613591496204</v>
      </c>
      <c r="O22" s="62">
        <v>0.009069113878456063</v>
      </c>
      <c r="P22" s="62">
        <v>0.0016453171490233838</v>
      </c>
      <c r="Q22" s="62">
        <v>0.007840515397823307</v>
      </c>
      <c r="R22" s="62">
        <v>0</v>
      </c>
      <c r="S22" s="62">
        <v>0</v>
      </c>
      <c r="T22" s="62">
        <v>0</v>
      </c>
      <c r="U22" s="160"/>
    </row>
    <row r="23" spans="1:21" ht="12.75">
      <c r="A23" s="57" t="s">
        <v>158</v>
      </c>
      <c r="B23" s="62">
        <v>0.1059639120198046</v>
      </c>
      <c r="C23" s="62">
        <v>0</v>
      </c>
      <c r="D23" s="62">
        <v>0</v>
      </c>
      <c r="E23" s="62">
        <v>0.0027467683265722637</v>
      </c>
      <c r="F23" s="62">
        <v>0.4494903873827666</v>
      </c>
      <c r="G23" s="62">
        <v>0.0666191328358601</v>
      </c>
      <c r="H23" s="62">
        <v>0.039412954777742225</v>
      </c>
      <c r="I23" s="62">
        <v>0.04882749598167892</v>
      </c>
      <c r="J23" s="62">
        <v>0</v>
      </c>
      <c r="K23" s="62">
        <v>0</v>
      </c>
      <c r="L23" s="62">
        <v>0</v>
      </c>
      <c r="M23" s="62">
        <v>0</v>
      </c>
      <c r="N23" s="62">
        <v>0.014675299826511433</v>
      </c>
      <c r="O23" s="62">
        <v>0.07659434921420988</v>
      </c>
      <c r="P23" s="62">
        <v>0</v>
      </c>
      <c r="Q23" s="62">
        <v>0</v>
      </c>
      <c r="R23" s="62">
        <v>0</v>
      </c>
      <c r="S23" s="62">
        <v>0</v>
      </c>
      <c r="T23" s="62">
        <v>0.195669699634854</v>
      </c>
      <c r="U23" s="160"/>
    </row>
    <row r="24" spans="1:21" ht="12.75">
      <c r="A24" s="57" t="s">
        <v>159</v>
      </c>
      <c r="B24" s="62">
        <v>0.018564306997008284</v>
      </c>
      <c r="C24" s="62">
        <v>0</v>
      </c>
      <c r="D24" s="62">
        <v>0.6203232152952364</v>
      </c>
      <c r="E24" s="62">
        <v>0</v>
      </c>
      <c r="F24" s="62">
        <v>0.01096322076203333</v>
      </c>
      <c r="G24" s="62">
        <v>0.18622775429516006</v>
      </c>
      <c r="H24" s="62">
        <v>0.021355040013647936</v>
      </c>
      <c r="I24" s="62">
        <v>0.13249832069922654</v>
      </c>
      <c r="J24" s="62">
        <v>0.010068141937687354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160"/>
    </row>
    <row r="25" spans="1:21" ht="12.75">
      <c r="A25" s="57" t="s">
        <v>160</v>
      </c>
      <c r="B25" s="62">
        <v>0.0962418955045146</v>
      </c>
      <c r="C25" s="62">
        <v>0.02368990758881447</v>
      </c>
      <c r="D25" s="62">
        <v>0.1746723705383568</v>
      </c>
      <c r="E25" s="62">
        <v>0.11649834303336316</v>
      </c>
      <c r="F25" s="62">
        <v>0.42335110550884913</v>
      </c>
      <c r="G25" s="62">
        <v>0.0017487592661956182</v>
      </c>
      <c r="H25" s="62">
        <v>5.4012567053852784E-05</v>
      </c>
      <c r="I25" s="62">
        <v>0.08421217595283009</v>
      </c>
      <c r="J25" s="62">
        <v>0.017574677339867378</v>
      </c>
      <c r="K25" s="62">
        <v>0</v>
      </c>
      <c r="L25" s="62">
        <v>0</v>
      </c>
      <c r="M25" s="62">
        <v>0.0034379772389737506</v>
      </c>
      <c r="N25" s="62">
        <v>0.0230283227784906</v>
      </c>
      <c r="O25" s="62">
        <v>0</v>
      </c>
      <c r="P25" s="62">
        <v>0.006409006329555143</v>
      </c>
      <c r="Q25" s="62">
        <v>0.0011232021343982794</v>
      </c>
      <c r="R25" s="62">
        <v>0</v>
      </c>
      <c r="S25" s="62">
        <v>0.027958244218737136</v>
      </c>
      <c r="T25" s="62">
        <v>0</v>
      </c>
      <c r="U25" s="160"/>
    </row>
    <row r="26" spans="1:21" ht="12.75">
      <c r="A26" s="57" t="s">
        <v>161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1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160"/>
    </row>
    <row r="27" spans="1:21" ht="12.75">
      <c r="A27" s="57" t="s">
        <v>162</v>
      </c>
      <c r="B27" s="62">
        <v>0.1154134184917477</v>
      </c>
      <c r="C27" s="62">
        <v>0.12586684082060776</v>
      </c>
      <c r="D27" s="62">
        <v>0.23039656852905654</v>
      </c>
      <c r="E27" s="62">
        <v>0.032280125872349456</v>
      </c>
      <c r="F27" s="62">
        <v>0.022991474177819552</v>
      </c>
      <c r="G27" s="62">
        <v>0.1819807499630808</v>
      </c>
      <c r="H27" s="62">
        <v>2.4382825159340705E-05</v>
      </c>
      <c r="I27" s="62">
        <v>0.10352768982467547</v>
      </c>
      <c r="J27" s="62">
        <v>0.045714261824672156</v>
      </c>
      <c r="K27" s="62">
        <v>0</v>
      </c>
      <c r="L27" s="62">
        <v>0.027049992784179515</v>
      </c>
      <c r="M27" s="62">
        <v>0.024520375410112143</v>
      </c>
      <c r="N27" s="62">
        <v>0</v>
      </c>
      <c r="O27" s="62">
        <v>0.021458219276545922</v>
      </c>
      <c r="P27" s="62">
        <v>0.03184078338977023</v>
      </c>
      <c r="Q27" s="62">
        <v>0.008145908367095259</v>
      </c>
      <c r="R27" s="62">
        <v>0.028789208443127948</v>
      </c>
      <c r="S27" s="62">
        <v>0</v>
      </c>
      <c r="T27" s="62">
        <v>0</v>
      </c>
      <c r="U27" s="160"/>
    </row>
    <row r="28" spans="1:21" s="17" customFormat="1" ht="18.75" customHeight="1" thickBot="1">
      <c r="A28" s="61" t="s">
        <v>34</v>
      </c>
      <c r="B28" s="62">
        <v>0.14719493539573827</v>
      </c>
      <c r="C28" s="62">
        <v>0.13998012206072732</v>
      </c>
      <c r="D28" s="62">
        <v>0.11759854772545833</v>
      </c>
      <c r="E28" s="62">
        <v>0.11554040744327973</v>
      </c>
      <c r="F28" s="62">
        <v>0.08015383379528378</v>
      </c>
      <c r="G28" s="62">
        <v>0.07151652245383647</v>
      </c>
      <c r="H28" s="62">
        <v>0.06915133503444541</v>
      </c>
      <c r="I28" s="62">
        <v>0.052481943028235375</v>
      </c>
      <c r="J28" s="62">
        <v>0.05117487304698464</v>
      </c>
      <c r="K28" s="62">
        <v>0.04160831900928134</v>
      </c>
      <c r="L28" s="62">
        <v>0.04009687220382494</v>
      </c>
      <c r="M28" s="62">
        <v>0.024366942081924997</v>
      </c>
      <c r="N28" s="62">
        <v>0.013729443309931609</v>
      </c>
      <c r="O28" s="62">
        <v>0.011038412748277184</v>
      </c>
      <c r="P28" s="62">
        <v>0.01091351610670543</v>
      </c>
      <c r="Q28" s="62">
        <v>0.005831367407818184</v>
      </c>
      <c r="R28" s="62">
        <v>0.0038956233596488094</v>
      </c>
      <c r="S28" s="62">
        <v>0.002288030343261329</v>
      </c>
      <c r="T28" s="62">
        <v>0.0014389534453369088</v>
      </c>
      <c r="U28" s="160"/>
    </row>
    <row r="29" spans="1:20" ht="12.7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2.7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5" ht="18">
      <c r="A31" s="143" t="s">
        <v>220</v>
      </c>
      <c r="B31" s="50"/>
      <c r="C31" s="50"/>
      <c r="D31" s="50"/>
      <c r="E31" s="50"/>
    </row>
  </sheetData>
  <mergeCells count="2">
    <mergeCell ref="A1:K1"/>
    <mergeCell ref="A2:T2"/>
  </mergeCells>
  <printOptions horizontalCentered="1"/>
  <pageMargins left="0" right="0" top="0.4724409448818898" bottom="0" header="0" footer="0"/>
  <pageSetup horizontalDpi="300" verticalDpi="3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2"/>
  <sheetViews>
    <sheetView view="pageBreakPreview" zoomScale="75" zoomScaleSheetLayoutView="75" workbookViewId="0" topLeftCell="A1">
      <selection activeCell="A3" sqref="A3"/>
    </sheetView>
  </sheetViews>
  <sheetFormatPr defaultColWidth="9.140625" defaultRowHeight="12.75"/>
  <cols>
    <col min="1" max="1" width="50.57421875" style="2" customWidth="1"/>
    <col min="2" max="20" width="12.7109375" style="2" customWidth="1"/>
    <col min="21" max="21" width="12.28125" style="2" customWidth="1"/>
    <col min="22" max="16384" width="9.140625" style="2" customWidth="1"/>
  </cols>
  <sheetData>
    <row r="1" spans="1:11" ht="15.7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21" s="39" customFormat="1" ht="21.75">
      <c r="A2" s="183" t="s">
        <v>199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s="39" customFormat="1" ht="18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1:21" s="51" customFormat="1" ht="102">
      <c r="A4" s="179" t="s">
        <v>0</v>
      </c>
      <c r="B4" s="93" t="s">
        <v>206</v>
      </c>
      <c r="C4" s="93" t="s">
        <v>137</v>
      </c>
      <c r="D4" s="93" t="s">
        <v>136</v>
      </c>
      <c r="E4" s="147" t="s">
        <v>138</v>
      </c>
      <c r="F4" s="93" t="s">
        <v>207</v>
      </c>
      <c r="G4" s="93" t="s">
        <v>208</v>
      </c>
      <c r="H4" s="93" t="s">
        <v>218</v>
      </c>
      <c r="I4" s="93" t="s">
        <v>139</v>
      </c>
      <c r="J4" s="93" t="s">
        <v>184</v>
      </c>
      <c r="K4" s="93" t="s">
        <v>210</v>
      </c>
      <c r="L4" s="93" t="s">
        <v>141</v>
      </c>
      <c r="M4" s="93" t="s">
        <v>134</v>
      </c>
      <c r="N4" s="93" t="s">
        <v>140</v>
      </c>
      <c r="O4" s="93" t="s">
        <v>211</v>
      </c>
      <c r="P4" s="93" t="s">
        <v>142</v>
      </c>
      <c r="Q4" s="93" t="s">
        <v>143</v>
      </c>
      <c r="R4" s="93" t="s">
        <v>165</v>
      </c>
      <c r="S4" s="93" t="s">
        <v>185</v>
      </c>
      <c r="T4" s="93" t="s">
        <v>212</v>
      </c>
      <c r="U4" s="147" t="s">
        <v>1</v>
      </c>
    </row>
    <row r="5" spans="1:21" ht="12.75">
      <c r="A5" s="57" t="s">
        <v>144</v>
      </c>
      <c r="B5" s="62">
        <v>0.010062609704341087</v>
      </c>
      <c r="C5" s="62">
        <v>0.018020764092235624</v>
      </c>
      <c r="D5" s="62">
        <v>0.02575075556806066</v>
      </c>
      <c r="E5" s="62">
        <v>0.0035161897903159757</v>
      </c>
      <c r="F5" s="62">
        <v>0.0075794629875636866</v>
      </c>
      <c r="G5" s="62">
        <v>0.027570055575710975</v>
      </c>
      <c r="H5" s="62">
        <v>0.006287865091317725</v>
      </c>
      <c r="I5" s="62">
        <v>0.02302489498600075</v>
      </c>
      <c r="J5" s="62">
        <v>0.010161419077512343</v>
      </c>
      <c r="K5" s="62">
        <v>0.008034615196128012</v>
      </c>
      <c r="L5" s="62">
        <v>0.003168838924908621</v>
      </c>
      <c r="M5" s="62">
        <v>0.05380361386142277</v>
      </c>
      <c r="N5" s="62">
        <v>0.12702031873585068</v>
      </c>
      <c r="O5" s="62">
        <v>0.02904242374130706</v>
      </c>
      <c r="P5" s="62">
        <v>0.0288415005917711</v>
      </c>
      <c r="Q5" s="62">
        <v>0.07766563885167697</v>
      </c>
      <c r="R5" s="62">
        <v>0.0009992757489828562</v>
      </c>
      <c r="S5" s="62">
        <v>0.1754857358430762</v>
      </c>
      <c r="T5" s="62">
        <v>0</v>
      </c>
      <c r="U5" s="62">
        <v>0.01719064571704238</v>
      </c>
    </row>
    <row r="6" spans="1:21" ht="38.25">
      <c r="A6" s="57" t="s">
        <v>145</v>
      </c>
      <c r="B6" s="62">
        <v>0.0030308218027945847</v>
      </c>
      <c r="C6" s="62">
        <v>0.00773151165441342</v>
      </c>
      <c r="D6" s="62">
        <v>0.010714367482980425</v>
      </c>
      <c r="E6" s="62">
        <v>0.0010017176059771064</v>
      </c>
      <c r="F6" s="62">
        <v>0.005489982655883295</v>
      </c>
      <c r="G6" s="62">
        <v>0.00318953929807167</v>
      </c>
      <c r="H6" s="62">
        <v>0.0014470064069129717</v>
      </c>
      <c r="I6" s="62">
        <v>0.009369777618748278</v>
      </c>
      <c r="J6" s="62">
        <v>0.0019018089901447453</v>
      </c>
      <c r="K6" s="62">
        <v>0</v>
      </c>
      <c r="L6" s="62">
        <v>0</v>
      </c>
      <c r="M6" s="62">
        <v>0</v>
      </c>
      <c r="N6" s="62">
        <v>0</v>
      </c>
      <c r="O6" s="62">
        <v>7.244377249147081E-05</v>
      </c>
      <c r="P6" s="62">
        <v>0</v>
      </c>
      <c r="Q6" s="62">
        <v>0.007261033014895432</v>
      </c>
      <c r="R6" s="62">
        <v>0</v>
      </c>
      <c r="S6" s="62">
        <v>0</v>
      </c>
      <c r="T6" s="62">
        <v>0</v>
      </c>
      <c r="U6" s="62">
        <v>0.004304533206034779</v>
      </c>
    </row>
    <row r="7" spans="1:21" ht="12.75">
      <c r="A7" s="57" t="s">
        <v>146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8.531809707018445E-05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0.0008854229424612924</v>
      </c>
      <c r="Q7" s="62">
        <v>0</v>
      </c>
      <c r="R7" s="62">
        <v>0</v>
      </c>
      <c r="S7" s="62">
        <v>0</v>
      </c>
      <c r="T7" s="62">
        <v>0</v>
      </c>
      <c r="U7" s="62">
        <v>1.4140737053512705E-05</v>
      </c>
    </row>
    <row r="8" spans="1:21" ht="25.5">
      <c r="A8" s="57" t="s">
        <v>147</v>
      </c>
      <c r="B8" s="62">
        <v>0.47076781608847934</v>
      </c>
      <c r="C8" s="62">
        <v>0.4352697404835004</v>
      </c>
      <c r="D8" s="62">
        <v>0.4151137738960251</v>
      </c>
      <c r="E8" s="62">
        <v>0.82269050077044</v>
      </c>
      <c r="F8" s="62">
        <v>0.38169086442283806</v>
      </c>
      <c r="G8" s="62">
        <v>0.5781571732091655</v>
      </c>
      <c r="H8" s="62">
        <v>0.46018815473619445</v>
      </c>
      <c r="I8" s="62">
        <v>0.4464898755829355</v>
      </c>
      <c r="J8" s="62">
        <v>0.27885229583778964</v>
      </c>
      <c r="K8" s="62">
        <v>0.021695273297653268</v>
      </c>
      <c r="L8" s="62">
        <v>0.22611187265555144</v>
      </c>
      <c r="M8" s="62">
        <v>0.30888855673678123</v>
      </c>
      <c r="N8" s="62">
        <v>0</v>
      </c>
      <c r="O8" s="62">
        <v>0.1759028503673708</v>
      </c>
      <c r="P8" s="62">
        <v>0.45107476312835665</v>
      </c>
      <c r="Q8" s="62">
        <v>0.2673469801569975</v>
      </c>
      <c r="R8" s="62">
        <v>0</v>
      </c>
      <c r="S8" s="62">
        <v>0</v>
      </c>
      <c r="T8" s="62">
        <v>0</v>
      </c>
      <c r="U8" s="62">
        <v>0.44148106188483927</v>
      </c>
    </row>
    <row r="9" spans="1:21" ht="12.75">
      <c r="A9" s="57" t="s">
        <v>148</v>
      </c>
      <c r="B9" s="62">
        <v>0.0014037677402117417</v>
      </c>
      <c r="C9" s="62">
        <v>0</v>
      </c>
      <c r="D9" s="62">
        <v>0.023801448144943813</v>
      </c>
      <c r="E9" s="62">
        <v>0</v>
      </c>
      <c r="F9" s="62">
        <v>0</v>
      </c>
      <c r="G9" s="62">
        <v>0</v>
      </c>
      <c r="H9" s="62">
        <v>1.2710294699585168E-05</v>
      </c>
      <c r="I9" s="62">
        <v>0</v>
      </c>
      <c r="J9" s="62">
        <v>0</v>
      </c>
      <c r="K9" s="62">
        <v>0.0004078541033804343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0.0030234922949291406</v>
      </c>
    </row>
    <row r="10" spans="1:21" ht="12.75">
      <c r="A10" s="57" t="s">
        <v>149</v>
      </c>
      <c r="B10" s="62">
        <v>0.0025540958185652357</v>
      </c>
      <c r="C10" s="62">
        <v>0.017115722631395044</v>
      </c>
      <c r="D10" s="62">
        <v>0.020919094575575174</v>
      </c>
      <c r="E10" s="62">
        <v>0</v>
      </c>
      <c r="F10" s="62">
        <v>0</v>
      </c>
      <c r="G10" s="62">
        <v>0.024716059886369338</v>
      </c>
      <c r="H10" s="62">
        <v>0.0008520218948919922</v>
      </c>
      <c r="I10" s="62">
        <v>0.0010716171263400844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0.007114631706244539</v>
      </c>
    </row>
    <row r="11" spans="1:21" ht="12.75">
      <c r="A11" s="57" t="s">
        <v>150</v>
      </c>
      <c r="B11" s="62">
        <v>0.003844839706139534</v>
      </c>
      <c r="C11" s="62">
        <v>0.04562740788879109</v>
      </c>
      <c r="D11" s="62">
        <v>0.04074370136685085</v>
      </c>
      <c r="E11" s="62">
        <v>0</v>
      </c>
      <c r="F11" s="62">
        <v>0.00011288162234671392</v>
      </c>
      <c r="G11" s="62">
        <v>0.0042326221997268125</v>
      </c>
      <c r="H11" s="62">
        <v>0.002945323874550308</v>
      </c>
      <c r="I11" s="62">
        <v>0.01637873947009784</v>
      </c>
      <c r="J11" s="62">
        <v>0.0006945401662412477</v>
      </c>
      <c r="K11" s="62">
        <v>0</v>
      </c>
      <c r="L11" s="62">
        <v>0</v>
      </c>
      <c r="M11" s="62">
        <v>0.009264471296747087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0.013380572472941554</v>
      </c>
    </row>
    <row r="12" spans="1:21" ht="12.75">
      <c r="A12" s="57" t="s">
        <v>151</v>
      </c>
      <c r="B12" s="62">
        <v>0.01687730416518766</v>
      </c>
      <c r="C12" s="62">
        <v>0.03007760724277283</v>
      </c>
      <c r="D12" s="62">
        <v>0.013888306687156415</v>
      </c>
      <c r="E12" s="62">
        <v>0.0016600368867629007</v>
      </c>
      <c r="F12" s="62">
        <v>0.0007083375892596332</v>
      </c>
      <c r="G12" s="62">
        <v>0.006343456394816302</v>
      </c>
      <c r="H12" s="62">
        <v>0.012399544751250453</v>
      </c>
      <c r="I12" s="62">
        <v>0.015085659197178478</v>
      </c>
      <c r="J12" s="62">
        <v>0.02649290009871268</v>
      </c>
      <c r="K12" s="62">
        <v>0.00033663517608172126</v>
      </c>
      <c r="L12" s="62">
        <v>0.002224361781542223</v>
      </c>
      <c r="M12" s="62">
        <v>0.008501924667705935</v>
      </c>
      <c r="N12" s="62">
        <v>0.09542634666384948</v>
      </c>
      <c r="O12" s="62">
        <v>0.10294985908449385</v>
      </c>
      <c r="P12" s="62">
        <v>0.001255732309652421</v>
      </c>
      <c r="Q12" s="62">
        <v>0.0028343091042058407</v>
      </c>
      <c r="R12" s="62">
        <v>0</v>
      </c>
      <c r="S12" s="62">
        <v>0</v>
      </c>
      <c r="T12" s="62">
        <v>0</v>
      </c>
      <c r="U12" s="62">
        <v>0.014822094044737647</v>
      </c>
    </row>
    <row r="13" spans="1:21" ht="14.25" customHeight="1">
      <c r="A13" s="57" t="s">
        <v>152</v>
      </c>
      <c r="B13" s="62">
        <v>0.10261208054312669</v>
      </c>
      <c r="C13" s="62">
        <v>0.13030578912265556</v>
      </c>
      <c r="D13" s="62">
        <v>0.2061114652218539</v>
      </c>
      <c r="E13" s="62">
        <v>0.0024508827092535397</v>
      </c>
      <c r="F13" s="62">
        <v>0.05123087879434638</v>
      </c>
      <c r="G13" s="62">
        <v>0.06071638379145899</v>
      </c>
      <c r="H13" s="62">
        <v>0.018340950691754423</v>
      </c>
      <c r="I13" s="62">
        <v>0.06267419619976483</v>
      </c>
      <c r="J13" s="62">
        <v>0.2142620115810232</v>
      </c>
      <c r="K13" s="62">
        <v>0.9473585645286106</v>
      </c>
      <c r="L13" s="62">
        <v>0.0518742171979183</v>
      </c>
      <c r="M13" s="62">
        <v>0.11774784942062813</v>
      </c>
      <c r="N13" s="62">
        <v>0.5529088076945822</v>
      </c>
      <c r="O13" s="62">
        <v>0.16570882955688093</v>
      </c>
      <c r="P13" s="62">
        <v>0.15937985598026574</v>
      </c>
      <c r="Q13" s="62">
        <v>0.23892791822179446</v>
      </c>
      <c r="R13" s="62">
        <v>0.831237742274778</v>
      </c>
      <c r="S13" s="62">
        <v>0.6015965244413973</v>
      </c>
      <c r="T13" s="62">
        <v>0</v>
      </c>
      <c r="U13" s="62">
        <v>0.14337152604048636</v>
      </c>
    </row>
    <row r="14" spans="1:21" ht="12.75">
      <c r="A14" s="57" t="s">
        <v>153</v>
      </c>
      <c r="B14" s="62">
        <v>0.014415311656482788</v>
      </c>
      <c r="C14" s="62">
        <v>0.04096217723958783</v>
      </c>
      <c r="D14" s="62">
        <v>0.05553957590434326</v>
      </c>
      <c r="E14" s="62">
        <v>0.014297729035606898</v>
      </c>
      <c r="F14" s="62">
        <v>0.005085947485046037</v>
      </c>
      <c r="G14" s="62">
        <v>0.01025921459401682</v>
      </c>
      <c r="H14" s="62">
        <v>0.14161497056342848</v>
      </c>
      <c r="I14" s="62">
        <v>0.01860842027630331</v>
      </c>
      <c r="J14" s="62">
        <v>0.1993203548901521</v>
      </c>
      <c r="K14" s="62">
        <v>0.008105563774204539</v>
      </c>
      <c r="L14" s="62">
        <v>0.08155490616256829</v>
      </c>
      <c r="M14" s="62">
        <v>0.013501330776575683</v>
      </c>
      <c r="N14" s="62">
        <v>0.09917086421085691</v>
      </c>
      <c r="O14" s="62">
        <v>0.2560932590298441</v>
      </c>
      <c r="P14" s="62">
        <v>0.023462385085780087</v>
      </c>
      <c r="Q14" s="62">
        <v>0.06649278073745839</v>
      </c>
      <c r="R14" s="62">
        <v>0</v>
      </c>
      <c r="S14" s="62">
        <v>0</v>
      </c>
      <c r="T14" s="62">
        <v>0</v>
      </c>
      <c r="U14" s="62">
        <v>0.04691868255306673</v>
      </c>
    </row>
    <row r="15" spans="1:21" ht="25.5">
      <c r="A15" s="57" t="s">
        <v>154</v>
      </c>
      <c r="B15" s="62">
        <v>0.3245849094686852</v>
      </c>
      <c r="C15" s="62">
        <v>0.19531517977914295</v>
      </c>
      <c r="D15" s="62">
        <v>0.08716162711244539</v>
      </c>
      <c r="E15" s="62">
        <v>0.13319056689806819</v>
      </c>
      <c r="F15" s="62">
        <v>0.4032383611209179</v>
      </c>
      <c r="G15" s="62">
        <v>0.20058392455244894</v>
      </c>
      <c r="H15" s="62">
        <v>0.3239197127781016</v>
      </c>
      <c r="I15" s="62">
        <v>0.3412499582373106</v>
      </c>
      <c r="J15" s="62">
        <v>0.2403106614195339</v>
      </c>
      <c r="K15" s="62">
        <v>0.006342780941400987</v>
      </c>
      <c r="L15" s="62">
        <v>0.623935839050264</v>
      </c>
      <c r="M15" s="62">
        <v>0.46327121898735</v>
      </c>
      <c r="N15" s="62">
        <v>0</v>
      </c>
      <c r="O15" s="62">
        <v>0.18454735470033662</v>
      </c>
      <c r="P15" s="62">
        <v>0.2985286593188882</v>
      </c>
      <c r="Q15" s="62">
        <v>0.2999841839955553</v>
      </c>
      <c r="R15" s="62">
        <v>0.11152391992067355</v>
      </c>
      <c r="S15" s="62">
        <v>0</v>
      </c>
      <c r="T15" s="62">
        <v>0</v>
      </c>
      <c r="U15" s="62">
        <v>0.24407861638022801</v>
      </c>
    </row>
    <row r="16" spans="1:21" ht="12.75">
      <c r="A16" s="57" t="s">
        <v>216</v>
      </c>
      <c r="B16" s="62">
        <v>0.32417623015428243</v>
      </c>
      <c r="C16" s="62">
        <v>0.1541337579888184</v>
      </c>
      <c r="D16" s="62">
        <v>0.0855523584880848</v>
      </c>
      <c r="E16" s="62">
        <v>0.13296552615635668</v>
      </c>
      <c r="F16" s="62">
        <v>0.4029267220854654</v>
      </c>
      <c r="G16" s="62">
        <v>0.19740448879840505</v>
      </c>
      <c r="H16" s="62">
        <v>0.31095718598499766</v>
      </c>
      <c r="I16" s="62">
        <v>0.3409582581765826</v>
      </c>
      <c r="J16" s="62">
        <v>0.23089156580847642</v>
      </c>
      <c r="K16" s="62">
        <v>0.006342780941400987</v>
      </c>
      <c r="L16" s="62">
        <v>0.6190839081379955</v>
      </c>
      <c r="M16" s="62">
        <v>0.4620357211110001</v>
      </c>
      <c r="N16" s="62">
        <v>0</v>
      </c>
      <c r="O16" s="62">
        <v>0.1841624173554232</v>
      </c>
      <c r="P16" s="62">
        <v>0.2727043622112931</v>
      </c>
      <c r="Q16" s="62">
        <v>0.2999841839955553</v>
      </c>
      <c r="R16" s="62">
        <v>0.11146297193904539</v>
      </c>
      <c r="S16" s="62">
        <v>0</v>
      </c>
      <c r="T16" s="62">
        <v>0</v>
      </c>
      <c r="U16" s="62">
        <v>0.23588159119176758</v>
      </c>
    </row>
    <row r="17" spans="1:21" ht="12.75">
      <c r="A17" s="57" t="s">
        <v>215</v>
      </c>
      <c r="B17" s="62">
        <v>0.00040867931440273666</v>
      </c>
      <c r="C17" s="62">
        <v>0.04117332386365018</v>
      </c>
      <c r="D17" s="62">
        <v>0.0004753056829210482</v>
      </c>
      <c r="E17" s="62">
        <v>0.0002250407417115044</v>
      </c>
      <c r="F17" s="62">
        <v>0.0003116390354524021</v>
      </c>
      <c r="G17" s="62">
        <v>0.0007820976809468235</v>
      </c>
      <c r="H17" s="62">
        <v>0.0003404093925177787</v>
      </c>
      <c r="I17" s="62">
        <v>9.508758904546737E-05</v>
      </c>
      <c r="J17" s="62">
        <v>0.004507647276831025</v>
      </c>
      <c r="K17" s="62">
        <v>0</v>
      </c>
      <c r="L17" s="62">
        <v>0.0011149898295057838</v>
      </c>
      <c r="M17" s="62">
        <v>1.5818074743671206E-05</v>
      </c>
      <c r="N17" s="62">
        <v>0</v>
      </c>
      <c r="O17" s="62">
        <v>0</v>
      </c>
      <c r="P17" s="62">
        <v>0.01134402075936333</v>
      </c>
      <c r="Q17" s="62">
        <v>0</v>
      </c>
      <c r="R17" s="62">
        <v>6.094798162816579E-05</v>
      </c>
      <c r="S17" s="62">
        <v>0</v>
      </c>
      <c r="T17" s="62">
        <v>0</v>
      </c>
      <c r="U17" s="62">
        <v>0.006414753001179564</v>
      </c>
    </row>
    <row r="18" spans="1:21" ht="25.5">
      <c r="A18" s="135" t="s">
        <v>214</v>
      </c>
      <c r="B18" s="62">
        <v>0</v>
      </c>
      <c r="C18" s="62">
        <v>8.0979266743633E-06</v>
      </c>
      <c r="D18" s="62">
        <v>0</v>
      </c>
      <c r="E18" s="62">
        <v>0</v>
      </c>
      <c r="F18" s="62">
        <v>0</v>
      </c>
      <c r="G18" s="62">
        <v>0.0007036586475835758</v>
      </c>
      <c r="H18" s="62">
        <v>0.0018082137173442026</v>
      </c>
      <c r="I18" s="62">
        <v>0.00019661247168250765</v>
      </c>
      <c r="J18" s="62">
        <v>0.0027096766644154075</v>
      </c>
      <c r="K18" s="62">
        <v>0</v>
      </c>
      <c r="L18" s="62">
        <v>0</v>
      </c>
      <c r="M18" s="62">
        <v>0.0012196798016061972</v>
      </c>
      <c r="N18" s="62">
        <v>0</v>
      </c>
      <c r="O18" s="62">
        <v>0.0003849373449134003</v>
      </c>
      <c r="P18" s="62">
        <v>0.014328593692881775</v>
      </c>
      <c r="Q18" s="62">
        <v>0</v>
      </c>
      <c r="R18" s="62">
        <v>0</v>
      </c>
      <c r="S18" s="62">
        <v>0</v>
      </c>
      <c r="T18" s="62">
        <v>0</v>
      </c>
      <c r="U18" s="62">
        <v>0.0005158274270866444</v>
      </c>
    </row>
    <row r="19" spans="1:21" ht="12.75">
      <c r="A19" s="57" t="s">
        <v>217</v>
      </c>
      <c r="B19" s="62">
        <v>0</v>
      </c>
      <c r="C19" s="62">
        <v>0</v>
      </c>
      <c r="D19" s="62">
        <v>0.0011339629414395288</v>
      </c>
      <c r="E19" s="62">
        <v>0</v>
      </c>
      <c r="F19" s="62">
        <v>0</v>
      </c>
      <c r="G19" s="62">
        <v>0.001693679425513492</v>
      </c>
      <c r="H19" s="62">
        <v>0.010813903683242037</v>
      </c>
      <c r="I19" s="62">
        <v>0</v>
      </c>
      <c r="J19" s="62">
        <v>0.0022017716698110195</v>
      </c>
      <c r="K19" s="62">
        <v>0</v>
      </c>
      <c r="L19" s="62">
        <v>0.0037369410827626636</v>
      </c>
      <c r="M19" s="62">
        <v>0</v>
      </c>
      <c r="N19" s="62">
        <v>0</v>
      </c>
      <c r="O19" s="62">
        <v>0</v>
      </c>
      <c r="P19" s="62">
        <v>0.0001516826553499772</v>
      </c>
      <c r="Q19" s="62">
        <v>0</v>
      </c>
      <c r="R19" s="62">
        <v>0</v>
      </c>
      <c r="S19" s="62">
        <v>0</v>
      </c>
      <c r="T19" s="62">
        <v>0</v>
      </c>
      <c r="U19" s="62">
        <v>0.0012664447601942613</v>
      </c>
    </row>
    <row r="20" spans="1:21" ht="38.25">
      <c r="A20" s="57" t="s">
        <v>155</v>
      </c>
      <c r="B20" s="62">
        <v>0.006803275714378608</v>
      </c>
      <c r="C20" s="62">
        <v>0.004237214791143604</v>
      </c>
      <c r="D20" s="62">
        <v>0.018633605148894932</v>
      </c>
      <c r="E20" s="62">
        <v>0</v>
      </c>
      <c r="F20" s="62">
        <v>0</v>
      </c>
      <c r="G20" s="62">
        <v>0.04217826686865998</v>
      </c>
      <c r="H20" s="62">
        <v>0.0002327527404375946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0.006818356609629435</v>
      </c>
    </row>
    <row r="21" spans="1:21" ht="38.25">
      <c r="A21" s="57" t="s">
        <v>156</v>
      </c>
      <c r="B21" s="62">
        <v>2.6232735934150394E-05</v>
      </c>
      <c r="C21" s="62">
        <v>0.003231759321109996</v>
      </c>
      <c r="D21" s="62">
        <v>0.010094026405831883</v>
      </c>
      <c r="E21" s="62">
        <v>0</v>
      </c>
      <c r="F21" s="62">
        <v>2.0092102670703655E-05</v>
      </c>
      <c r="G21" s="62">
        <v>0.0003545048384535777</v>
      </c>
      <c r="H21" s="62">
        <v>0</v>
      </c>
      <c r="I21" s="62">
        <v>0</v>
      </c>
      <c r="J21" s="62">
        <v>9.06891785188025E-05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0.0016748906556339677</v>
      </c>
    </row>
    <row r="22" spans="1:21" ht="25.5">
      <c r="A22" s="57" t="s">
        <v>157</v>
      </c>
      <c r="B22" s="62">
        <v>0.022523931247822683</v>
      </c>
      <c r="C22" s="62">
        <v>0.06990648938657361</v>
      </c>
      <c r="D22" s="62">
        <v>0.026230750176030954</v>
      </c>
      <c r="E22" s="62">
        <v>0.0014988892923266527</v>
      </c>
      <c r="F22" s="62">
        <v>0.010192380457053932</v>
      </c>
      <c r="G22" s="62">
        <v>0.011313505260594206</v>
      </c>
      <c r="H22" s="62">
        <v>0.028177686804498673</v>
      </c>
      <c r="I22" s="62">
        <v>0.017501736286765136</v>
      </c>
      <c r="J22" s="62">
        <v>0.01622968332327931</v>
      </c>
      <c r="K22" s="62">
        <v>0.007718712982540503</v>
      </c>
      <c r="L22" s="62">
        <v>0.005996128553845307</v>
      </c>
      <c r="M22" s="62">
        <v>0.01478916391265502</v>
      </c>
      <c r="N22" s="62">
        <v>0.08701412935574754</v>
      </c>
      <c r="O22" s="62">
        <v>0.01992289438605339</v>
      </c>
      <c r="P22" s="62">
        <v>0.0036557722949338875</v>
      </c>
      <c r="Q22" s="62">
        <v>0.0326038144958412</v>
      </c>
      <c r="R22" s="62">
        <v>0</v>
      </c>
      <c r="S22" s="62">
        <v>0</v>
      </c>
      <c r="T22" s="62">
        <v>0</v>
      </c>
      <c r="U22" s="62">
        <v>0.024249020832786215</v>
      </c>
    </row>
    <row r="23" spans="1:21" ht="12.75">
      <c r="A23" s="57" t="s">
        <v>158</v>
      </c>
      <c r="B23" s="62">
        <v>0.005294052955161245</v>
      </c>
      <c r="C23" s="62">
        <v>0</v>
      </c>
      <c r="D23" s="62">
        <v>0</v>
      </c>
      <c r="E23" s="62">
        <v>0.0001748281255195895</v>
      </c>
      <c r="F23" s="62">
        <v>0.041240058613472616</v>
      </c>
      <c r="G23" s="62">
        <v>0.0068503971751942335</v>
      </c>
      <c r="H23" s="62">
        <v>0.0041914239538527985</v>
      </c>
      <c r="I23" s="62">
        <v>0.006841915599673425</v>
      </c>
      <c r="J23" s="62">
        <v>0</v>
      </c>
      <c r="K23" s="62">
        <v>0</v>
      </c>
      <c r="L23" s="62">
        <v>0</v>
      </c>
      <c r="M23" s="62">
        <v>0</v>
      </c>
      <c r="N23" s="62">
        <v>0.007860627561803371</v>
      </c>
      <c r="O23" s="62">
        <v>0.05102855453088715</v>
      </c>
      <c r="P23" s="62">
        <v>0</v>
      </c>
      <c r="Q23" s="62">
        <v>0</v>
      </c>
      <c r="R23" s="62">
        <v>0</v>
      </c>
      <c r="S23" s="62">
        <v>0</v>
      </c>
      <c r="T23" s="62">
        <v>1</v>
      </c>
      <c r="U23" s="62">
        <v>0.007353992202278583</v>
      </c>
    </row>
    <row r="24" spans="1:21" ht="12.75">
      <c r="A24" s="57" t="s">
        <v>159</v>
      </c>
      <c r="B24" s="62">
        <v>0.000334867548849047</v>
      </c>
      <c r="C24" s="62">
        <v>0</v>
      </c>
      <c r="D24" s="62">
        <v>0.014005649866917587</v>
      </c>
      <c r="E24" s="62">
        <v>0</v>
      </c>
      <c r="F24" s="62">
        <v>0.0003631625429863308</v>
      </c>
      <c r="G24" s="62">
        <v>0.006913933635429667</v>
      </c>
      <c r="H24" s="62">
        <v>0.0008199493186147985</v>
      </c>
      <c r="I24" s="62">
        <v>0.006703284581471578</v>
      </c>
      <c r="J24" s="62">
        <v>0.0005223718247838001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0.0026551385530797418</v>
      </c>
    </row>
    <row r="25" spans="1:21" ht="12.75">
      <c r="A25" s="57" t="s">
        <v>160</v>
      </c>
      <c r="B25" s="62">
        <v>0.011928005123394963</v>
      </c>
      <c r="C25" s="62">
        <v>0.0030874043737322754</v>
      </c>
      <c r="D25" s="62">
        <v>0.02709684780873816</v>
      </c>
      <c r="E25" s="62">
        <v>0.01839426208146046</v>
      </c>
      <c r="F25" s="62">
        <v>0.09635470249909762</v>
      </c>
      <c r="G25" s="62">
        <v>0.0004460876055742065</v>
      </c>
      <c r="H25" s="62">
        <v>1.4249209304467679E-05</v>
      </c>
      <c r="I25" s="62">
        <v>0.029272613600733157</v>
      </c>
      <c r="J25" s="62">
        <v>0.006265086950651721</v>
      </c>
      <c r="K25" s="62">
        <v>0</v>
      </c>
      <c r="L25" s="62">
        <v>0</v>
      </c>
      <c r="M25" s="62">
        <v>0.0025739403757917448</v>
      </c>
      <c r="N25" s="62">
        <v>0.030598905777309778</v>
      </c>
      <c r="O25" s="62">
        <v>0</v>
      </c>
      <c r="P25" s="62">
        <v>0.010713281662814954</v>
      </c>
      <c r="Q25" s="62">
        <v>0.0035138565772273866</v>
      </c>
      <c r="R25" s="62">
        <v>0</v>
      </c>
      <c r="S25" s="62">
        <v>0.2229177397155265</v>
      </c>
      <c r="T25" s="62">
        <v>0</v>
      </c>
      <c r="U25" s="62">
        <v>0.01824301084610077</v>
      </c>
    </row>
    <row r="26" spans="1:21" ht="12.75">
      <c r="A26" s="57" t="s">
        <v>161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1.0426235936826957E-05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1.1508909568161638E-07</v>
      </c>
    </row>
    <row r="27" spans="1:21" ht="13.5" thickBot="1">
      <c r="A27" s="63" t="s">
        <v>162</v>
      </c>
      <c r="B27" s="62">
        <v>0.005966899783240123</v>
      </c>
      <c r="C27" s="62">
        <v>0.006842743647359376</v>
      </c>
      <c r="D27" s="62">
        <v>0.014909372116332026</v>
      </c>
      <c r="E27" s="62">
        <v>0.002126114410245645</v>
      </c>
      <c r="F27" s="62">
        <v>0.002182869762400412</v>
      </c>
      <c r="G27" s="62">
        <v>0.019364414412380442</v>
      </c>
      <c r="H27" s="62">
        <v>2.6832971025429173E-06</v>
      </c>
      <c r="I27" s="62">
        <v>0.015011770758355162</v>
      </c>
      <c r="J27" s="62">
        <v>0.006797985651800659</v>
      </c>
      <c r="K27" s="62">
        <v>0</v>
      </c>
      <c r="L27" s="62">
        <v>0.0051338356734018115</v>
      </c>
      <c r="M27" s="62">
        <v>0.007657929964342454</v>
      </c>
      <c r="N27" s="62">
        <v>0</v>
      </c>
      <c r="O27" s="62">
        <v>0.01479354836688932</v>
      </c>
      <c r="P27" s="62">
        <v>0.022202626685075666</v>
      </c>
      <c r="Q27" s="62">
        <v>0.010630517859242967</v>
      </c>
      <c r="R27" s="62">
        <v>0.0562390620555655</v>
      </c>
      <c r="S27" s="62">
        <v>0</v>
      </c>
      <c r="T27" s="62">
        <v>0</v>
      </c>
      <c r="U27" s="62">
        <v>0.00761001137982647</v>
      </c>
    </row>
    <row r="28" spans="1:21" ht="12.75">
      <c r="A28" s="47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5.75">
      <c r="A29" s="47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2"/>
    </row>
    <row r="30" spans="1:21" ht="18">
      <c r="A30" s="143" t="s">
        <v>220</v>
      </c>
      <c r="U30" s="53"/>
    </row>
    <row r="31" ht="15.75">
      <c r="U31" s="53"/>
    </row>
    <row r="32" ht="15.75">
      <c r="U32" s="53"/>
    </row>
    <row r="33" ht="15.75">
      <c r="U33" s="53"/>
    </row>
    <row r="34" ht="15.75">
      <c r="U34" s="53"/>
    </row>
    <row r="35" ht="15.75">
      <c r="U35" s="53"/>
    </row>
    <row r="36" ht="15.75">
      <c r="U36" s="53"/>
    </row>
    <row r="37" ht="15.75">
      <c r="U37" s="53"/>
    </row>
    <row r="38" ht="15.75">
      <c r="U38" s="53"/>
    </row>
    <row r="39" ht="15.75">
      <c r="U39" s="53"/>
    </row>
    <row r="40" ht="15.75">
      <c r="U40" s="53"/>
    </row>
    <row r="41" ht="15.75">
      <c r="U41" s="53"/>
    </row>
    <row r="42" ht="15.75">
      <c r="U42" s="53"/>
    </row>
    <row r="43" ht="15.75">
      <c r="U43" s="53"/>
    </row>
    <row r="44" ht="15.75">
      <c r="U44" s="53"/>
    </row>
    <row r="45" ht="15.75">
      <c r="U45" s="53"/>
    </row>
    <row r="46" ht="15.75">
      <c r="U46" s="53"/>
    </row>
    <row r="47" ht="15.75">
      <c r="U47" s="53"/>
    </row>
    <row r="48" ht="15.75">
      <c r="U48" s="53"/>
    </row>
    <row r="49" ht="15.75">
      <c r="U49" s="53"/>
    </row>
    <row r="50" ht="15.75">
      <c r="U50" s="53"/>
    </row>
    <row r="51" ht="15.75">
      <c r="U51" s="53"/>
    </row>
    <row r="52" ht="15.75">
      <c r="U52" s="53"/>
    </row>
    <row r="53" ht="15.75">
      <c r="U53" s="53"/>
    </row>
    <row r="54" ht="15.75">
      <c r="U54" s="53"/>
    </row>
    <row r="55" ht="15.75">
      <c r="U55" s="53"/>
    </row>
    <row r="56" ht="15.75">
      <c r="U56" s="53"/>
    </row>
    <row r="57" ht="15.75">
      <c r="U57" s="53"/>
    </row>
    <row r="58" ht="15.75">
      <c r="U58" s="53"/>
    </row>
    <row r="59" ht="15.75">
      <c r="U59" s="53"/>
    </row>
    <row r="60" ht="15.75">
      <c r="U60" s="53"/>
    </row>
    <row r="61" ht="15.75">
      <c r="U61" s="53"/>
    </row>
    <row r="62" ht="15.75">
      <c r="U62" s="53"/>
    </row>
    <row r="63" ht="15.75">
      <c r="U63" s="53"/>
    </row>
    <row r="64" ht="15.75">
      <c r="U64" s="53"/>
    </row>
    <row r="65" ht="15.75">
      <c r="U65" s="53"/>
    </row>
    <row r="66" ht="15.75">
      <c r="U66" s="53"/>
    </row>
    <row r="67" ht="15.75">
      <c r="U67" s="53"/>
    </row>
    <row r="68" ht="15.75">
      <c r="U68" s="53"/>
    </row>
    <row r="69" ht="15.75">
      <c r="U69" s="53"/>
    </row>
    <row r="70" ht="15.75">
      <c r="U70" s="53"/>
    </row>
    <row r="71" ht="15.75">
      <c r="U71" s="53"/>
    </row>
    <row r="72" ht="15.75">
      <c r="U72" s="53"/>
    </row>
    <row r="73" ht="15.75">
      <c r="U73" s="53"/>
    </row>
    <row r="74" ht="15.75">
      <c r="U74" s="53"/>
    </row>
    <row r="75" ht="15.75">
      <c r="U75" s="53"/>
    </row>
    <row r="76" ht="15.75">
      <c r="U76" s="53"/>
    </row>
    <row r="77" ht="15.75">
      <c r="U77" s="53"/>
    </row>
    <row r="78" ht="15.75">
      <c r="U78" s="53"/>
    </row>
    <row r="79" ht="15.75">
      <c r="U79" s="53"/>
    </row>
    <row r="80" ht="15.75">
      <c r="U80" s="53"/>
    </row>
    <row r="81" ht="15.75">
      <c r="U81" s="53"/>
    </row>
    <row r="82" ht="15.75">
      <c r="U82" s="53"/>
    </row>
    <row r="83" ht="15.75">
      <c r="U83" s="53"/>
    </row>
    <row r="84" ht="15.75">
      <c r="U84" s="53"/>
    </row>
    <row r="85" ht="15.75">
      <c r="U85" s="53"/>
    </row>
    <row r="86" ht="15.75">
      <c r="U86" s="53"/>
    </row>
    <row r="87" ht="15.75">
      <c r="U87" s="53"/>
    </row>
    <row r="88" ht="15.75">
      <c r="U88" s="53"/>
    </row>
    <row r="89" ht="15.75">
      <c r="U89" s="53"/>
    </row>
    <row r="90" ht="15.75">
      <c r="U90" s="53"/>
    </row>
    <row r="91" ht="15.75">
      <c r="U91" s="53"/>
    </row>
    <row r="92" ht="15.75">
      <c r="U92" s="53"/>
    </row>
    <row r="93" ht="15.75">
      <c r="U93" s="53"/>
    </row>
    <row r="94" ht="15.75">
      <c r="U94" s="53"/>
    </row>
    <row r="95" ht="15.75">
      <c r="U95" s="53"/>
    </row>
    <row r="96" ht="15.75">
      <c r="U96" s="53"/>
    </row>
    <row r="97" ht="15.75">
      <c r="U97" s="53"/>
    </row>
    <row r="98" ht="15.75">
      <c r="U98" s="53"/>
    </row>
    <row r="99" ht="15.75">
      <c r="U99" s="53"/>
    </row>
    <row r="100" ht="15.75">
      <c r="U100" s="53"/>
    </row>
    <row r="101" ht="15.75">
      <c r="U101" s="53"/>
    </row>
    <row r="102" ht="15.75">
      <c r="U102" s="53"/>
    </row>
    <row r="103" ht="15.75">
      <c r="U103" s="53"/>
    </row>
    <row r="104" ht="15.75">
      <c r="U104" s="53"/>
    </row>
    <row r="105" ht="15.75">
      <c r="U105" s="53"/>
    </row>
    <row r="106" ht="15.75">
      <c r="U106" s="53"/>
    </row>
    <row r="107" ht="15.75">
      <c r="U107" s="53"/>
    </row>
    <row r="108" ht="15.75">
      <c r="U108" s="53"/>
    </row>
    <row r="109" ht="15.75">
      <c r="U109" s="53"/>
    </row>
    <row r="110" ht="15.75">
      <c r="U110" s="53"/>
    </row>
    <row r="111" ht="15.75">
      <c r="U111" s="53"/>
    </row>
    <row r="112" ht="15.75">
      <c r="U112" s="53"/>
    </row>
    <row r="113" ht="15.75">
      <c r="U113" s="53"/>
    </row>
    <row r="114" ht="15.75">
      <c r="U114" s="53"/>
    </row>
    <row r="115" ht="15.75">
      <c r="U115" s="53"/>
    </row>
    <row r="116" ht="15.75">
      <c r="U116" s="53"/>
    </row>
    <row r="117" ht="15.75">
      <c r="U117" s="53"/>
    </row>
    <row r="118" ht="15.75">
      <c r="U118" s="53"/>
    </row>
    <row r="119" ht="15.75">
      <c r="U119" s="53"/>
    </row>
    <row r="120" ht="15.75">
      <c r="U120" s="53"/>
    </row>
    <row r="121" ht="15.75">
      <c r="U121" s="53"/>
    </row>
    <row r="122" ht="15.75">
      <c r="U122" s="53"/>
    </row>
    <row r="123" ht="15.75">
      <c r="U123" s="53"/>
    </row>
    <row r="124" ht="15.75">
      <c r="U124" s="53"/>
    </row>
    <row r="125" ht="15.75">
      <c r="U125" s="53"/>
    </row>
    <row r="126" ht="15.75">
      <c r="U126" s="53"/>
    </row>
    <row r="127" ht="15.75">
      <c r="U127" s="53"/>
    </row>
    <row r="128" ht="15.75">
      <c r="U128" s="53"/>
    </row>
    <row r="129" ht="15.75">
      <c r="U129" s="53"/>
    </row>
    <row r="130" ht="15.75">
      <c r="U130" s="53"/>
    </row>
    <row r="131" ht="15.75">
      <c r="U131" s="53"/>
    </row>
    <row r="132" ht="15.75">
      <c r="U132" s="53"/>
    </row>
    <row r="133" ht="15.75">
      <c r="U133" s="53"/>
    </row>
    <row r="134" ht="15.75">
      <c r="U134" s="53"/>
    </row>
    <row r="135" ht="15.75">
      <c r="U135" s="53"/>
    </row>
    <row r="136" ht="15.75">
      <c r="U136" s="53"/>
    </row>
    <row r="137" ht="15.75">
      <c r="U137" s="53"/>
    </row>
    <row r="138" ht="15.75">
      <c r="U138" s="53"/>
    </row>
    <row r="139" ht="15.75">
      <c r="U139" s="53"/>
    </row>
    <row r="140" ht="15.75">
      <c r="U140" s="53"/>
    </row>
    <row r="141" ht="15.75">
      <c r="U141" s="53"/>
    </row>
    <row r="142" ht="15.75">
      <c r="U142" s="53"/>
    </row>
    <row r="143" ht="15.75">
      <c r="U143" s="53"/>
    </row>
    <row r="144" ht="15.75">
      <c r="U144" s="53"/>
    </row>
    <row r="145" ht="15.75">
      <c r="U145" s="53"/>
    </row>
    <row r="146" ht="15.75">
      <c r="U146" s="53"/>
    </row>
    <row r="147" ht="15.75">
      <c r="U147" s="53"/>
    </row>
    <row r="148" ht="15.75">
      <c r="U148" s="53"/>
    </row>
    <row r="149" ht="15.75">
      <c r="U149" s="53"/>
    </row>
    <row r="150" ht="15.75">
      <c r="U150" s="53"/>
    </row>
    <row r="151" ht="15.75">
      <c r="U151" s="53"/>
    </row>
    <row r="152" ht="15.75">
      <c r="U152" s="53"/>
    </row>
    <row r="153" ht="15.75">
      <c r="U153" s="53"/>
    </row>
    <row r="154" ht="15.75">
      <c r="U154" s="53"/>
    </row>
    <row r="155" ht="15.75">
      <c r="U155" s="53"/>
    </row>
    <row r="156" ht="15.75">
      <c r="U156" s="53"/>
    </row>
    <row r="157" ht="15.75">
      <c r="U157" s="53"/>
    </row>
    <row r="158" ht="15.75">
      <c r="U158" s="53"/>
    </row>
    <row r="159" ht="15.75">
      <c r="U159" s="53"/>
    </row>
    <row r="160" ht="15.75">
      <c r="U160" s="53"/>
    </row>
    <row r="161" ht="15.75">
      <c r="U161" s="53"/>
    </row>
    <row r="162" ht="15.75">
      <c r="U162" s="53"/>
    </row>
    <row r="163" ht="15.75">
      <c r="U163" s="53"/>
    </row>
    <row r="164" ht="15.75">
      <c r="U164" s="53"/>
    </row>
    <row r="165" ht="15.75">
      <c r="U165" s="53"/>
    </row>
    <row r="166" ht="15.75">
      <c r="U166" s="53"/>
    </row>
    <row r="167" ht="15.75">
      <c r="U167" s="53"/>
    </row>
    <row r="168" ht="15.75">
      <c r="U168" s="53"/>
    </row>
    <row r="169" ht="15.75">
      <c r="U169" s="53"/>
    </row>
    <row r="170" ht="15.75">
      <c r="U170" s="53"/>
    </row>
    <row r="171" ht="15.75">
      <c r="U171" s="53"/>
    </row>
    <row r="172" ht="15.75">
      <c r="U172" s="53"/>
    </row>
    <row r="173" ht="15.75">
      <c r="U173" s="53"/>
    </row>
    <row r="174" ht="15.75">
      <c r="U174" s="53"/>
    </row>
    <row r="175" ht="15.75">
      <c r="U175" s="53"/>
    </row>
    <row r="176" ht="15.75">
      <c r="U176" s="53"/>
    </row>
    <row r="177" ht="15.75">
      <c r="U177" s="53"/>
    </row>
    <row r="178" ht="15.75">
      <c r="U178" s="53"/>
    </row>
    <row r="179" ht="15.75">
      <c r="U179" s="53"/>
    </row>
    <row r="180" ht="15.75">
      <c r="U180" s="53"/>
    </row>
    <row r="181" ht="15.75">
      <c r="U181" s="53"/>
    </row>
    <row r="182" ht="15.75">
      <c r="U182" s="53"/>
    </row>
    <row r="183" ht="15.75">
      <c r="U183" s="53"/>
    </row>
    <row r="184" ht="15.75">
      <c r="U184" s="53"/>
    </row>
    <row r="185" ht="15.75">
      <c r="U185" s="53"/>
    </row>
    <row r="186" ht="15.75">
      <c r="U186" s="53"/>
    </row>
    <row r="187" ht="15.75">
      <c r="U187" s="53"/>
    </row>
    <row r="188" ht="15.75">
      <c r="U188" s="53"/>
    </row>
    <row r="189" ht="15.75">
      <c r="U189" s="53"/>
    </row>
    <row r="190" ht="15.75">
      <c r="U190" s="53"/>
    </row>
    <row r="191" ht="15.75">
      <c r="U191" s="53"/>
    </row>
    <row r="192" ht="15.75">
      <c r="U192" s="53"/>
    </row>
    <row r="193" ht="15.75">
      <c r="U193" s="53"/>
    </row>
    <row r="194" ht="15.75">
      <c r="U194" s="53"/>
    </row>
    <row r="195" ht="15.75">
      <c r="U195" s="53"/>
    </row>
    <row r="196" ht="15.75">
      <c r="U196" s="53"/>
    </row>
    <row r="197" ht="15.75">
      <c r="U197" s="53"/>
    </row>
    <row r="198" ht="15.75">
      <c r="U198" s="53"/>
    </row>
    <row r="199" ht="15.75">
      <c r="U199" s="53"/>
    </row>
    <row r="200" ht="15.75">
      <c r="U200" s="53"/>
    </row>
    <row r="201" ht="15.75">
      <c r="U201" s="53"/>
    </row>
    <row r="202" ht="15.75">
      <c r="U202" s="53"/>
    </row>
  </sheetData>
  <mergeCells count="1">
    <mergeCell ref="A2:U2"/>
  </mergeCells>
  <printOptions horizontalCentered="1"/>
  <pageMargins left="0" right="0" top="0.6299212598425197" bottom="0" header="0" footer="0"/>
  <pageSetup horizontalDpi="300" verticalDpi="3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35.57421875" style="16" customWidth="1"/>
    <col min="2" max="2" width="14.00390625" style="2" customWidth="1"/>
    <col min="3" max="9" width="12.7109375" style="2" customWidth="1"/>
    <col min="10" max="10" width="13.421875" style="2" customWidth="1"/>
    <col min="11" max="19" width="12.7109375" style="2" customWidth="1"/>
    <col min="20" max="20" width="13.7109375" style="2" customWidth="1"/>
    <col min="21" max="21" width="16.140625" style="17" customWidth="1"/>
    <col min="22" max="22" width="14.57421875" style="2" customWidth="1"/>
    <col min="23" max="16384" width="9.140625" style="2" customWidth="1"/>
  </cols>
  <sheetData>
    <row r="1" spans="1:22" ht="35.25" customHeight="1">
      <c r="A1" s="184" t="s">
        <v>228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4"/>
    </row>
    <row r="2" spans="1:22" ht="20.25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 t="s">
        <v>221</v>
      </c>
      <c r="V2" s="14"/>
    </row>
    <row r="3" spans="1:21" s="17" customFormat="1" ht="102">
      <c r="A3" s="54" t="s">
        <v>0</v>
      </c>
      <c r="B3" s="55" t="s">
        <v>206</v>
      </c>
      <c r="C3" s="55" t="s">
        <v>137</v>
      </c>
      <c r="D3" s="55" t="s">
        <v>136</v>
      </c>
      <c r="E3" s="95" t="s">
        <v>138</v>
      </c>
      <c r="F3" s="55" t="s">
        <v>207</v>
      </c>
      <c r="G3" s="55" t="s">
        <v>208</v>
      </c>
      <c r="H3" s="55" t="s">
        <v>218</v>
      </c>
      <c r="I3" s="55" t="s">
        <v>139</v>
      </c>
      <c r="J3" s="55" t="s">
        <v>184</v>
      </c>
      <c r="K3" s="55" t="s">
        <v>210</v>
      </c>
      <c r="L3" s="55" t="s">
        <v>141</v>
      </c>
      <c r="M3" s="95" t="s">
        <v>134</v>
      </c>
      <c r="N3" s="55" t="s">
        <v>140</v>
      </c>
      <c r="O3" s="55" t="s">
        <v>211</v>
      </c>
      <c r="P3" s="55" t="s">
        <v>142</v>
      </c>
      <c r="Q3" s="55" t="s">
        <v>143</v>
      </c>
      <c r="R3" s="55" t="s">
        <v>165</v>
      </c>
      <c r="S3" s="55" t="s">
        <v>185</v>
      </c>
      <c r="T3" s="55" t="s">
        <v>212</v>
      </c>
      <c r="U3" s="56" t="s">
        <v>1</v>
      </c>
    </row>
    <row r="4" spans="1:22" ht="12.75">
      <c r="A4" s="57" t="s">
        <v>144</v>
      </c>
      <c r="B4" s="58">
        <v>269727.26</v>
      </c>
      <c r="C4" s="59">
        <v>1063607.64</v>
      </c>
      <c r="D4" s="58">
        <v>369245.82</v>
      </c>
      <c r="E4" s="59">
        <v>11555</v>
      </c>
      <c r="F4" s="59">
        <v>81521</v>
      </c>
      <c r="G4" s="59">
        <v>268987.9</v>
      </c>
      <c r="H4" s="59">
        <v>47901.37</v>
      </c>
      <c r="I4" s="58">
        <v>208892.39</v>
      </c>
      <c r="J4" s="59">
        <v>74456.04</v>
      </c>
      <c r="K4" s="59">
        <v>233365.14</v>
      </c>
      <c r="L4" s="58">
        <v>4455</v>
      </c>
      <c r="M4" s="59">
        <v>445429.44</v>
      </c>
      <c r="N4" s="59">
        <v>177830</v>
      </c>
      <c r="O4" s="59">
        <v>19737.2</v>
      </c>
      <c r="P4" s="59">
        <v>121615.29</v>
      </c>
      <c r="Q4" s="59">
        <v>123176.78</v>
      </c>
      <c r="R4" s="58">
        <v>0</v>
      </c>
      <c r="S4" s="59">
        <v>12000</v>
      </c>
      <c r="T4" s="58">
        <v>0</v>
      </c>
      <c r="U4" s="60">
        <v>3533503.27</v>
      </c>
      <c r="V4" s="163"/>
    </row>
    <row r="5" spans="1:22" ht="51">
      <c r="A5" s="57" t="s">
        <v>145</v>
      </c>
      <c r="B5" s="58">
        <v>26738</v>
      </c>
      <c r="C5" s="59">
        <v>460800</v>
      </c>
      <c r="D5" s="58">
        <v>49773</v>
      </c>
      <c r="E5" s="59">
        <v>1800</v>
      </c>
      <c r="F5" s="59">
        <v>14208</v>
      </c>
      <c r="G5" s="59">
        <v>23534</v>
      </c>
      <c r="H5" s="59">
        <v>4000</v>
      </c>
      <c r="I5" s="58">
        <v>36283</v>
      </c>
      <c r="J5" s="59">
        <v>0</v>
      </c>
      <c r="K5" s="59">
        <v>0</v>
      </c>
      <c r="L5" s="58">
        <v>0</v>
      </c>
      <c r="M5" s="59">
        <v>0</v>
      </c>
      <c r="N5" s="59">
        <v>0</v>
      </c>
      <c r="O5" s="59">
        <v>0</v>
      </c>
      <c r="P5" s="59">
        <v>0</v>
      </c>
      <c r="Q5" s="59">
        <v>4540</v>
      </c>
      <c r="R5" s="58">
        <v>0</v>
      </c>
      <c r="S5" s="59">
        <v>0</v>
      </c>
      <c r="T5" s="58">
        <v>0</v>
      </c>
      <c r="U5" s="60">
        <v>621676</v>
      </c>
      <c r="V5" s="163"/>
    </row>
    <row r="6" spans="1:22" ht="12.75">
      <c r="A6" s="57" t="s">
        <v>146</v>
      </c>
      <c r="B6" s="58">
        <v>1270.01</v>
      </c>
      <c r="C6" s="59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8">
        <v>6488.46</v>
      </c>
      <c r="J6" s="59">
        <v>0</v>
      </c>
      <c r="K6" s="59">
        <v>0</v>
      </c>
      <c r="L6" s="58">
        <v>0</v>
      </c>
      <c r="M6" s="59">
        <v>0</v>
      </c>
      <c r="N6" s="59">
        <v>0</v>
      </c>
      <c r="O6" s="59">
        <v>0</v>
      </c>
      <c r="P6" s="59">
        <v>25142.5</v>
      </c>
      <c r="Q6" s="59">
        <v>0</v>
      </c>
      <c r="R6" s="58">
        <v>0</v>
      </c>
      <c r="S6" s="59">
        <v>0</v>
      </c>
      <c r="T6" s="58">
        <v>0</v>
      </c>
      <c r="U6" s="60">
        <v>32900.97</v>
      </c>
      <c r="V6" s="163"/>
    </row>
    <row r="7" spans="1:22" ht="38.25">
      <c r="A7" s="57" t="s">
        <v>147</v>
      </c>
      <c r="B7" s="58">
        <v>35574280.39</v>
      </c>
      <c r="C7" s="59">
        <v>37897596.07</v>
      </c>
      <c r="D7" s="58">
        <v>33504344.190000042</v>
      </c>
      <c r="E7" s="59">
        <v>56974724.85999999</v>
      </c>
      <c r="F7" s="59">
        <v>15122659</v>
      </c>
      <c r="G7" s="59">
        <v>17525580.709999982</v>
      </c>
      <c r="H7" s="59">
        <v>21204946.266000003</v>
      </c>
      <c r="I7" s="58">
        <v>12553950.129999988</v>
      </c>
      <c r="J7" s="59">
        <v>9357739.299999997</v>
      </c>
      <c r="K7" s="59">
        <v>534851.07</v>
      </c>
      <c r="L7" s="58">
        <v>5728205.65</v>
      </c>
      <c r="M7" s="59">
        <v>4122566.26</v>
      </c>
      <c r="N7" s="59">
        <v>0</v>
      </c>
      <c r="O7" s="59">
        <v>1213530.03</v>
      </c>
      <c r="P7" s="59">
        <v>2159415.64</v>
      </c>
      <c r="Q7" s="59">
        <v>704023.5799999993</v>
      </c>
      <c r="R7" s="58">
        <v>0</v>
      </c>
      <c r="S7" s="59">
        <v>0</v>
      </c>
      <c r="T7" s="58">
        <v>0</v>
      </c>
      <c r="U7" s="60">
        <v>254178413.146</v>
      </c>
      <c r="V7" s="163"/>
    </row>
    <row r="8" spans="1:22" ht="25.5">
      <c r="A8" s="57" t="s">
        <v>148</v>
      </c>
      <c r="B8" s="58">
        <v>-87</v>
      </c>
      <c r="C8" s="59">
        <v>0</v>
      </c>
      <c r="D8" s="58">
        <v>0</v>
      </c>
      <c r="E8" s="59">
        <v>0</v>
      </c>
      <c r="F8" s="59">
        <v>0</v>
      </c>
      <c r="G8" s="59">
        <v>0</v>
      </c>
      <c r="H8" s="59">
        <v>0</v>
      </c>
      <c r="I8" s="58">
        <v>0</v>
      </c>
      <c r="J8" s="59">
        <v>0</v>
      </c>
      <c r="K8" s="59">
        <v>0</v>
      </c>
      <c r="L8" s="58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8">
        <v>0</v>
      </c>
      <c r="S8" s="59">
        <v>0</v>
      </c>
      <c r="T8" s="58">
        <v>0</v>
      </c>
      <c r="U8" s="60">
        <v>-87</v>
      </c>
      <c r="V8" s="163"/>
    </row>
    <row r="9" spans="1:22" ht="25.5">
      <c r="A9" s="57" t="s">
        <v>149</v>
      </c>
      <c r="B9" s="58">
        <v>0</v>
      </c>
      <c r="C9" s="59">
        <v>261550</v>
      </c>
      <c r="D9" s="58">
        <v>0</v>
      </c>
      <c r="E9" s="59">
        <v>0</v>
      </c>
      <c r="F9" s="59">
        <v>0</v>
      </c>
      <c r="G9" s="59">
        <v>176029.98</v>
      </c>
      <c r="H9" s="59">
        <v>122603.07</v>
      </c>
      <c r="I9" s="58">
        <v>0</v>
      </c>
      <c r="J9" s="59">
        <v>0</v>
      </c>
      <c r="K9" s="59">
        <v>0</v>
      </c>
      <c r="L9" s="58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8">
        <v>0</v>
      </c>
      <c r="S9" s="59">
        <v>0</v>
      </c>
      <c r="T9" s="58">
        <v>0</v>
      </c>
      <c r="U9" s="60">
        <v>560183.05</v>
      </c>
      <c r="V9" s="163"/>
    </row>
    <row r="10" spans="1:22" ht="25.5">
      <c r="A10" s="57" t="s">
        <v>150</v>
      </c>
      <c r="B10" s="58">
        <v>1307352.39</v>
      </c>
      <c r="C10" s="59">
        <v>3746611.57</v>
      </c>
      <c r="D10" s="58">
        <v>802260.2699999982</v>
      </c>
      <c r="E10" s="59">
        <v>0</v>
      </c>
      <c r="F10" s="59">
        <v>87</v>
      </c>
      <c r="G10" s="59">
        <v>66729.14</v>
      </c>
      <c r="H10" s="59">
        <v>25428.79</v>
      </c>
      <c r="I10" s="58">
        <v>485820.04</v>
      </c>
      <c r="J10" s="59">
        <v>0</v>
      </c>
      <c r="K10" s="59">
        <v>0</v>
      </c>
      <c r="L10" s="58">
        <v>0</v>
      </c>
      <c r="M10" s="59">
        <v>151392.51</v>
      </c>
      <c r="N10" s="59">
        <v>0</v>
      </c>
      <c r="O10" s="59">
        <v>0</v>
      </c>
      <c r="P10" s="59">
        <v>0</v>
      </c>
      <c r="Q10" s="59">
        <v>0</v>
      </c>
      <c r="R10" s="58">
        <v>0</v>
      </c>
      <c r="S10" s="59">
        <v>0</v>
      </c>
      <c r="T10" s="58">
        <v>0</v>
      </c>
      <c r="U10" s="60">
        <v>6585681.709999998</v>
      </c>
      <c r="V10" s="163"/>
    </row>
    <row r="11" spans="1:22" ht="25.5">
      <c r="A11" s="57" t="s">
        <v>151</v>
      </c>
      <c r="B11" s="58">
        <v>515252.5</v>
      </c>
      <c r="C11" s="59">
        <v>1837940.77</v>
      </c>
      <c r="D11" s="58">
        <v>8177.65</v>
      </c>
      <c r="E11" s="59">
        <v>16728.83</v>
      </c>
      <c r="F11" s="59">
        <v>12725</v>
      </c>
      <c r="G11" s="59">
        <v>365809.16</v>
      </c>
      <c r="H11" s="59">
        <v>133251.28</v>
      </c>
      <c r="I11" s="58">
        <v>260172.29</v>
      </c>
      <c r="J11" s="59">
        <v>45409</v>
      </c>
      <c r="K11" s="59">
        <v>0</v>
      </c>
      <c r="L11" s="58">
        <v>146604.11</v>
      </c>
      <c r="M11" s="59">
        <v>998.59</v>
      </c>
      <c r="N11" s="59">
        <v>278182</v>
      </c>
      <c r="O11" s="59">
        <v>759315.45</v>
      </c>
      <c r="P11" s="59">
        <v>0</v>
      </c>
      <c r="Q11" s="59">
        <v>181.02</v>
      </c>
      <c r="R11" s="58">
        <v>0</v>
      </c>
      <c r="S11" s="59">
        <v>0</v>
      </c>
      <c r="T11" s="58">
        <v>0</v>
      </c>
      <c r="U11" s="60">
        <v>4380747.65</v>
      </c>
      <c r="V11" s="163"/>
    </row>
    <row r="12" spans="1:22" ht="25.5">
      <c r="A12" s="57" t="s">
        <v>152</v>
      </c>
      <c r="B12" s="58">
        <v>4408328.14</v>
      </c>
      <c r="C12" s="59">
        <v>9112979.5</v>
      </c>
      <c r="D12" s="58">
        <v>6279794.00999999</v>
      </c>
      <c r="E12" s="59">
        <v>41282.12</v>
      </c>
      <c r="F12" s="59">
        <v>3797566</v>
      </c>
      <c r="G12" s="59">
        <v>638411.31</v>
      </c>
      <c r="H12" s="59">
        <v>602168.31</v>
      </c>
      <c r="I12" s="58">
        <v>638660.5650155062</v>
      </c>
      <c r="J12" s="59">
        <v>1114721.645</v>
      </c>
      <c r="K12" s="59">
        <v>1626240.37</v>
      </c>
      <c r="L12" s="58">
        <v>500308</v>
      </c>
      <c r="M12" s="59">
        <v>339802.25</v>
      </c>
      <c r="N12" s="59">
        <v>537803</v>
      </c>
      <c r="O12" s="59">
        <v>116866.84</v>
      </c>
      <c r="P12" s="59">
        <v>391773.76</v>
      </c>
      <c r="Q12" s="59">
        <v>164471.95</v>
      </c>
      <c r="R12" s="58">
        <v>13671.5</v>
      </c>
      <c r="S12" s="59">
        <v>50619</v>
      </c>
      <c r="T12" s="58">
        <v>0</v>
      </c>
      <c r="U12" s="60">
        <v>30375468.270015497</v>
      </c>
      <c r="V12" s="163"/>
    </row>
    <row r="13" spans="1:22" ht="31.5" customHeight="1">
      <c r="A13" s="57" t="s">
        <v>153</v>
      </c>
      <c r="B13" s="58">
        <v>580344.11</v>
      </c>
      <c r="C13" s="59">
        <v>936187.42</v>
      </c>
      <c r="D13" s="58">
        <v>1745881.63</v>
      </c>
      <c r="E13" s="59">
        <v>134725.6</v>
      </c>
      <c r="F13" s="59">
        <v>25319</v>
      </c>
      <c r="G13" s="59">
        <v>104611.41</v>
      </c>
      <c r="H13" s="59">
        <v>1393634.87</v>
      </c>
      <c r="I13" s="58">
        <v>125460.57498449381</v>
      </c>
      <c r="J13" s="59">
        <v>406477.565</v>
      </c>
      <c r="K13" s="59">
        <v>36576.34</v>
      </c>
      <c r="L13" s="58">
        <v>145935.28</v>
      </c>
      <c r="M13" s="59">
        <v>66619.15</v>
      </c>
      <c r="N13" s="59">
        <v>54525.5</v>
      </c>
      <c r="O13" s="59">
        <v>101793.33</v>
      </c>
      <c r="P13" s="59">
        <v>46619.21</v>
      </c>
      <c r="Q13" s="59">
        <v>124970.51</v>
      </c>
      <c r="R13" s="58">
        <v>64349</v>
      </c>
      <c r="S13" s="59">
        <v>0</v>
      </c>
      <c r="T13" s="58">
        <v>0</v>
      </c>
      <c r="U13" s="60">
        <v>6094030.499984494</v>
      </c>
      <c r="V13" s="163"/>
    </row>
    <row r="14" spans="1:22" ht="37.5" customHeight="1">
      <c r="A14" s="57" t="s">
        <v>154</v>
      </c>
      <c r="B14" s="58">
        <v>25717365.520000003</v>
      </c>
      <c r="C14" s="59">
        <v>31648592.96</v>
      </c>
      <c r="D14" s="58">
        <v>7884983.259999975</v>
      </c>
      <c r="E14" s="59">
        <v>4333530.910279299</v>
      </c>
      <c r="F14" s="59">
        <v>9439662</v>
      </c>
      <c r="G14" s="59">
        <v>5943507.410000005</v>
      </c>
      <c r="H14" s="59">
        <v>14166462.896000003</v>
      </c>
      <c r="I14" s="58">
        <v>8254710.219999999</v>
      </c>
      <c r="J14" s="59">
        <v>5324742.43</v>
      </c>
      <c r="K14" s="59">
        <v>155805.86</v>
      </c>
      <c r="L14" s="58">
        <v>5951450.21</v>
      </c>
      <c r="M14" s="59">
        <v>2299504.64</v>
      </c>
      <c r="N14" s="59">
        <v>0</v>
      </c>
      <c r="O14" s="59">
        <v>286115.42</v>
      </c>
      <c r="P14" s="59">
        <v>1007463.81</v>
      </c>
      <c r="Q14" s="59">
        <v>710607.38</v>
      </c>
      <c r="R14" s="58">
        <v>148078</v>
      </c>
      <c r="S14" s="59">
        <v>0</v>
      </c>
      <c r="T14" s="58">
        <v>0</v>
      </c>
      <c r="U14" s="60">
        <v>123272582.92627928</v>
      </c>
      <c r="V14" s="163"/>
    </row>
    <row r="15" spans="1:22" s="50" customFormat="1" ht="25.5" customHeight="1">
      <c r="A15" s="57" t="s">
        <v>216</v>
      </c>
      <c r="B15" s="131">
        <v>22942302.030000005</v>
      </c>
      <c r="C15" s="131">
        <v>18753255.59</v>
      </c>
      <c r="D15" s="131">
        <v>5703371.499999984</v>
      </c>
      <c r="E15" s="131">
        <v>3759697.1902792994</v>
      </c>
      <c r="F15" s="131">
        <v>9439662</v>
      </c>
      <c r="G15" s="131">
        <v>5088891.010000005</v>
      </c>
      <c r="H15" s="131">
        <v>9542438.276000002</v>
      </c>
      <c r="I15" s="131">
        <v>6642655.879999999</v>
      </c>
      <c r="J15" s="131">
        <v>4354269.44</v>
      </c>
      <c r="K15" s="131">
        <v>155805.86</v>
      </c>
      <c r="L15" s="131">
        <v>5117000.09</v>
      </c>
      <c r="M15" s="131">
        <v>2279908.83</v>
      </c>
      <c r="N15" s="131">
        <v>0</v>
      </c>
      <c r="O15" s="131">
        <v>286115.42</v>
      </c>
      <c r="P15" s="131">
        <v>1006926.928726306</v>
      </c>
      <c r="Q15" s="131">
        <v>710607.38</v>
      </c>
      <c r="R15" s="131">
        <v>148078</v>
      </c>
      <c r="S15" s="131">
        <v>0</v>
      </c>
      <c r="T15" s="131">
        <v>0</v>
      </c>
      <c r="U15" s="164">
        <v>95930985.42500558</v>
      </c>
      <c r="V15" s="165"/>
    </row>
    <row r="16" spans="1:22" s="50" customFormat="1" ht="12.75">
      <c r="A16" s="57" t="s">
        <v>215</v>
      </c>
      <c r="B16" s="131">
        <v>2775063.49</v>
      </c>
      <c r="C16" s="131">
        <v>12894452.370000001</v>
      </c>
      <c r="D16" s="131">
        <v>2109774.43999999</v>
      </c>
      <c r="E16" s="131">
        <v>573833.72</v>
      </c>
      <c r="F16" s="131">
        <v>0</v>
      </c>
      <c r="G16" s="131">
        <v>836716.75</v>
      </c>
      <c r="H16" s="131">
        <v>4094526.68</v>
      </c>
      <c r="I16" s="131">
        <v>1612054.34</v>
      </c>
      <c r="J16" s="131">
        <v>926584.13</v>
      </c>
      <c r="K16" s="131">
        <v>0</v>
      </c>
      <c r="L16" s="131">
        <v>552554.12</v>
      </c>
      <c r="M16" s="131">
        <v>19162.81</v>
      </c>
      <c r="N16" s="131">
        <v>0</v>
      </c>
      <c r="O16" s="131">
        <v>0</v>
      </c>
      <c r="P16" s="131">
        <v>38.151770313732705</v>
      </c>
      <c r="Q16" s="131">
        <v>0</v>
      </c>
      <c r="R16" s="131">
        <v>0</v>
      </c>
      <c r="S16" s="131">
        <v>0</v>
      </c>
      <c r="T16" s="131">
        <v>0</v>
      </c>
      <c r="U16" s="164">
        <v>26394761.0017703</v>
      </c>
      <c r="V16" s="165"/>
    </row>
    <row r="17" spans="1:22" s="50" customFormat="1" ht="25.5">
      <c r="A17" s="124" t="s">
        <v>214</v>
      </c>
      <c r="B17" s="131">
        <v>0</v>
      </c>
      <c r="C17" s="131">
        <v>885</v>
      </c>
      <c r="D17" s="131">
        <v>0</v>
      </c>
      <c r="E17" s="131">
        <v>0</v>
      </c>
      <c r="F17" s="131">
        <v>0</v>
      </c>
      <c r="G17" s="131">
        <v>3047.65</v>
      </c>
      <c r="H17" s="131">
        <v>0</v>
      </c>
      <c r="I17" s="131">
        <v>0</v>
      </c>
      <c r="J17" s="131">
        <v>4029</v>
      </c>
      <c r="K17" s="131">
        <v>0</v>
      </c>
      <c r="L17" s="131">
        <v>0</v>
      </c>
      <c r="M17" s="131">
        <v>433</v>
      </c>
      <c r="N17" s="131">
        <v>0</v>
      </c>
      <c r="O17" s="131">
        <v>0</v>
      </c>
      <c r="P17" s="131">
        <v>1498.189370161229</v>
      </c>
      <c r="Q17" s="131">
        <v>0</v>
      </c>
      <c r="R17" s="131">
        <v>0</v>
      </c>
      <c r="S17" s="131">
        <v>0</v>
      </c>
      <c r="T17" s="131">
        <v>0</v>
      </c>
      <c r="U17" s="164">
        <v>9892.83937016123</v>
      </c>
      <c r="V17" s="165"/>
    </row>
    <row r="18" spans="1:22" s="50" customFormat="1" ht="12.75">
      <c r="A18" s="57" t="s">
        <v>217</v>
      </c>
      <c r="B18" s="131">
        <v>0</v>
      </c>
      <c r="C18" s="131">
        <v>0</v>
      </c>
      <c r="D18" s="131">
        <v>71837.32</v>
      </c>
      <c r="E18" s="131">
        <v>0</v>
      </c>
      <c r="F18" s="131">
        <v>0</v>
      </c>
      <c r="G18" s="131">
        <v>14852</v>
      </c>
      <c r="H18" s="131">
        <v>529497.94</v>
      </c>
      <c r="I18" s="131">
        <v>0</v>
      </c>
      <c r="J18" s="131">
        <v>39859.86</v>
      </c>
      <c r="K18" s="131">
        <v>0</v>
      </c>
      <c r="L18" s="131">
        <v>281896</v>
      </c>
      <c r="M18" s="131">
        <v>0</v>
      </c>
      <c r="N18" s="131">
        <v>0</v>
      </c>
      <c r="O18" s="131">
        <v>0</v>
      </c>
      <c r="P18" s="131">
        <v>0.5101332190980753</v>
      </c>
      <c r="Q18" s="131">
        <v>0</v>
      </c>
      <c r="R18" s="131">
        <v>0</v>
      </c>
      <c r="S18" s="131">
        <v>0</v>
      </c>
      <c r="T18" s="131">
        <v>0</v>
      </c>
      <c r="U18" s="164">
        <v>937943.6301332191</v>
      </c>
      <c r="V18" s="165"/>
    </row>
    <row r="19" spans="1:22" ht="38.25">
      <c r="A19" s="57" t="s">
        <v>155</v>
      </c>
      <c r="B19" s="58">
        <v>0</v>
      </c>
      <c r="C19" s="59">
        <v>111609</v>
      </c>
      <c r="D19" s="58">
        <v>0</v>
      </c>
      <c r="E19" s="59">
        <v>0</v>
      </c>
      <c r="F19" s="59">
        <v>0</v>
      </c>
      <c r="G19" s="59">
        <v>0</v>
      </c>
      <c r="H19" s="59">
        <v>0</v>
      </c>
      <c r="I19" s="58">
        <v>0</v>
      </c>
      <c r="J19" s="59">
        <v>0</v>
      </c>
      <c r="K19" s="59">
        <v>0</v>
      </c>
      <c r="L19" s="58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8">
        <v>0</v>
      </c>
      <c r="S19" s="59">
        <v>0</v>
      </c>
      <c r="T19" s="58">
        <v>0</v>
      </c>
      <c r="U19" s="60">
        <v>111609</v>
      </c>
      <c r="V19" s="163"/>
    </row>
    <row r="20" spans="1:22" ht="38.25">
      <c r="A20" s="57" t="s">
        <v>156</v>
      </c>
      <c r="B20" s="58">
        <v>0</v>
      </c>
      <c r="C20" s="59">
        <v>7718</v>
      </c>
      <c r="D20" s="58">
        <v>1285.16</v>
      </c>
      <c r="E20" s="59">
        <v>0</v>
      </c>
      <c r="F20" s="59">
        <v>0</v>
      </c>
      <c r="G20" s="59">
        <v>0</v>
      </c>
      <c r="H20" s="59">
        <v>0</v>
      </c>
      <c r="I20" s="58">
        <v>0</v>
      </c>
      <c r="J20" s="59">
        <v>0</v>
      </c>
      <c r="K20" s="59">
        <v>0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8">
        <v>0</v>
      </c>
      <c r="S20" s="59">
        <v>0</v>
      </c>
      <c r="T20" s="58">
        <v>0</v>
      </c>
      <c r="U20" s="60">
        <v>9003.16</v>
      </c>
      <c r="V20" s="163"/>
    </row>
    <row r="21" spans="1:22" ht="30" customHeight="1">
      <c r="A21" s="57" t="s">
        <v>157</v>
      </c>
      <c r="B21" s="58">
        <v>59495.04</v>
      </c>
      <c r="C21" s="59">
        <v>10749951.66</v>
      </c>
      <c r="D21" s="58">
        <v>222998.21</v>
      </c>
      <c r="E21" s="59">
        <v>4553.89</v>
      </c>
      <c r="F21" s="59">
        <v>14421</v>
      </c>
      <c r="G21" s="59">
        <v>62200.5</v>
      </c>
      <c r="H21" s="59">
        <v>193301.57999999827</v>
      </c>
      <c r="I21" s="58">
        <v>233907.15</v>
      </c>
      <c r="J21" s="59">
        <v>26625.63</v>
      </c>
      <c r="K21" s="59">
        <v>2289.12</v>
      </c>
      <c r="L21" s="58">
        <v>2815</v>
      </c>
      <c r="M21" s="59">
        <v>16012.5</v>
      </c>
      <c r="N21" s="59">
        <v>2038</v>
      </c>
      <c r="O21" s="59">
        <v>357051.82</v>
      </c>
      <c r="P21" s="59">
        <v>780.55</v>
      </c>
      <c r="Q21" s="59">
        <v>6770.18</v>
      </c>
      <c r="R21" s="58">
        <v>0</v>
      </c>
      <c r="S21" s="59">
        <v>0</v>
      </c>
      <c r="T21" s="58">
        <v>0</v>
      </c>
      <c r="U21" s="60">
        <v>11955211.83</v>
      </c>
      <c r="V21" s="163"/>
    </row>
    <row r="22" spans="1:22" ht="12.75">
      <c r="A22" s="57" t="s">
        <v>158</v>
      </c>
      <c r="B22" s="58">
        <v>47010.13</v>
      </c>
      <c r="C22" s="59">
        <v>0</v>
      </c>
      <c r="D22" s="58">
        <v>0</v>
      </c>
      <c r="E22" s="59">
        <v>0</v>
      </c>
      <c r="F22" s="59">
        <v>1437216</v>
      </c>
      <c r="G22" s="59">
        <v>30529.57</v>
      </c>
      <c r="H22" s="59">
        <v>2757.26</v>
      </c>
      <c r="I22" s="58">
        <v>122418.02</v>
      </c>
      <c r="J22" s="59">
        <v>0</v>
      </c>
      <c r="K22" s="59">
        <v>0</v>
      </c>
      <c r="L22" s="58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8">
        <v>0</v>
      </c>
      <c r="S22" s="59">
        <v>0</v>
      </c>
      <c r="T22" s="58">
        <v>178960.77099999995</v>
      </c>
      <c r="U22" s="60">
        <v>1818891.751</v>
      </c>
      <c r="V22" s="163"/>
    </row>
    <row r="23" spans="1:22" ht="12.75">
      <c r="A23" s="57" t="s">
        <v>159</v>
      </c>
      <c r="B23" s="58">
        <v>0</v>
      </c>
      <c r="C23" s="59">
        <v>0</v>
      </c>
      <c r="D23" s="58">
        <v>196237.59</v>
      </c>
      <c r="E23" s="59">
        <v>0</v>
      </c>
      <c r="F23" s="59">
        <v>0</v>
      </c>
      <c r="G23" s="59">
        <v>0</v>
      </c>
      <c r="H23" s="59">
        <v>0</v>
      </c>
      <c r="I23" s="58">
        <v>6409.78</v>
      </c>
      <c r="J23" s="59">
        <v>0</v>
      </c>
      <c r="K23" s="59">
        <v>0</v>
      </c>
      <c r="L23" s="58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8">
        <v>0</v>
      </c>
      <c r="S23" s="59">
        <v>0</v>
      </c>
      <c r="T23" s="58">
        <v>0</v>
      </c>
      <c r="U23" s="60">
        <v>202647.37</v>
      </c>
      <c r="V23" s="163"/>
    </row>
    <row r="24" spans="1:22" ht="25.5">
      <c r="A24" s="57" t="s">
        <v>160</v>
      </c>
      <c r="B24" s="58">
        <v>11686.409999999894</v>
      </c>
      <c r="C24" s="59">
        <v>90315</v>
      </c>
      <c r="D24" s="58">
        <v>4406090.73</v>
      </c>
      <c r="E24" s="59">
        <v>926593.51</v>
      </c>
      <c r="F24" s="59">
        <v>157170</v>
      </c>
      <c r="G24" s="59">
        <v>-31529.59</v>
      </c>
      <c r="H24" s="59">
        <v>518.59</v>
      </c>
      <c r="I24" s="58">
        <v>448758.65</v>
      </c>
      <c r="J24" s="59">
        <v>0</v>
      </c>
      <c r="K24" s="59">
        <v>0</v>
      </c>
      <c r="L24" s="58">
        <v>0</v>
      </c>
      <c r="M24" s="59">
        <v>183777.54</v>
      </c>
      <c r="N24" s="59">
        <v>7191</v>
      </c>
      <c r="O24" s="59">
        <v>0</v>
      </c>
      <c r="P24" s="59">
        <v>21347.21</v>
      </c>
      <c r="Q24" s="59">
        <v>37145.8</v>
      </c>
      <c r="R24" s="58">
        <v>0</v>
      </c>
      <c r="S24" s="59">
        <v>1544</v>
      </c>
      <c r="T24" s="58">
        <v>0</v>
      </c>
      <c r="U24" s="60">
        <v>6260608.85</v>
      </c>
      <c r="V24" s="163"/>
    </row>
    <row r="25" spans="1:22" ht="25.5">
      <c r="A25" s="57" t="s">
        <v>161</v>
      </c>
      <c r="B25" s="58">
        <v>0</v>
      </c>
      <c r="C25" s="59">
        <v>0</v>
      </c>
      <c r="D25" s="58">
        <v>0</v>
      </c>
      <c r="E25" s="59">
        <v>0</v>
      </c>
      <c r="F25" s="59">
        <v>0</v>
      </c>
      <c r="G25" s="59">
        <v>0</v>
      </c>
      <c r="H25" s="59">
        <v>0</v>
      </c>
      <c r="I25" s="58">
        <v>0</v>
      </c>
      <c r="J25" s="59">
        <v>0</v>
      </c>
      <c r="K25" s="59">
        <v>0</v>
      </c>
      <c r="L25" s="58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8">
        <v>0</v>
      </c>
      <c r="S25" s="59">
        <v>0</v>
      </c>
      <c r="T25" s="58">
        <v>0</v>
      </c>
      <c r="U25" s="60">
        <v>0</v>
      </c>
      <c r="V25" s="163"/>
    </row>
    <row r="26" spans="1:22" ht="12.75">
      <c r="A26" s="57" t="s">
        <v>162</v>
      </c>
      <c r="B26" s="58">
        <v>244267.72</v>
      </c>
      <c r="C26" s="59">
        <v>38205</v>
      </c>
      <c r="D26" s="58">
        <v>618506.26</v>
      </c>
      <c r="E26" s="59">
        <v>49618.12</v>
      </c>
      <c r="F26" s="59">
        <v>82448</v>
      </c>
      <c r="G26" s="59">
        <v>126133.96</v>
      </c>
      <c r="H26" s="59">
        <v>206.08</v>
      </c>
      <c r="I26" s="58">
        <v>405972.38</v>
      </c>
      <c r="J26" s="59">
        <v>168342.18</v>
      </c>
      <c r="K26" s="59">
        <v>0</v>
      </c>
      <c r="L26" s="58">
        <v>72408</v>
      </c>
      <c r="M26" s="59">
        <v>27587.78</v>
      </c>
      <c r="N26" s="59">
        <v>0</v>
      </c>
      <c r="O26" s="59">
        <v>7638.71</v>
      </c>
      <c r="P26" s="59">
        <v>73517.40950000001</v>
      </c>
      <c r="Q26" s="59">
        <v>6096.36</v>
      </c>
      <c r="R26" s="58">
        <v>17275</v>
      </c>
      <c r="S26" s="59">
        <v>0</v>
      </c>
      <c r="T26" s="58">
        <v>0</v>
      </c>
      <c r="U26" s="60">
        <v>1938222.9595</v>
      </c>
      <c r="V26" s="163"/>
    </row>
    <row r="27" spans="1:22" ht="20.25" customHeight="1" thickBot="1">
      <c r="A27" s="61" t="s">
        <v>34</v>
      </c>
      <c r="B27" s="58">
        <v>68736292.61999997</v>
      </c>
      <c r="C27" s="59">
        <v>97502864.59</v>
      </c>
      <c r="D27" s="58">
        <v>56039804.78000024</v>
      </c>
      <c r="E27" s="59">
        <v>62493312.84027929</v>
      </c>
      <c r="F27" s="59">
        <v>30170794</v>
      </c>
      <c r="G27" s="59">
        <v>25277001.459999993</v>
      </c>
      <c r="H27" s="59">
        <v>37893180.36200001</v>
      </c>
      <c r="I27" s="58">
        <v>23751620.64999999</v>
      </c>
      <c r="J27" s="59">
        <v>16518513.790000001</v>
      </c>
      <c r="K27" s="59">
        <v>2589127.9</v>
      </c>
      <c r="L27" s="58">
        <v>12552181.25</v>
      </c>
      <c r="M27" s="59">
        <v>7653690.659999999</v>
      </c>
      <c r="N27" s="59">
        <v>1057569.5</v>
      </c>
      <c r="O27" s="59">
        <v>2862048.8</v>
      </c>
      <c r="P27" s="59">
        <v>3847675.3795</v>
      </c>
      <c r="Q27" s="59">
        <v>1877443.56</v>
      </c>
      <c r="R27" s="58">
        <v>243373.5</v>
      </c>
      <c r="S27" s="59">
        <v>64163</v>
      </c>
      <c r="T27" s="58">
        <v>178960.77099999995</v>
      </c>
      <c r="U27" s="60">
        <v>451309619.4127795</v>
      </c>
      <c r="V27" s="163"/>
    </row>
    <row r="28" spans="2:21" ht="19.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ht="18">
      <c r="A29" s="143" t="s">
        <v>220</v>
      </c>
    </row>
    <row r="30" spans="2:2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7" spans="2:22" ht="14.25" customHeight="1">
      <c r="B37" s="23" t="s">
        <v>124</v>
      </c>
      <c r="C37" s="24" t="s">
        <v>125</v>
      </c>
      <c r="D37" s="25" t="s">
        <v>126</v>
      </c>
      <c r="E37" s="24" t="s">
        <v>127</v>
      </c>
      <c r="F37" s="24" t="s">
        <v>128</v>
      </c>
      <c r="G37" s="24" t="s">
        <v>131</v>
      </c>
      <c r="H37" s="24" t="s">
        <v>129</v>
      </c>
      <c r="I37" s="24" t="s">
        <v>132</v>
      </c>
      <c r="J37" s="24" t="s">
        <v>130</v>
      </c>
      <c r="K37" s="24" t="s">
        <v>133</v>
      </c>
      <c r="U37" s="2"/>
      <c r="V37" s="1"/>
    </row>
    <row r="38" spans="2:22" ht="12.75">
      <c r="B38" s="26">
        <f>(U7+U14)/U27</f>
        <v>0.8363460024703191</v>
      </c>
      <c r="C38" s="19">
        <f>(U4+U6)/U27</f>
        <v>0.007902344835105485</v>
      </c>
      <c r="D38" s="19">
        <f>U26/U27</f>
        <v>0.004294663521734623</v>
      </c>
      <c r="E38" s="19">
        <f>(U22+U23+U24+U25)/U27</f>
        <v>0.018351365924298927</v>
      </c>
      <c r="F38" s="19">
        <f>U21/U27</f>
        <v>0.026490044341522117</v>
      </c>
      <c r="G38" s="19">
        <f>(U10+U20)/U27</f>
        <v>0.014612329510238798</v>
      </c>
      <c r="H38" s="19">
        <f>(U12+U13)/U27</f>
        <v>0.08080815741851945</v>
      </c>
      <c r="I38" s="19">
        <f>(U9+U19)/U27</f>
        <v>0.0014885391782122896</v>
      </c>
      <c r="J38" s="19">
        <f>U11/U27</f>
        <v>0.009706745572363382</v>
      </c>
      <c r="K38" s="19">
        <f>U8/U27</f>
        <v>-1.9277231474303573E-07</v>
      </c>
      <c r="U38" s="2"/>
      <c r="V38" s="1"/>
    </row>
  </sheetData>
  <mergeCells count="1">
    <mergeCell ref="A1:U1"/>
  </mergeCells>
  <printOptions/>
  <pageMargins left="0.41" right="0.51" top="0.5905511811023623" bottom="0.5905511811023623" header="0" footer="0"/>
  <pageSetup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workbookViewId="0" topLeftCell="A1">
      <selection activeCell="A1" sqref="A1:K1"/>
    </sheetView>
  </sheetViews>
  <sheetFormatPr defaultColWidth="9.140625" defaultRowHeight="12.75"/>
  <cols>
    <col min="1" max="1" width="49.57421875" style="2" customWidth="1"/>
    <col min="2" max="20" width="12.7109375" style="2" customWidth="1"/>
    <col min="21" max="16384" width="9.140625" style="2" customWidth="1"/>
  </cols>
  <sheetData>
    <row r="1" spans="1:11" ht="15.7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0" s="39" customFormat="1" ht="21.75">
      <c r="A2" s="183" t="s">
        <v>200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s="39" customFormat="1" ht="13.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s="46" customFormat="1" ht="102">
      <c r="A4" s="147" t="s">
        <v>0</v>
      </c>
      <c r="B4" s="93" t="s">
        <v>222</v>
      </c>
      <c r="C4" s="93" t="s">
        <v>137</v>
      </c>
      <c r="D4" s="93" t="s">
        <v>136</v>
      </c>
      <c r="E4" s="147" t="s">
        <v>138</v>
      </c>
      <c r="F4" s="93" t="s">
        <v>207</v>
      </c>
      <c r="G4" s="93" t="s">
        <v>208</v>
      </c>
      <c r="H4" s="93" t="s">
        <v>218</v>
      </c>
      <c r="I4" s="93" t="s">
        <v>139</v>
      </c>
      <c r="J4" s="93" t="s">
        <v>184</v>
      </c>
      <c r="K4" s="93" t="s">
        <v>210</v>
      </c>
      <c r="L4" s="93" t="s">
        <v>141</v>
      </c>
      <c r="M4" s="93" t="s">
        <v>134</v>
      </c>
      <c r="N4" s="93" t="s">
        <v>140</v>
      </c>
      <c r="O4" s="93" t="s">
        <v>211</v>
      </c>
      <c r="P4" s="93" t="s">
        <v>142</v>
      </c>
      <c r="Q4" s="93" t="s">
        <v>143</v>
      </c>
      <c r="R4" s="93" t="s">
        <v>165</v>
      </c>
      <c r="S4" s="93" t="s">
        <v>185</v>
      </c>
      <c r="T4" s="93" t="s">
        <v>212</v>
      </c>
    </row>
    <row r="5" spans="1:21" ht="12.75">
      <c r="A5" s="57" t="s">
        <v>144</v>
      </c>
      <c r="B5" s="64">
        <v>0.07633423245707083</v>
      </c>
      <c r="C5" s="64">
        <v>0.3010065531933128</v>
      </c>
      <c r="D5" s="64">
        <v>0.10449850807694312</v>
      </c>
      <c r="E5" s="64">
        <v>0.0032701257412448914</v>
      </c>
      <c r="F5" s="64">
        <v>0.023070871531979648</v>
      </c>
      <c r="G5" s="64">
        <v>0.07612498969047225</v>
      </c>
      <c r="H5" s="64">
        <v>0.013556339513448359</v>
      </c>
      <c r="I5" s="64">
        <v>0.059117644456007534</v>
      </c>
      <c r="J5" s="64">
        <v>0.021071450713557708</v>
      </c>
      <c r="K5" s="64">
        <v>0.06604356135207425</v>
      </c>
      <c r="L5" s="64">
        <v>0.0012607884186279525</v>
      </c>
      <c r="M5" s="64">
        <v>0.12605887301188204</v>
      </c>
      <c r="N5" s="64">
        <v>0.05032682480013666</v>
      </c>
      <c r="O5" s="64">
        <v>0.005585731352669725</v>
      </c>
      <c r="P5" s="64">
        <v>0.03441776636589896</v>
      </c>
      <c r="Q5" s="64">
        <v>0.03485967624419376</v>
      </c>
      <c r="R5" s="64">
        <v>0</v>
      </c>
      <c r="S5" s="64">
        <v>0.0033960630804793336</v>
      </c>
      <c r="T5" s="64">
        <v>0</v>
      </c>
      <c r="U5" s="160"/>
    </row>
    <row r="6" spans="1:21" ht="38.25">
      <c r="A6" s="57" t="s">
        <v>145</v>
      </c>
      <c r="B6" s="64">
        <v>0.04300954194789569</v>
      </c>
      <c r="C6" s="64">
        <v>0.7412221157001396</v>
      </c>
      <c r="D6" s="64">
        <v>0.08006260495820974</v>
      </c>
      <c r="E6" s="64">
        <v>0.0028953988894536704</v>
      </c>
      <c r="F6" s="64">
        <v>0.02285434856742097</v>
      </c>
      <c r="G6" s="64">
        <v>0.03785573192466816</v>
      </c>
      <c r="H6" s="64">
        <v>0.00643421975434149</v>
      </c>
      <c r="I6" s="64">
        <v>0.05836319883669307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0.007302839421177591</v>
      </c>
      <c r="R6" s="64">
        <v>0</v>
      </c>
      <c r="S6" s="64">
        <v>0</v>
      </c>
      <c r="T6" s="64">
        <v>0</v>
      </c>
      <c r="U6" s="160"/>
    </row>
    <row r="7" spans="1:21" ht="12.75">
      <c r="A7" s="57" t="s">
        <v>146</v>
      </c>
      <c r="B7" s="64">
        <v>0.03860098957568728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0.19721181472765087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0.7641871956966618</v>
      </c>
      <c r="Q7" s="64">
        <v>0</v>
      </c>
      <c r="R7" s="64">
        <v>0</v>
      </c>
      <c r="S7" s="64">
        <v>0</v>
      </c>
      <c r="T7" s="64">
        <v>0</v>
      </c>
      <c r="U7" s="160"/>
    </row>
    <row r="8" spans="1:21" ht="25.5">
      <c r="A8" s="57" t="s">
        <v>147</v>
      </c>
      <c r="B8" s="64">
        <v>0.1399579136154499</v>
      </c>
      <c r="C8" s="64">
        <v>0.1490984053324451</v>
      </c>
      <c r="D8" s="64">
        <v>0.13181427870019458</v>
      </c>
      <c r="E8" s="64">
        <v>0.2241524925536211</v>
      </c>
      <c r="F8" s="64">
        <v>0.05949623657188209</v>
      </c>
      <c r="G8" s="64">
        <v>0.06894991786707431</v>
      </c>
      <c r="H8" s="64">
        <v>0.08342544122273629</v>
      </c>
      <c r="I8" s="64">
        <v>0.04939030806990286</v>
      </c>
      <c r="J8" s="64">
        <v>0.03681563349215228</v>
      </c>
      <c r="K8" s="64">
        <v>0.0021042348300946458</v>
      </c>
      <c r="L8" s="64">
        <v>0.02253616103390228</v>
      </c>
      <c r="M8" s="64">
        <v>0.01621918324602963</v>
      </c>
      <c r="N8" s="64">
        <v>0</v>
      </c>
      <c r="O8" s="64">
        <v>0.004774323731822767</v>
      </c>
      <c r="P8" s="64">
        <v>0.008495668901511445</v>
      </c>
      <c r="Q8" s="64">
        <v>0.0027698008311807672</v>
      </c>
      <c r="R8" s="64">
        <v>0</v>
      </c>
      <c r="S8" s="64">
        <v>0</v>
      </c>
      <c r="T8" s="64">
        <v>0</v>
      </c>
      <c r="U8" s="160"/>
    </row>
    <row r="9" spans="1:21" ht="25.5">
      <c r="A9" s="57" t="s">
        <v>148</v>
      </c>
      <c r="B9" s="64">
        <v>1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160"/>
    </row>
    <row r="10" spans="1:21" ht="12.75">
      <c r="A10" s="57" t="s">
        <v>149</v>
      </c>
      <c r="B10" s="64">
        <v>0</v>
      </c>
      <c r="C10" s="64">
        <v>0.46690095317950087</v>
      </c>
      <c r="D10" s="64">
        <v>0</v>
      </c>
      <c r="E10" s="64">
        <v>0</v>
      </c>
      <c r="F10" s="64">
        <v>0</v>
      </c>
      <c r="G10" s="64">
        <v>0.3142365339329707</v>
      </c>
      <c r="H10" s="64">
        <v>0.21886251288752845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160"/>
    </row>
    <row r="11" spans="1:21" ht="12.75">
      <c r="A11" s="57" t="s">
        <v>150</v>
      </c>
      <c r="B11" s="64">
        <v>0.19851436002667072</v>
      </c>
      <c r="C11" s="64">
        <v>0.5689026185870742</v>
      </c>
      <c r="D11" s="64">
        <v>0.1218188648233348</v>
      </c>
      <c r="E11" s="64">
        <v>0</v>
      </c>
      <c r="F11" s="64">
        <v>1.3210477492086393E-05</v>
      </c>
      <c r="G11" s="64">
        <v>0.010132457494669905</v>
      </c>
      <c r="H11" s="64">
        <v>0.003861223654551627</v>
      </c>
      <c r="I11" s="64">
        <v>0.07376913452441966</v>
      </c>
      <c r="J11" s="64">
        <v>0</v>
      </c>
      <c r="K11" s="64">
        <v>0</v>
      </c>
      <c r="L11" s="64">
        <v>0</v>
      </c>
      <c r="M11" s="64">
        <v>0.022988130411786944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160"/>
    </row>
    <row r="12" spans="1:21" ht="12.75">
      <c r="A12" s="57" t="s">
        <v>151</v>
      </c>
      <c r="B12" s="64">
        <v>0.11761748020340775</v>
      </c>
      <c r="C12" s="64">
        <v>0.41954956478718886</v>
      </c>
      <c r="D12" s="64">
        <v>0.0018667247359021016</v>
      </c>
      <c r="E12" s="64">
        <v>0.003818715739081662</v>
      </c>
      <c r="F12" s="64">
        <v>0.0029047553104319993</v>
      </c>
      <c r="G12" s="64">
        <v>0.08350381926244943</v>
      </c>
      <c r="H12" s="64">
        <v>0.030417474514881044</v>
      </c>
      <c r="I12" s="64">
        <v>0.05938992856618893</v>
      </c>
      <c r="J12" s="64">
        <v>0.0103655822311518</v>
      </c>
      <c r="K12" s="64">
        <v>0</v>
      </c>
      <c r="L12" s="64">
        <v>0.0334655455444917</v>
      </c>
      <c r="M12" s="64">
        <v>0.00022794967429817605</v>
      </c>
      <c r="N12" s="64">
        <v>0.06350103275179524</v>
      </c>
      <c r="O12" s="64">
        <v>0.17333010496507376</v>
      </c>
      <c r="P12" s="64">
        <v>0</v>
      </c>
      <c r="Q12" s="64">
        <v>4.1321713657713206E-05</v>
      </c>
      <c r="R12" s="64">
        <v>0</v>
      </c>
      <c r="S12" s="64">
        <v>0</v>
      </c>
      <c r="T12" s="64">
        <v>0</v>
      </c>
      <c r="U12" s="160"/>
    </row>
    <row r="13" spans="1:21" ht="25.5">
      <c r="A13" s="57" t="s">
        <v>152</v>
      </c>
      <c r="B13" s="64">
        <v>0.1451279071918568</v>
      </c>
      <c r="C13" s="64">
        <v>0.30001116094712804</v>
      </c>
      <c r="D13" s="64">
        <v>0.20673900247980562</v>
      </c>
      <c r="E13" s="64">
        <v>0.0013590611882270394</v>
      </c>
      <c r="F13" s="64">
        <v>0.12502082161310044</v>
      </c>
      <c r="G13" s="64">
        <v>0.021017332286863682</v>
      </c>
      <c r="H13" s="64">
        <v>0.019824165495891888</v>
      </c>
      <c r="I13" s="64">
        <v>0.021025538086797052</v>
      </c>
      <c r="J13" s="64">
        <v>0.03669808923078806</v>
      </c>
      <c r="K13" s="64">
        <v>0.05353795225620633</v>
      </c>
      <c r="L13" s="64">
        <v>0.01647079134888164</v>
      </c>
      <c r="M13" s="64">
        <v>0.011186732891799684</v>
      </c>
      <c r="N13" s="64">
        <v>0.017705175611428547</v>
      </c>
      <c r="O13" s="64">
        <v>0.0038474086707450906</v>
      </c>
      <c r="P13" s="64">
        <v>0.012897702728972617</v>
      </c>
      <c r="Q13" s="64">
        <v>0.005414630929734671</v>
      </c>
      <c r="R13" s="64">
        <v>0.0004500835963571147</v>
      </c>
      <c r="S13" s="64">
        <v>0.0016664434454157033</v>
      </c>
      <c r="T13" s="64">
        <v>0</v>
      </c>
      <c r="U13" s="160"/>
    </row>
    <row r="14" spans="1:21" ht="12.75">
      <c r="A14" s="57" t="s">
        <v>153</v>
      </c>
      <c r="B14" s="64">
        <v>0.09523157293050578</v>
      </c>
      <c r="C14" s="64">
        <v>0.1536236846865768</v>
      </c>
      <c r="D14" s="64">
        <v>0.28649046472682443</v>
      </c>
      <c r="E14" s="64">
        <v>0.02210779877132923</v>
      </c>
      <c r="F14" s="64">
        <v>0.004154721575493333</v>
      </c>
      <c r="G14" s="64">
        <v>0.01716621044155689</v>
      </c>
      <c r="H14" s="64">
        <v>0.2286885288814268</v>
      </c>
      <c r="I14" s="64">
        <v>0.020587454392427644</v>
      </c>
      <c r="J14" s="64">
        <v>0.06670094037124269</v>
      </c>
      <c r="K14" s="64">
        <v>0.006001994903060144</v>
      </c>
      <c r="L14" s="64">
        <v>0.02394725133068686</v>
      </c>
      <c r="M14" s="64">
        <v>0.01093187013096989</v>
      </c>
      <c r="N14" s="64">
        <v>0.008947362505018434</v>
      </c>
      <c r="O14" s="64">
        <v>0.016703777573850182</v>
      </c>
      <c r="P14" s="64">
        <v>0.007649979763002272</v>
      </c>
      <c r="Q14" s="64">
        <v>0.020507037173561567</v>
      </c>
      <c r="R14" s="64">
        <v>0.01055934984246694</v>
      </c>
      <c r="S14" s="64">
        <v>0</v>
      </c>
      <c r="T14" s="64">
        <v>0</v>
      </c>
      <c r="U14" s="160"/>
    </row>
    <row r="15" spans="1:21" ht="25.5">
      <c r="A15" s="57" t="s">
        <v>154</v>
      </c>
      <c r="B15" s="64">
        <v>0.2086219409824467</v>
      </c>
      <c r="C15" s="64">
        <v>0.25673667419564666</v>
      </c>
      <c r="D15" s="64">
        <v>0.06396380340886856</v>
      </c>
      <c r="E15" s="64">
        <v>0.03515405297275941</v>
      </c>
      <c r="F15" s="64">
        <v>0.0765755188697977</v>
      </c>
      <c r="G15" s="64">
        <v>0.04821434960565726</v>
      </c>
      <c r="H15" s="64">
        <v>0.1149198188251801</v>
      </c>
      <c r="I15" s="64">
        <v>0.0669630669208624</v>
      </c>
      <c r="J15" s="64">
        <v>0.04319486380182653</v>
      </c>
      <c r="K15" s="64">
        <v>0.001263913323639666</v>
      </c>
      <c r="L15" s="64">
        <v>0.04827878242446779</v>
      </c>
      <c r="M15" s="64">
        <v>0.018653820544793587</v>
      </c>
      <c r="N15" s="64">
        <v>0</v>
      </c>
      <c r="O15" s="64">
        <v>0.0023209980127625422</v>
      </c>
      <c r="P15" s="64">
        <v>0.008172651096330915</v>
      </c>
      <c r="Q15" s="64">
        <v>0.00576452089452011</v>
      </c>
      <c r="R15" s="64">
        <v>0.0012012241204401072</v>
      </c>
      <c r="S15" s="64">
        <v>0</v>
      </c>
      <c r="T15" s="64">
        <v>0</v>
      </c>
      <c r="U15" s="160"/>
    </row>
    <row r="16" spans="1:21" ht="12.75">
      <c r="A16" s="57" t="s">
        <v>216</v>
      </c>
      <c r="B16" s="64">
        <v>0.23924978994990914</v>
      </c>
      <c r="C16" s="64">
        <v>0.1955650507485041</v>
      </c>
      <c r="D16" s="64">
        <v>0.05947661361954854</v>
      </c>
      <c r="E16" s="64">
        <v>0.039207345534609625</v>
      </c>
      <c r="F16" s="64">
        <v>0.09843986657245393</v>
      </c>
      <c r="G16" s="64">
        <v>0.05306861114583984</v>
      </c>
      <c r="H16" s="64">
        <v>0.09951165101730523</v>
      </c>
      <c r="I16" s="64">
        <v>0.06927177673458292</v>
      </c>
      <c r="J16" s="64">
        <v>0.04540773840145056</v>
      </c>
      <c r="K16" s="64">
        <v>0.00160941242031887</v>
      </c>
      <c r="L16" s="64">
        <v>0.05336174177749529</v>
      </c>
      <c r="M16" s="64">
        <v>0.023390579535198134</v>
      </c>
      <c r="N16" s="64">
        <v>0</v>
      </c>
      <c r="O16" s="64">
        <v>0.00298370468869771</v>
      </c>
      <c r="P16" s="64">
        <v>0.010501467334298884</v>
      </c>
      <c r="Q16" s="64">
        <v>0.007410444957944581</v>
      </c>
      <c r="R16" s="64">
        <v>0.0015442055618427686</v>
      </c>
      <c r="S16" s="64">
        <v>0</v>
      </c>
      <c r="T16" s="64">
        <v>0</v>
      </c>
      <c r="U16" s="160"/>
    </row>
    <row r="17" spans="1:21" ht="12.75">
      <c r="A17" s="57" t="s">
        <v>215</v>
      </c>
      <c r="B17" s="64">
        <v>0.10515336487727972</v>
      </c>
      <c r="C17" s="64">
        <v>0.4885996518066383</v>
      </c>
      <c r="D17" s="64">
        <v>0.07994407417975055</v>
      </c>
      <c r="E17" s="64">
        <v>0.021743843611321045</v>
      </c>
      <c r="F17" s="64">
        <v>0</v>
      </c>
      <c r="G17" s="64">
        <v>0.031705069822269775</v>
      </c>
      <c r="H17" s="64">
        <v>0.1551507774626795</v>
      </c>
      <c r="I17" s="64">
        <v>0.06108434593545907</v>
      </c>
      <c r="J17" s="64">
        <v>0.03511034592991845</v>
      </c>
      <c r="K17" s="64">
        <v>0</v>
      </c>
      <c r="L17" s="64">
        <v>0.020937511953935225</v>
      </c>
      <c r="M17" s="64">
        <v>0.0005710144207484873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160"/>
    </row>
    <row r="18" spans="1:21" ht="25.5">
      <c r="A18" s="124" t="s">
        <v>214</v>
      </c>
      <c r="B18" s="64">
        <v>0</v>
      </c>
      <c r="C18" s="64">
        <v>0.08989654279227804</v>
      </c>
      <c r="D18" s="64">
        <v>0</v>
      </c>
      <c r="E18" s="64">
        <v>0</v>
      </c>
      <c r="F18" s="64">
        <v>0</v>
      </c>
      <c r="G18" s="64">
        <v>0.3095742357524138</v>
      </c>
      <c r="H18" s="64">
        <v>0</v>
      </c>
      <c r="I18" s="64">
        <v>0</v>
      </c>
      <c r="J18" s="64">
        <v>0.4092578202373878</v>
      </c>
      <c r="K18" s="64">
        <v>0</v>
      </c>
      <c r="L18" s="64">
        <v>0</v>
      </c>
      <c r="M18" s="64">
        <v>0.043983280258820784</v>
      </c>
      <c r="N18" s="64">
        <v>0</v>
      </c>
      <c r="O18" s="64">
        <v>0</v>
      </c>
      <c r="P18" s="64">
        <v>0.14728812095909963</v>
      </c>
      <c r="Q18" s="64">
        <v>0</v>
      </c>
      <c r="R18" s="64">
        <v>0</v>
      </c>
      <c r="S18" s="64">
        <v>0</v>
      </c>
      <c r="T18" s="64">
        <v>0</v>
      </c>
      <c r="U18" s="160"/>
    </row>
    <row r="19" spans="1:21" ht="12.75">
      <c r="A19" s="57" t="s">
        <v>217</v>
      </c>
      <c r="B19" s="64">
        <v>0</v>
      </c>
      <c r="C19" s="64">
        <v>0</v>
      </c>
      <c r="D19" s="64">
        <v>0.07659027340591827</v>
      </c>
      <c r="E19" s="64">
        <v>0</v>
      </c>
      <c r="F19" s="64">
        <v>0</v>
      </c>
      <c r="G19" s="64">
        <v>0.015834648907068052</v>
      </c>
      <c r="H19" s="64">
        <v>0.5645309707053451</v>
      </c>
      <c r="I19" s="64">
        <v>0</v>
      </c>
      <c r="J19" s="64">
        <v>0.042497097265343765</v>
      </c>
      <c r="K19" s="64">
        <v>0</v>
      </c>
      <c r="L19" s="64">
        <v>0.3005470097163248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160"/>
    </row>
    <row r="20" spans="1:21" ht="38.25">
      <c r="A20" s="57" t="s">
        <v>155</v>
      </c>
      <c r="B20" s="64">
        <v>0</v>
      </c>
      <c r="C20" s="64">
        <v>1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160"/>
    </row>
    <row r="21" spans="1:21" ht="25.5" customHeight="1">
      <c r="A21" s="57" t="s">
        <v>156</v>
      </c>
      <c r="B21" s="64">
        <v>0</v>
      </c>
      <c r="C21" s="64">
        <v>0.857254563953101</v>
      </c>
      <c r="D21" s="64">
        <v>0.1427454360468991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160"/>
    </row>
    <row r="22" spans="1:21" ht="25.5">
      <c r="A22" s="57" t="s">
        <v>157</v>
      </c>
      <c r="B22" s="64">
        <v>0.00497649400495817</v>
      </c>
      <c r="C22" s="64">
        <v>0.8991853772949835</v>
      </c>
      <c r="D22" s="64">
        <v>0.01865280290897196</v>
      </c>
      <c r="E22" s="64">
        <v>0.0003809125312671268</v>
      </c>
      <c r="F22" s="64">
        <v>0.0012062521522046507</v>
      </c>
      <c r="G22" s="64">
        <v>0.0052027936338121744</v>
      </c>
      <c r="H22" s="64">
        <v>0.016168812627387653</v>
      </c>
      <c r="I22" s="64">
        <v>0.019565286949833997</v>
      </c>
      <c r="J22" s="64">
        <v>0.0022271148666045846</v>
      </c>
      <c r="K22" s="64">
        <v>0.00019147464993098326</v>
      </c>
      <c r="L22" s="64">
        <v>0.00023546215993731998</v>
      </c>
      <c r="M22" s="64">
        <v>0.001339374009234933</v>
      </c>
      <c r="N22" s="64">
        <v>0.00017046958506296915</v>
      </c>
      <c r="O22" s="64">
        <v>0.029865787831883192</v>
      </c>
      <c r="P22" s="64">
        <v>6.528951649700714E-05</v>
      </c>
      <c r="Q22" s="64">
        <v>0.000566295277429643</v>
      </c>
      <c r="R22" s="64">
        <v>0</v>
      </c>
      <c r="S22" s="64">
        <v>0</v>
      </c>
      <c r="T22" s="64">
        <v>0</v>
      </c>
      <c r="U22" s="160"/>
    </row>
    <row r="23" spans="1:21" ht="12.75">
      <c r="A23" s="57" t="s">
        <v>158</v>
      </c>
      <c r="B23" s="64">
        <v>0.025845479795130483</v>
      </c>
      <c r="C23" s="64">
        <v>0</v>
      </c>
      <c r="D23" s="64">
        <v>0</v>
      </c>
      <c r="E23" s="64">
        <v>0</v>
      </c>
      <c r="F23" s="64">
        <v>0.7901602716103582</v>
      </c>
      <c r="G23" s="64">
        <v>0.01678470969106067</v>
      </c>
      <c r="H23" s="64">
        <v>0.00151590109663431</v>
      </c>
      <c r="I23" s="64">
        <v>0.06730363141880015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0.09839000638801619</v>
      </c>
      <c r="U23" s="160"/>
    </row>
    <row r="24" spans="1:21" ht="12.75">
      <c r="A24" s="57" t="s">
        <v>159</v>
      </c>
      <c r="B24" s="64">
        <v>0</v>
      </c>
      <c r="C24" s="64">
        <v>0</v>
      </c>
      <c r="D24" s="64">
        <v>0.9683697844191119</v>
      </c>
      <c r="E24" s="64">
        <v>0</v>
      </c>
      <c r="F24" s="64">
        <v>0</v>
      </c>
      <c r="G24" s="64">
        <v>0</v>
      </c>
      <c r="H24" s="64">
        <v>0</v>
      </c>
      <c r="I24" s="64">
        <v>0.03163021558088812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160"/>
    </row>
    <row r="25" spans="1:21" ht="12.75">
      <c r="A25" s="57" t="s">
        <v>160</v>
      </c>
      <c r="B25" s="64">
        <v>0.0018666571063611322</v>
      </c>
      <c r="C25" s="64">
        <v>0.014425913224078837</v>
      </c>
      <c r="D25" s="64">
        <v>0.7037799095211003</v>
      </c>
      <c r="E25" s="64">
        <v>0.14800373768758926</v>
      </c>
      <c r="F25" s="64">
        <v>0.025104587072230206</v>
      </c>
      <c r="G25" s="64">
        <v>-0.0050361858974786455</v>
      </c>
      <c r="H25" s="64">
        <v>8.283379658833024E-05</v>
      </c>
      <c r="I25" s="64">
        <v>0.0716797137070782</v>
      </c>
      <c r="J25" s="64">
        <v>0</v>
      </c>
      <c r="K25" s="64">
        <v>0</v>
      </c>
      <c r="L25" s="64">
        <v>0</v>
      </c>
      <c r="M25" s="64">
        <v>0.029354579467139204</v>
      </c>
      <c r="N25" s="64">
        <v>0.0011486103304473336</v>
      </c>
      <c r="O25" s="64">
        <v>0</v>
      </c>
      <c r="P25" s="64">
        <v>0.00340976580895962</v>
      </c>
      <c r="Q25" s="64">
        <v>0.005933256794984085</v>
      </c>
      <c r="R25" s="64">
        <v>0</v>
      </c>
      <c r="S25" s="64">
        <v>0.0002466213809220808</v>
      </c>
      <c r="T25" s="64">
        <v>0</v>
      </c>
      <c r="U25" s="160"/>
    </row>
    <row r="26" spans="1:21" ht="12.75">
      <c r="A26" s="57" t="s">
        <v>161</v>
      </c>
      <c r="B26" s="64" t="s">
        <v>223</v>
      </c>
      <c r="C26" s="64" t="s">
        <v>223</v>
      </c>
      <c r="D26" s="64" t="s">
        <v>223</v>
      </c>
      <c r="E26" s="64" t="s">
        <v>223</v>
      </c>
      <c r="F26" s="64" t="s">
        <v>223</v>
      </c>
      <c r="G26" s="64" t="s">
        <v>223</v>
      </c>
      <c r="H26" s="64" t="s">
        <v>223</v>
      </c>
      <c r="I26" s="64" t="s">
        <v>223</v>
      </c>
      <c r="J26" s="64" t="s">
        <v>223</v>
      </c>
      <c r="K26" s="64" t="s">
        <v>223</v>
      </c>
      <c r="L26" s="64" t="s">
        <v>223</v>
      </c>
      <c r="M26" s="64" t="s">
        <v>223</v>
      </c>
      <c r="N26" s="64" t="s">
        <v>223</v>
      </c>
      <c r="O26" s="64" t="s">
        <v>223</v>
      </c>
      <c r="P26" s="64" t="s">
        <v>223</v>
      </c>
      <c r="Q26" s="64" t="s">
        <v>223</v>
      </c>
      <c r="R26" s="64" t="s">
        <v>223</v>
      </c>
      <c r="S26" s="64" t="s">
        <v>223</v>
      </c>
      <c r="T26" s="64" t="s">
        <v>223</v>
      </c>
      <c r="U26" s="160"/>
    </row>
    <row r="27" spans="1:21" ht="12.75">
      <c r="A27" s="57" t="s">
        <v>162</v>
      </c>
      <c r="B27" s="64">
        <v>0.12602663630762756</v>
      </c>
      <c r="C27" s="64">
        <v>0.01971135457494306</v>
      </c>
      <c r="D27" s="64">
        <v>0.31910996460363616</v>
      </c>
      <c r="E27" s="64">
        <v>0.02559979993880575</v>
      </c>
      <c r="F27" s="64">
        <v>0.042537933830517086</v>
      </c>
      <c r="G27" s="64">
        <v>0.06507711580949313</v>
      </c>
      <c r="H27" s="64">
        <v>0.00010632419711567244</v>
      </c>
      <c r="I27" s="64">
        <v>0.20945597512926376</v>
      </c>
      <c r="J27" s="64">
        <v>0.08685387776204391</v>
      </c>
      <c r="K27" s="64">
        <v>0</v>
      </c>
      <c r="L27" s="64">
        <v>0.0373579312148273</v>
      </c>
      <c r="M27" s="64">
        <v>0.014233543083772348</v>
      </c>
      <c r="N27" s="64">
        <v>0</v>
      </c>
      <c r="O27" s="64">
        <v>0.003941089420368101</v>
      </c>
      <c r="P27" s="64">
        <v>0.03793031608652761</v>
      </c>
      <c r="Q27" s="64">
        <v>0.0031453347356759547</v>
      </c>
      <c r="R27" s="64">
        <v>0.008912803305382576</v>
      </c>
      <c r="S27" s="64">
        <v>0</v>
      </c>
      <c r="T27" s="64">
        <v>0</v>
      </c>
      <c r="U27" s="160"/>
    </row>
    <row r="28" spans="1:21" s="17" customFormat="1" ht="12.75">
      <c r="A28" s="125" t="s">
        <v>34</v>
      </c>
      <c r="B28" s="64">
        <v>0.1523040716691039</v>
      </c>
      <c r="C28" s="64">
        <v>0.21604428621943764</v>
      </c>
      <c r="D28" s="64">
        <v>0.12417152741595959</v>
      </c>
      <c r="E28" s="64">
        <v>0.13847104105955535</v>
      </c>
      <c r="F28" s="64">
        <v>0.06685165283925626</v>
      </c>
      <c r="G28" s="64">
        <v>0.05600811587594589</v>
      </c>
      <c r="H28" s="64">
        <v>0.08396271369377112</v>
      </c>
      <c r="I28" s="64">
        <v>0.05262821714481592</v>
      </c>
      <c r="J28" s="64">
        <v>0.03660128895877076</v>
      </c>
      <c r="K28" s="64">
        <v>0.0057369215913652336</v>
      </c>
      <c r="L28" s="64">
        <v>0.02781279350157048</v>
      </c>
      <c r="M28" s="64">
        <v>0.01695884672247532</v>
      </c>
      <c r="N28" s="64">
        <v>0.0023433347185820106</v>
      </c>
      <c r="O28" s="64">
        <v>0.006341652552684226</v>
      </c>
      <c r="P28" s="64">
        <v>0.008525578037770154</v>
      </c>
      <c r="Q28" s="64">
        <v>0.004159990124834544</v>
      </c>
      <c r="R28" s="64">
        <v>0.0005392606085300484</v>
      </c>
      <c r="S28" s="64">
        <v>0.0001421706900098552</v>
      </c>
      <c r="T28" s="64">
        <v>0.00039653657556170497</v>
      </c>
      <c r="U28" s="160"/>
    </row>
    <row r="30" ht="18">
      <c r="A30" s="146" t="s">
        <v>220</v>
      </c>
    </row>
  </sheetData>
  <mergeCells count="2">
    <mergeCell ref="A1:K1"/>
    <mergeCell ref="A2:T2"/>
  </mergeCells>
  <printOptions horizontalCentered="1"/>
  <pageMargins left="0" right="0" top="0.5118110236220472" bottom="0" header="0" footer="0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51.8515625" style="2" customWidth="1"/>
    <col min="2" max="21" width="12.7109375" style="2" customWidth="1"/>
    <col min="22" max="16384" width="9.140625" style="2" customWidth="1"/>
  </cols>
  <sheetData>
    <row r="1" spans="1:11" ht="15.7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1" s="39" customFormat="1" ht="21.75">
      <c r="A2" s="183" t="s">
        <v>197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s="39" customFormat="1" ht="14.25" customHeight="1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1:21" s="46" customFormat="1" ht="102">
      <c r="A4" s="54" t="s">
        <v>0</v>
      </c>
      <c r="B4" s="55" t="s">
        <v>206</v>
      </c>
      <c r="C4" s="55" t="s">
        <v>137</v>
      </c>
      <c r="D4" s="55" t="s">
        <v>136</v>
      </c>
      <c r="E4" s="95" t="s">
        <v>138</v>
      </c>
      <c r="F4" s="55" t="s">
        <v>207</v>
      </c>
      <c r="G4" s="55" t="s">
        <v>208</v>
      </c>
      <c r="H4" s="55" t="s">
        <v>218</v>
      </c>
      <c r="I4" s="55" t="s">
        <v>139</v>
      </c>
      <c r="J4" s="55" t="s">
        <v>184</v>
      </c>
      <c r="K4" s="55" t="s">
        <v>210</v>
      </c>
      <c r="L4" s="55" t="s">
        <v>141</v>
      </c>
      <c r="M4" s="55" t="s">
        <v>134</v>
      </c>
      <c r="N4" s="55" t="s">
        <v>140</v>
      </c>
      <c r="O4" s="55" t="s">
        <v>211</v>
      </c>
      <c r="P4" s="55" t="s">
        <v>142</v>
      </c>
      <c r="Q4" s="55" t="s">
        <v>143</v>
      </c>
      <c r="R4" s="55" t="s">
        <v>165</v>
      </c>
      <c r="S4" s="55" t="s">
        <v>185</v>
      </c>
      <c r="T4" s="55" t="s">
        <v>212</v>
      </c>
      <c r="U4" s="56" t="s">
        <v>1</v>
      </c>
    </row>
    <row r="5" spans="1:21" ht="12.75">
      <c r="A5" s="57" t="s">
        <v>144</v>
      </c>
      <c r="B5" s="64">
        <v>0.003924087984947828</v>
      </c>
      <c r="C5" s="64">
        <v>0.010908475812197671</v>
      </c>
      <c r="D5" s="64">
        <v>0.006588991904050641</v>
      </c>
      <c r="E5" s="64">
        <v>0.00018489978327012883</v>
      </c>
      <c r="F5" s="64">
        <v>0.0027019839119911794</v>
      </c>
      <c r="G5" s="64">
        <v>0.010641606379841547</v>
      </c>
      <c r="H5" s="64">
        <v>0.0012641158525726805</v>
      </c>
      <c r="I5" s="64">
        <v>0.008794868909292727</v>
      </c>
      <c r="J5" s="64">
        <v>0.004507429720770297</v>
      </c>
      <c r="K5" s="64">
        <v>0.09013271997880055</v>
      </c>
      <c r="L5" s="64">
        <v>0.0003549183931677213</v>
      </c>
      <c r="M5" s="64">
        <v>0.05819799359385137</v>
      </c>
      <c r="N5" s="64">
        <v>0.16814970552762726</v>
      </c>
      <c r="O5" s="64">
        <v>0.006896178709461558</v>
      </c>
      <c r="P5" s="64">
        <v>0.03160747152630214</v>
      </c>
      <c r="Q5" s="64">
        <v>0.06560877920612433</v>
      </c>
      <c r="R5" s="64">
        <v>0</v>
      </c>
      <c r="S5" s="64">
        <v>0.1870236740800773</v>
      </c>
      <c r="T5" s="64">
        <v>0</v>
      </c>
      <c r="U5" s="64">
        <v>0.00782944372999984</v>
      </c>
    </row>
    <row r="6" spans="1:21" ht="38.25">
      <c r="A6" s="57" t="s">
        <v>145</v>
      </c>
      <c r="B6" s="64">
        <v>0.0003889939212726776</v>
      </c>
      <c r="C6" s="64">
        <v>0.004726014993894447</v>
      </c>
      <c r="D6" s="64">
        <v>0.0008881722589041429</v>
      </c>
      <c r="E6" s="64">
        <v>2.8803081772932228E-05</v>
      </c>
      <c r="F6" s="64">
        <v>0.00047091899537015833</v>
      </c>
      <c r="G6" s="64">
        <v>0.0009310439783469477</v>
      </c>
      <c r="H6" s="64">
        <v>0.00010555989129936622</v>
      </c>
      <c r="I6" s="64">
        <v>0.0015276010228800962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0.002418181881323773</v>
      </c>
      <c r="R6" s="64">
        <v>0</v>
      </c>
      <c r="S6" s="64">
        <v>0</v>
      </c>
      <c r="T6" s="64">
        <v>0</v>
      </c>
      <c r="U6" s="64">
        <v>0.0013774933510366837</v>
      </c>
    </row>
    <row r="7" spans="1:21" ht="12.75">
      <c r="A7" s="57" t="s">
        <v>146</v>
      </c>
      <c r="B7" s="64">
        <v>1.8476556584468293E-05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0.00027317967458359533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0.006534464974346987</v>
      </c>
      <c r="Q7" s="64">
        <v>0</v>
      </c>
      <c r="R7" s="64">
        <v>0</v>
      </c>
      <c r="S7" s="64">
        <v>0</v>
      </c>
      <c r="T7" s="64">
        <v>0</v>
      </c>
      <c r="U7" s="64">
        <v>7.29011051056457E-05</v>
      </c>
    </row>
    <row r="8" spans="1:21" ht="25.5">
      <c r="A8" s="57" t="s">
        <v>147</v>
      </c>
      <c r="B8" s="64">
        <v>0.5175472670117368</v>
      </c>
      <c r="C8" s="64">
        <v>0.3886818733927415</v>
      </c>
      <c r="D8" s="64">
        <v>0.597866896958878</v>
      </c>
      <c r="E8" s="64">
        <v>0.9116931439627192</v>
      </c>
      <c r="F8" s="64">
        <v>0.5012350354452058</v>
      </c>
      <c r="G8" s="64">
        <v>0.693340969961711</v>
      </c>
      <c r="H8" s="64">
        <v>0.5595979557119655</v>
      </c>
      <c r="I8" s="64">
        <v>0.5285513066663092</v>
      </c>
      <c r="J8" s="64">
        <v>0.5665000749440907</v>
      </c>
      <c r="K8" s="64">
        <v>0.2065757624410906</v>
      </c>
      <c r="L8" s="64">
        <v>0.45635141302632165</v>
      </c>
      <c r="M8" s="64">
        <v>0.5386376903819107</v>
      </c>
      <c r="N8" s="64">
        <v>0</v>
      </c>
      <c r="O8" s="64">
        <v>0.42400745577783294</v>
      </c>
      <c r="P8" s="64">
        <v>0.5612260461225846</v>
      </c>
      <c r="Q8" s="64">
        <v>0.3749905429913427</v>
      </c>
      <c r="R8" s="64">
        <v>0</v>
      </c>
      <c r="S8" s="64">
        <v>0</v>
      </c>
      <c r="T8" s="64">
        <v>0</v>
      </c>
      <c r="U8" s="64">
        <v>0.5632018512628285</v>
      </c>
    </row>
    <row r="9" spans="1:21" ht="12.75">
      <c r="A9" s="57" t="s">
        <v>148</v>
      </c>
      <c r="B9" s="64">
        <v>-1.2657069021887556E-06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-1.9277231474303573E-07</v>
      </c>
    </row>
    <row r="10" spans="1:21" ht="12.75">
      <c r="A10" s="57" t="s">
        <v>149</v>
      </c>
      <c r="B10" s="64">
        <v>0</v>
      </c>
      <c r="C10" s="64">
        <v>0.002682485290045774</v>
      </c>
      <c r="D10" s="64">
        <v>0</v>
      </c>
      <c r="E10" s="64">
        <v>0</v>
      </c>
      <c r="F10" s="64">
        <v>0</v>
      </c>
      <c r="G10" s="64">
        <v>0.006964037260454393</v>
      </c>
      <c r="H10" s="64">
        <v>0.0032354916855421474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0.001241238887681767</v>
      </c>
    </row>
    <row r="11" spans="1:21" ht="12.75">
      <c r="A11" s="57" t="s">
        <v>150</v>
      </c>
      <c r="B11" s="64">
        <v>0.019019826938114555</v>
      </c>
      <c r="C11" s="64">
        <v>0.03842565637178476</v>
      </c>
      <c r="D11" s="64">
        <v>0.014315900513028067</v>
      </c>
      <c r="E11" s="64">
        <v>0</v>
      </c>
      <c r="F11" s="64">
        <v>2.8835833753662564E-06</v>
      </c>
      <c r="G11" s="64">
        <v>0.002639915185572807</v>
      </c>
      <c r="H11" s="64">
        <v>0.0006710650770686027</v>
      </c>
      <c r="I11" s="64">
        <v>0.02045418488106411</v>
      </c>
      <c r="J11" s="64">
        <v>0</v>
      </c>
      <c r="K11" s="64">
        <v>0</v>
      </c>
      <c r="L11" s="64">
        <v>0</v>
      </c>
      <c r="M11" s="64">
        <v>0.019780327782413933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0.014592380544799693</v>
      </c>
    </row>
    <row r="12" spans="1:21" ht="12.75">
      <c r="A12" s="57" t="s">
        <v>151</v>
      </c>
      <c r="B12" s="64">
        <v>0.007496076386436917</v>
      </c>
      <c r="C12" s="64">
        <v>0.018850120739821844</v>
      </c>
      <c r="D12" s="64">
        <v>0.00014592574032160942</v>
      </c>
      <c r="E12" s="64">
        <v>0.0002676899213641566</v>
      </c>
      <c r="F12" s="64">
        <v>0.00042176549944293807</v>
      </c>
      <c r="G12" s="64">
        <v>0.014472015621745354</v>
      </c>
      <c r="H12" s="64">
        <v>0.0035164976580753533</v>
      </c>
      <c r="I12" s="64">
        <v>0.010953875267454647</v>
      </c>
      <c r="J12" s="64">
        <v>0.002748976123232694</v>
      </c>
      <c r="K12" s="64">
        <v>0</v>
      </c>
      <c r="L12" s="64">
        <v>0.011679572424912204</v>
      </c>
      <c r="M12" s="64">
        <v>0.00013047169586025576</v>
      </c>
      <c r="N12" s="64">
        <v>0.26303897758019684</v>
      </c>
      <c r="O12" s="64">
        <v>0.2653048578347092</v>
      </c>
      <c r="P12" s="64">
        <v>0</v>
      </c>
      <c r="Q12" s="64">
        <v>9.64183445280241E-05</v>
      </c>
      <c r="R12" s="64">
        <v>0</v>
      </c>
      <c r="S12" s="64">
        <v>0</v>
      </c>
      <c r="T12" s="64">
        <v>0</v>
      </c>
      <c r="U12" s="64">
        <v>0.00970674557236338</v>
      </c>
    </row>
    <row r="13" spans="1:21" ht="12.75">
      <c r="A13" s="57" t="s">
        <v>152</v>
      </c>
      <c r="B13" s="64">
        <v>0.0641339236081715</v>
      </c>
      <c r="C13" s="64">
        <v>0.09346371040810053</v>
      </c>
      <c r="D13" s="64">
        <v>0.1120595268783155</v>
      </c>
      <c r="E13" s="64">
        <v>0.000660584598955556</v>
      </c>
      <c r="F13" s="64">
        <v>0.12586894464892107</v>
      </c>
      <c r="G13" s="64">
        <v>0.025256607711569925</v>
      </c>
      <c r="H13" s="64">
        <v>0.01589120533688077</v>
      </c>
      <c r="I13" s="64">
        <v>0.026889136300495203</v>
      </c>
      <c r="J13" s="64">
        <v>0.06748316822999123</v>
      </c>
      <c r="K13" s="64">
        <v>0.6281035286051335</v>
      </c>
      <c r="L13" s="64">
        <v>0.03985825172816079</v>
      </c>
      <c r="M13" s="64">
        <v>0.044397175832554495</v>
      </c>
      <c r="N13" s="64">
        <v>0.5085273355557247</v>
      </c>
      <c r="O13" s="64">
        <v>0.04083327999159204</v>
      </c>
      <c r="P13" s="64">
        <v>0.10182089738841495</v>
      </c>
      <c r="Q13" s="64">
        <v>0.08760420473039417</v>
      </c>
      <c r="R13" s="64">
        <v>0.056174973857055104</v>
      </c>
      <c r="S13" s="64">
        <v>0.7889126131882861</v>
      </c>
      <c r="T13" s="64">
        <v>0</v>
      </c>
      <c r="U13" s="64">
        <v>0.06730516471051175</v>
      </c>
    </row>
    <row r="14" spans="1:21" ht="12.75">
      <c r="A14" s="57" t="s">
        <v>153</v>
      </c>
      <c r="B14" s="64">
        <v>0.008443052249098741</v>
      </c>
      <c r="C14" s="64">
        <v>0.00960164015628333</v>
      </c>
      <c r="D14" s="64">
        <v>0.031154313203872526</v>
      </c>
      <c r="E14" s="64">
        <v>0.0021558402631707556</v>
      </c>
      <c r="F14" s="64">
        <v>0.0008391890515045776</v>
      </c>
      <c r="G14" s="64">
        <v>0.004138600465151851</v>
      </c>
      <c r="H14" s="64">
        <v>0.036777986347051594</v>
      </c>
      <c r="I14" s="64">
        <v>0.0052821900801322316</v>
      </c>
      <c r="J14" s="64">
        <v>0.02460739326597735</v>
      </c>
      <c r="K14" s="64">
        <v>0.014126895778304342</v>
      </c>
      <c r="L14" s="64">
        <v>0.01162628845882862</v>
      </c>
      <c r="M14" s="64">
        <v>0.008704186380064647</v>
      </c>
      <c r="N14" s="64">
        <v>0.05155736809732126</v>
      </c>
      <c r="O14" s="64">
        <v>0.035566594811381275</v>
      </c>
      <c r="P14" s="64">
        <v>0.012116201446822185</v>
      </c>
      <c r="Q14" s="64">
        <v>0.06656419008409502</v>
      </c>
      <c r="R14" s="64">
        <v>0.2644043003860322</v>
      </c>
      <c r="S14" s="64">
        <v>0</v>
      </c>
      <c r="T14" s="64">
        <v>0</v>
      </c>
      <c r="U14" s="64">
        <v>0.013502992708007705</v>
      </c>
    </row>
    <row r="15" spans="1:21" ht="25.5">
      <c r="A15" s="57" t="s">
        <v>154</v>
      </c>
      <c r="B15" s="64">
        <v>0.3741453683307485</v>
      </c>
      <c r="C15" s="64">
        <v>0.32459141680690595</v>
      </c>
      <c r="D15" s="64">
        <v>0.14070326067256406</v>
      </c>
      <c r="E15" s="64">
        <v>0.0693439139857245</v>
      </c>
      <c r="F15" s="64">
        <v>0.3128741656583516</v>
      </c>
      <c r="G15" s="64">
        <v>0.2351349870120238</v>
      </c>
      <c r="H15" s="64">
        <v>0.3738525708495663</v>
      </c>
      <c r="I15" s="64">
        <v>0.3475430305005314</v>
      </c>
      <c r="J15" s="64">
        <v>0.32234997032381324</v>
      </c>
      <c r="K15" s="64">
        <v>0.0601769653789602</v>
      </c>
      <c r="L15" s="64">
        <v>0.47413673300805786</v>
      </c>
      <c r="M15" s="64">
        <v>0.30044389591256354</v>
      </c>
      <c r="N15" s="64">
        <v>0</v>
      </c>
      <c r="O15" s="64">
        <v>0.09996874267133386</v>
      </c>
      <c r="P15" s="64">
        <v>0.2618370082277883</v>
      </c>
      <c r="Q15" s="64">
        <v>0.3784973328306072</v>
      </c>
      <c r="R15" s="64">
        <v>0.6084392918703145</v>
      </c>
      <c r="S15" s="64">
        <v>0</v>
      </c>
      <c r="T15" s="64">
        <v>0</v>
      </c>
      <c r="U15" s="64">
        <v>0.2731441512074906</v>
      </c>
    </row>
    <row r="16" spans="1:21" ht="12.75">
      <c r="A16" s="57" t="s">
        <v>216</v>
      </c>
      <c r="B16" s="64">
        <v>0.33377275898241504</v>
      </c>
      <c r="C16" s="64">
        <v>0.19233543208045759</v>
      </c>
      <c r="D16" s="64">
        <v>0.10177357901923725</v>
      </c>
      <c r="E16" s="64">
        <v>0.06016159200726567</v>
      </c>
      <c r="F16" s="64">
        <v>0.3128741656583516</v>
      </c>
      <c r="G16" s="64">
        <v>0.20132494821638575</v>
      </c>
      <c r="H16" s="64">
        <v>0.251824686786368</v>
      </c>
      <c r="I16" s="64">
        <v>0.2796716896874151</v>
      </c>
      <c r="J16" s="64">
        <v>0.2635993464881806</v>
      </c>
      <c r="K16" s="64">
        <v>0.05960727548453668</v>
      </c>
      <c r="L16" s="64">
        <v>0.40765823788594513</v>
      </c>
      <c r="M16" s="64">
        <v>0.2930592977479965</v>
      </c>
      <c r="N16" s="64">
        <v>0</v>
      </c>
      <c r="O16" s="64">
        <v>0.09996874267133386</v>
      </c>
      <c r="P16" s="64">
        <v>0.2617200466976141</v>
      </c>
      <c r="Q16" s="64">
        <v>0.3784973328306072</v>
      </c>
      <c r="R16" s="64">
        <v>0.6084392918703145</v>
      </c>
      <c r="S16" s="64">
        <v>0</v>
      </c>
      <c r="T16" s="64">
        <v>0</v>
      </c>
      <c r="U16" s="64">
        <v>0.21247646744390208</v>
      </c>
    </row>
    <row r="17" spans="1:21" ht="12.75">
      <c r="A17" s="57" t="s">
        <v>215</v>
      </c>
      <c r="B17" s="64">
        <v>0.040372609348333525</v>
      </c>
      <c r="C17" s="64">
        <v>0.1322469080700473</v>
      </c>
      <c r="D17" s="64">
        <v>0.0376477835403334</v>
      </c>
      <c r="E17" s="64">
        <v>0.009182321978458833</v>
      </c>
      <c r="F17" s="64">
        <v>0</v>
      </c>
      <c r="G17" s="64">
        <v>0.03310189902564496</v>
      </c>
      <c r="H17" s="64">
        <v>0.10805444781578871</v>
      </c>
      <c r="I17" s="64">
        <v>0.06787134081311628</v>
      </c>
      <c r="J17" s="64">
        <v>0.05609367415129905</v>
      </c>
      <c r="K17" s="64">
        <v>0</v>
      </c>
      <c r="L17" s="64">
        <v>0.04402056574828379</v>
      </c>
      <c r="M17" s="64">
        <v>0.001968910251201608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0.05847566356847898</v>
      </c>
    </row>
    <row r="18" spans="1:21" ht="25.5">
      <c r="A18" s="124" t="s">
        <v>214</v>
      </c>
      <c r="B18" s="64">
        <v>0</v>
      </c>
      <c r="C18" s="64">
        <v>9.076656401034258E-06</v>
      </c>
      <c r="D18" s="64">
        <v>0</v>
      </c>
      <c r="E18" s="64">
        <v>0</v>
      </c>
      <c r="F18" s="64">
        <v>0</v>
      </c>
      <c r="G18" s="64">
        <v>0.00012057007651096607</v>
      </c>
      <c r="H18" s="64">
        <v>0</v>
      </c>
      <c r="I18" s="64">
        <v>0</v>
      </c>
      <c r="J18" s="64">
        <v>0.00024390814156895164</v>
      </c>
      <c r="K18" s="64">
        <v>0</v>
      </c>
      <c r="L18" s="64">
        <v>0</v>
      </c>
      <c r="M18" s="64">
        <v>5.657401366676087E-05</v>
      </c>
      <c r="N18" s="64">
        <v>0</v>
      </c>
      <c r="O18" s="64">
        <v>0</v>
      </c>
      <c r="P18" s="64">
        <v>0.00037685091827794096</v>
      </c>
      <c r="Q18" s="64">
        <v>0</v>
      </c>
      <c r="R18" s="64">
        <v>0</v>
      </c>
      <c r="S18" s="64">
        <v>0</v>
      </c>
      <c r="T18" s="64">
        <v>0</v>
      </c>
      <c r="U18" s="64">
        <v>2.18135168774141E-05</v>
      </c>
    </row>
    <row r="19" spans="1:21" ht="12.75">
      <c r="A19" s="57" t="s">
        <v>217</v>
      </c>
      <c r="B19" s="64">
        <v>0</v>
      </c>
      <c r="C19" s="64">
        <v>0</v>
      </c>
      <c r="D19" s="64">
        <v>0.0012818981129933853</v>
      </c>
      <c r="E19" s="64">
        <v>0</v>
      </c>
      <c r="F19" s="64">
        <v>0</v>
      </c>
      <c r="G19" s="64">
        <v>0.0005875696934821478</v>
      </c>
      <c r="H19" s="64">
        <v>0.013973436247409583</v>
      </c>
      <c r="I19" s="64">
        <v>0</v>
      </c>
      <c r="J19" s="64">
        <v>0.002413041542764605</v>
      </c>
      <c r="K19" s="64">
        <v>0</v>
      </c>
      <c r="L19" s="64">
        <v>0.022457929373828952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0.002078269728042585</v>
      </c>
    </row>
    <row r="20" spans="1:21" ht="25.5">
      <c r="A20" s="57" t="s">
        <v>155</v>
      </c>
      <c r="B20" s="64">
        <v>0</v>
      </c>
      <c r="C20" s="64">
        <v>0.001144674061314161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0.0002473002905305227</v>
      </c>
    </row>
    <row r="21" spans="1:21" ht="25.5">
      <c r="A21" s="57" t="s">
        <v>156</v>
      </c>
      <c r="B21" s="64">
        <v>0</v>
      </c>
      <c r="C21" s="64">
        <v>7.91566487041609E-05</v>
      </c>
      <c r="D21" s="64">
        <v>2.29329849567687E-05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1.9948965439102408E-05</v>
      </c>
    </row>
    <row r="22" spans="1:21" ht="25.5">
      <c r="A22" s="57" t="s">
        <v>157</v>
      </c>
      <c r="B22" s="64">
        <v>0.0008655549744137483</v>
      </c>
      <c r="C22" s="64">
        <v>0.11025267519270943</v>
      </c>
      <c r="D22" s="64">
        <v>0.003979282420333925</v>
      </c>
      <c r="E22" s="64">
        <v>7.287003669718796E-05</v>
      </c>
      <c r="F22" s="64">
        <v>0.00047797880294433087</v>
      </c>
      <c r="G22" s="64">
        <v>0.002460754694279312</v>
      </c>
      <c r="H22" s="64">
        <v>0.00510122344319889</v>
      </c>
      <c r="I22" s="64">
        <v>0.009848050095057412</v>
      </c>
      <c r="J22" s="64">
        <v>0.0016118659546792073</v>
      </c>
      <c r="K22" s="64">
        <v>0.0008841278177103569</v>
      </c>
      <c r="L22" s="64">
        <v>0.00022426381072214043</v>
      </c>
      <c r="M22" s="64">
        <v>0.0020921279303441303</v>
      </c>
      <c r="N22" s="64">
        <v>0.001927060112834192</v>
      </c>
      <c r="O22" s="64">
        <v>0.12475392453126587</v>
      </c>
      <c r="P22" s="64">
        <v>0.00020286274776679092</v>
      </c>
      <c r="Q22" s="64">
        <v>0.0036060631298018902</v>
      </c>
      <c r="R22" s="64">
        <v>0</v>
      </c>
      <c r="S22" s="64">
        <v>0</v>
      </c>
      <c r="T22" s="64">
        <v>0</v>
      </c>
      <c r="U22" s="64">
        <v>0.026490044341522117</v>
      </c>
    </row>
    <row r="23" spans="1:21" ht="12.75">
      <c r="A23" s="57" t="s">
        <v>158</v>
      </c>
      <c r="B23" s="64">
        <v>0.000683920069124031</v>
      </c>
      <c r="C23" s="64">
        <v>0</v>
      </c>
      <c r="D23" s="64">
        <v>0</v>
      </c>
      <c r="E23" s="64">
        <v>0</v>
      </c>
      <c r="F23" s="64">
        <v>0.04763600188977459</v>
      </c>
      <c r="G23" s="64">
        <v>0.0012078003021170065</v>
      </c>
      <c r="H23" s="64">
        <v>7.276401647102264E-05</v>
      </c>
      <c r="I23" s="64">
        <v>0.005154091243032718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1</v>
      </c>
      <c r="U23" s="64">
        <v>0.004030252564451533</v>
      </c>
    </row>
    <row r="24" spans="1:21" ht="12.75">
      <c r="A24" s="57" t="s">
        <v>159</v>
      </c>
      <c r="B24" s="64">
        <v>0</v>
      </c>
      <c r="C24" s="64">
        <v>0</v>
      </c>
      <c r="D24" s="64">
        <v>0.0035017536333394627</v>
      </c>
      <c r="E24" s="64">
        <v>0</v>
      </c>
      <c r="F24" s="64">
        <v>0</v>
      </c>
      <c r="G24" s="64">
        <v>0</v>
      </c>
      <c r="H24" s="64">
        <v>0</v>
      </c>
      <c r="I24" s="64">
        <v>0.0002698670585242781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0.00044902071944239564</v>
      </c>
    </row>
    <row r="25" spans="1:21" ht="12.75">
      <c r="A25" s="57" t="s">
        <v>160</v>
      </c>
      <c r="B25" s="64">
        <v>0.00017001804366445475</v>
      </c>
      <c r="C25" s="64">
        <v>0.0009262804778072418</v>
      </c>
      <c r="D25" s="64">
        <v>0.07862430547888823</v>
      </c>
      <c r="E25" s="64">
        <v>0.014827082577110162</v>
      </c>
      <c r="F25" s="64">
        <v>0.0052093425184633856</v>
      </c>
      <c r="G25" s="64">
        <v>-0.001247362747907204</v>
      </c>
      <c r="H25" s="64">
        <v>1.3685576007234584E-05</v>
      </c>
      <c r="I25" s="64">
        <v>0.018893811778692256</v>
      </c>
      <c r="J25" s="64">
        <v>0</v>
      </c>
      <c r="K25" s="64">
        <v>0</v>
      </c>
      <c r="L25" s="64">
        <v>0</v>
      </c>
      <c r="M25" s="64">
        <v>0.024011623694234853</v>
      </c>
      <c r="N25" s="64">
        <v>0.0067995531262957185</v>
      </c>
      <c r="O25" s="64">
        <v>0</v>
      </c>
      <c r="P25" s="64">
        <v>0.005548079787015205</v>
      </c>
      <c r="Q25" s="64">
        <v>0.01978530848618427</v>
      </c>
      <c r="R25" s="64">
        <v>0</v>
      </c>
      <c r="S25" s="64">
        <v>0.024063712731636613</v>
      </c>
      <c r="T25" s="64">
        <v>0</v>
      </c>
      <c r="U25" s="64">
        <v>0.013872092640404999</v>
      </c>
    </row>
    <row r="26" spans="1:21" ht="12.75">
      <c r="A26" s="57" t="s">
        <v>161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</row>
    <row r="27" spans="1:21" ht="13.5" thickBot="1">
      <c r="A27" s="63" t="s">
        <v>162</v>
      </c>
      <c r="B27" s="64">
        <v>0.003553693553861039</v>
      </c>
      <c r="C27" s="64">
        <v>0.0003918346415836314</v>
      </c>
      <c r="D27" s="64">
        <v>0.011036909611447033</v>
      </c>
      <c r="E27" s="64">
        <v>0.0007939748709884245</v>
      </c>
      <c r="F27" s="64">
        <v>0.0027327089900252544</v>
      </c>
      <c r="G27" s="64">
        <v>0.004990068153439908</v>
      </c>
      <c r="H27" s="64">
        <v>5.438445599743348E-06</v>
      </c>
      <c r="I27" s="64">
        <v>0.017092407544830004</v>
      </c>
      <c r="J27" s="64">
        <v>0.010191121437445008</v>
      </c>
      <c r="K27" s="64">
        <v>0</v>
      </c>
      <c r="L27" s="64">
        <v>0.005768559149829038</v>
      </c>
      <c r="M27" s="64">
        <v>0.0036045067962022915</v>
      </c>
      <c r="N27" s="64">
        <v>0</v>
      </c>
      <c r="O27" s="64">
        <v>0.002668965672423196</v>
      </c>
      <c r="P27" s="64">
        <v>0.019106967778958914</v>
      </c>
      <c r="Q27" s="64">
        <v>0.0032471601969222457</v>
      </c>
      <c r="R27" s="64">
        <v>0.07098143388659817</v>
      </c>
      <c r="S27" s="64">
        <v>0</v>
      </c>
      <c r="T27" s="64">
        <v>0</v>
      </c>
      <c r="U27" s="64">
        <v>0.004294663521734623</v>
      </c>
    </row>
    <row r="28" spans="2:21" ht="12.75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</row>
    <row r="29" ht="18">
      <c r="A29" s="146" t="s">
        <v>220</v>
      </c>
    </row>
  </sheetData>
  <mergeCells count="2">
    <mergeCell ref="A1:K1"/>
    <mergeCell ref="A2:U2"/>
  </mergeCells>
  <printOptions horizontalCentered="1"/>
  <pageMargins left="0" right="0" top="0.7874015748031497" bottom="0" header="0.6299212598425197" footer="0"/>
  <pageSetup horizontalDpi="300" verticalDpi="3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5.8515625" style="2" customWidth="1"/>
    <col min="2" max="2" width="43.140625" style="2" customWidth="1"/>
    <col min="3" max="21" width="12.7109375" style="1" customWidth="1"/>
    <col min="22" max="22" width="15.00390625" style="1" customWidth="1"/>
    <col min="23" max="23" width="12.57421875" style="1" customWidth="1"/>
    <col min="24" max="31" width="9.140625" style="1" customWidth="1"/>
    <col min="32" max="16384" width="9.140625" style="2" customWidth="1"/>
  </cols>
  <sheetData>
    <row r="1" spans="1:22" ht="21.75">
      <c r="A1" s="187" t="s">
        <v>201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2" spans="3:22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7" t="s">
        <v>224</v>
      </c>
    </row>
    <row r="3" spans="1:31" s="4" customFormat="1" ht="102">
      <c r="A3" s="188" t="s">
        <v>45</v>
      </c>
      <c r="B3" s="188"/>
      <c r="C3" s="93" t="s">
        <v>222</v>
      </c>
      <c r="D3" s="93" t="s">
        <v>137</v>
      </c>
      <c r="E3" s="93" t="s">
        <v>136</v>
      </c>
      <c r="F3" s="93" t="s">
        <v>138</v>
      </c>
      <c r="G3" s="93" t="s">
        <v>207</v>
      </c>
      <c r="H3" s="93" t="s">
        <v>208</v>
      </c>
      <c r="I3" s="93" t="s">
        <v>218</v>
      </c>
      <c r="J3" s="93" t="s">
        <v>139</v>
      </c>
      <c r="K3" s="93" t="s">
        <v>184</v>
      </c>
      <c r="L3" s="93" t="s">
        <v>210</v>
      </c>
      <c r="M3" s="93" t="s">
        <v>141</v>
      </c>
      <c r="N3" s="93" t="s">
        <v>134</v>
      </c>
      <c r="O3" s="147" t="s">
        <v>140</v>
      </c>
      <c r="P3" s="93" t="s">
        <v>211</v>
      </c>
      <c r="Q3" s="93" t="s">
        <v>142</v>
      </c>
      <c r="R3" s="93" t="s">
        <v>143</v>
      </c>
      <c r="S3" s="93" t="s">
        <v>165</v>
      </c>
      <c r="T3" s="93" t="s">
        <v>185</v>
      </c>
      <c r="U3" s="93" t="s">
        <v>212</v>
      </c>
      <c r="V3" s="147" t="s">
        <v>1</v>
      </c>
      <c r="X3" s="3"/>
      <c r="Y3" s="3"/>
      <c r="Z3" s="3"/>
      <c r="AA3" s="3"/>
      <c r="AB3" s="3"/>
      <c r="AC3" s="3"/>
      <c r="AD3" s="3"/>
      <c r="AE3" s="3"/>
    </row>
    <row r="4" spans="1:31" s="6" customFormat="1" ht="18.75">
      <c r="A4" s="189" t="s">
        <v>46</v>
      </c>
      <c r="B4" s="190"/>
      <c r="C4" s="129"/>
      <c r="D4" s="104"/>
      <c r="E4" s="69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X4" s="5"/>
      <c r="Y4" s="5"/>
      <c r="Z4" s="5"/>
      <c r="AA4" s="5"/>
      <c r="AB4" s="5"/>
      <c r="AC4" s="5"/>
      <c r="AD4" s="5"/>
      <c r="AE4" s="5"/>
    </row>
    <row r="5" spans="1:24" ht="15.75">
      <c r="A5" s="102" t="s">
        <v>24</v>
      </c>
      <c r="B5" s="96" t="s">
        <v>47</v>
      </c>
      <c r="C5" s="130">
        <v>1375</v>
      </c>
      <c r="D5" s="130">
        <v>643</v>
      </c>
      <c r="E5" s="130">
        <v>206</v>
      </c>
      <c r="F5" s="130">
        <v>194</v>
      </c>
      <c r="G5" s="130">
        <v>24</v>
      </c>
      <c r="H5" s="130">
        <v>534</v>
      </c>
      <c r="I5" s="130">
        <v>34</v>
      </c>
      <c r="J5" s="130">
        <v>807</v>
      </c>
      <c r="K5" s="130">
        <v>33</v>
      </c>
      <c r="L5" s="130">
        <v>333</v>
      </c>
      <c r="M5" s="130">
        <v>117</v>
      </c>
      <c r="N5" s="130">
        <v>146</v>
      </c>
      <c r="O5" s="130">
        <v>32.91601</v>
      </c>
      <c r="P5" s="130">
        <v>8</v>
      </c>
      <c r="Q5" s="130">
        <v>144</v>
      </c>
      <c r="R5" s="130">
        <v>7</v>
      </c>
      <c r="S5" s="130">
        <v>42.98617999999999</v>
      </c>
      <c r="T5" s="130">
        <v>170</v>
      </c>
      <c r="U5" s="130">
        <v>28</v>
      </c>
      <c r="V5" s="130">
        <v>4878.90219</v>
      </c>
      <c r="W5" s="180"/>
      <c r="X5" s="7"/>
    </row>
    <row r="6" spans="1:24" ht="15.75">
      <c r="A6" s="101" t="s">
        <v>25</v>
      </c>
      <c r="B6" s="97" t="s">
        <v>48</v>
      </c>
      <c r="C6" s="130">
        <v>155325</v>
      </c>
      <c r="D6" s="130">
        <v>93592</v>
      </c>
      <c r="E6" s="130">
        <v>124111</v>
      </c>
      <c r="F6" s="130">
        <v>78288</v>
      </c>
      <c r="G6" s="130">
        <v>45018</v>
      </c>
      <c r="H6" s="130">
        <v>84507</v>
      </c>
      <c r="I6" s="130">
        <v>58221</v>
      </c>
      <c r="J6" s="130">
        <v>24758</v>
      </c>
      <c r="K6" s="130">
        <v>11505</v>
      </c>
      <c r="L6" s="130">
        <v>50143</v>
      </c>
      <c r="M6" s="130">
        <v>18476</v>
      </c>
      <c r="N6" s="130">
        <v>21517</v>
      </c>
      <c r="O6" s="130">
        <v>15677.603639999998</v>
      </c>
      <c r="P6" s="130">
        <v>10653</v>
      </c>
      <c r="Q6" s="130">
        <v>10662</v>
      </c>
      <c r="R6" s="130">
        <v>7826</v>
      </c>
      <c r="S6" s="130">
        <v>8441.59765</v>
      </c>
      <c r="T6" s="130">
        <v>6911</v>
      </c>
      <c r="U6" s="130">
        <v>13380</v>
      </c>
      <c r="V6" s="130">
        <v>839012.20129</v>
      </c>
      <c r="W6" s="180"/>
      <c r="X6" s="7"/>
    </row>
    <row r="7" spans="1:24" ht="38.25">
      <c r="A7" s="101" t="s">
        <v>26</v>
      </c>
      <c r="B7" s="97" t="s">
        <v>49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0</v>
      </c>
      <c r="V7" s="130">
        <v>0</v>
      </c>
      <c r="W7" s="180"/>
      <c r="X7" s="7"/>
    </row>
    <row r="8" spans="1:24" ht="15.75">
      <c r="A8" s="101" t="s">
        <v>27</v>
      </c>
      <c r="B8" s="97" t="s">
        <v>50</v>
      </c>
      <c r="C8" s="130">
        <v>50133</v>
      </c>
      <c r="D8" s="130">
        <v>50843</v>
      </c>
      <c r="E8" s="130">
        <v>31015</v>
      </c>
      <c r="F8" s="130">
        <v>30465</v>
      </c>
      <c r="G8" s="130">
        <v>45209</v>
      </c>
      <c r="H8" s="130">
        <v>27206</v>
      </c>
      <c r="I8" s="130">
        <v>18944</v>
      </c>
      <c r="J8" s="130">
        <v>24106</v>
      </c>
      <c r="K8" s="130">
        <v>26272</v>
      </c>
      <c r="L8" s="130">
        <v>17890</v>
      </c>
      <c r="M8" s="130">
        <v>29586</v>
      </c>
      <c r="N8" s="130">
        <v>6028</v>
      </c>
      <c r="O8" s="130">
        <v>5477.61979</v>
      </c>
      <c r="P8" s="130">
        <v>3323</v>
      </c>
      <c r="Q8" s="130">
        <v>4216</v>
      </c>
      <c r="R8" s="130">
        <v>3450</v>
      </c>
      <c r="S8" s="130">
        <v>385.90365999999995</v>
      </c>
      <c r="T8" s="130">
        <v>749</v>
      </c>
      <c r="U8" s="130">
        <v>868</v>
      </c>
      <c r="V8" s="130">
        <v>376166.52345000004</v>
      </c>
      <c r="W8" s="180"/>
      <c r="X8" s="7"/>
    </row>
    <row r="9" spans="1:24" ht="19.5" customHeight="1">
      <c r="A9" s="101" t="s">
        <v>28</v>
      </c>
      <c r="B9" s="97" t="s">
        <v>51</v>
      </c>
      <c r="C9" s="130">
        <v>18956</v>
      </c>
      <c r="D9" s="130">
        <v>24989</v>
      </c>
      <c r="E9" s="130">
        <v>10399</v>
      </c>
      <c r="F9" s="130">
        <v>8098</v>
      </c>
      <c r="G9" s="130">
        <v>5504</v>
      </c>
      <c r="H9" s="130">
        <v>4564</v>
      </c>
      <c r="I9" s="130">
        <v>4130</v>
      </c>
      <c r="J9" s="130">
        <v>3216</v>
      </c>
      <c r="K9" s="130">
        <v>6873</v>
      </c>
      <c r="L9" s="130">
        <v>3475</v>
      </c>
      <c r="M9" s="130">
        <v>3586</v>
      </c>
      <c r="N9" s="130">
        <v>3261</v>
      </c>
      <c r="O9" s="130">
        <v>1130.13857</v>
      </c>
      <c r="P9" s="130">
        <v>1695</v>
      </c>
      <c r="Q9" s="130">
        <v>1117</v>
      </c>
      <c r="R9" s="130">
        <v>3035</v>
      </c>
      <c r="S9" s="130">
        <v>1017.44821</v>
      </c>
      <c r="T9" s="130">
        <v>171</v>
      </c>
      <c r="U9" s="130">
        <v>1572</v>
      </c>
      <c r="V9" s="130">
        <v>106788.58678</v>
      </c>
      <c r="W9" s="180"/>
      <c r="X9" s="7"/>
    </row>
    <row r="10" spans="1:24" ht="25.5">
      <c r="A10" s="101" t="s">
        <v>29</v>
      </c>
      <c r="B10" s="97" t="s">
        <v>52</v>
      </c>
      <c r="C10" s="130">
        <v>860</v>
      </c>
      <c r="D10" s="130">
        <v>14451</v>
      </c>
      <c r="E10" s="130">
        <v>0</v>
      </c>
      <c r="F10" s="130">
        <v>0</v>
      </c>
      <c r="G10" s="130">
        <v>4161</v>
      </c>
      <c r="H10" s="130">
        <v>89</v>
      </c>
      <c r="I10" s="130">
        <v>87</v>
      </c>
      <c r="J10" s="130">
        <v>0</v>
      </c>
      <c r="K10" s="130">
        <v>9207</v>
      </c>
      <c r="L10" s="130">
        <v>50</v>
      </c>
      <c r="M10" s="130">
        <v>116</v>
      </c>
      <c r="N10" s="130">
        <v>580</v>
      </c>
      <c r="O10" s="130">
        <v>1057.88197</v>
      </c>
      <c r="P10" s="130">
        <v>472</v>
      </c>
      <c r="Q10" s="130">
        <v>38</v>
      </c>
      <c r="R10" s="130">
        <v>227</v>
      </c>
      <c r="S10" s="130">
        <v>93.44326</v>
      </c>
      <c r="T10" s="130">
        <v>475</v>
      </c>
      <c r="U10" s="130">
        <v>4</v>
      </c>
      <c r="V10" s="130">
        <v>31968.32523</v>
      </c>
      <c r="W10" s="180"/>
      <c r="X10" s="7"/>
    </row>
    <row r="11" spans="1:31" s="50" customFormat="1" ht="15.75">
      <c r="A11" s="101"/>
      <c r="B11" s="97" t="s">
        <v>53</v>
      </c>
      <c r="C11" s="155">
        <v>226649</v>
      </c>
      <c r="D11" s="155">
        <v>184518</v>
      </c>
      <c r="E11" s="155">
        <v>165731</v>
      </c>
      <c r="F11" s="155">
        <v>117045</v>
      </c>
      <c r="G11" s="155">
        <v>99916</v>
      </c>
      <c r="H11" s="155">
        <v>116900</v>
      </c>
      <c r="I11" s="155">
        <v>81416</v>
      </c>
      <c r="J11" s="155">
        <v>52887</v>
      </c>
      <c r="K11" s="155">
        <v>53890</v>
      </c>
      <c r="L11" s="155">
        <v>71891</v>
      </c>
      <c r="M11" s="155">
        <v>51881</v>
      </c>
      <c r="N11" s="155">
        <v>31532</v>
      </c>
      <c r="O11" s="155">
        <v>23376</v>
      </c>
      <c r="P11" s="155">
        <v>16151</v>
      </c>
      <c r="Q11" s="155">
        <v>16177</v>
      </c>
      <c r="R11" s="155">
        <v>14545</v>
      </c>
      <c r="S11" s="155">
        <v>9981</v>
      </c>
      <c r="T11" s="155">
        <v>8476</v>
      </c>
      <c r="U11" s="155">
        <v>15852</v>
      </c>
      <c r="V11" s="155">
        <v>1358814</v>
      </c>
      <c r="W11" s="180"/>
      <c r="X11" s="153"/>
      <c r="Y11" s="152"/>
      <c r="Z11" s="152"/>
      <c r="AA11" s="152"/>
      <c r="AB11" s="152"/>
      <c r="AC11" s="152"/>
      <c r="AD11" s="152"/>
      <c r="AE11" s="152"/>
    </row>
    <row r="12" spans="1:24" ht="21.75" customHeight="1">
      <c r="A12" s="101" t="s">
        <v>54</v>
      </c>
      <c r="B12" s="97" t="s">
        <v>32</v>
      </c>
      <c r="C12" s="130">
        <v>5033</v>
      </c>
      <c r="D12" s="130">
        <v>1059</v>
      </c>
      <c r="E12" s="130">
        <v>0</v>
      </c>
      <c r="F12" s="130">
        <v>1286</v>
      </c>
      <c r="G12" s="130">
        <v>5989</v>
      </c>
      <c r="H12" s="130">
        <v>0</v>
      </c>
      <c r="I12" s="130">
        <v>6346</v>
      </c>
      <c r="J12" s="130">
        <v>0</v>
      </c>
      <c r="K12" s="130">
        <v>0</v>
      </c>
      <c r="L12" s="130">
        <v>0</v>
      </c>
      <c r="M12" s="130">
        <v>0</v>
      </c>
      <c r="N12" s="130">
        <v>1573</v>
      </c>
      <c r="O12" s="130">
        <v>31.931900000000002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21317.9319</v>
      </c>
      <c r="W12" s="180"/>
      <c r="X12" s="7"/>
    </row>
    <row r="13" spans="1:22" ht="18.75">
      <c r="A13" s="185" t="s">
        <v>55</v>
      </c>
      <c r="B13" s="186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ht="15.75">
      <c r="A14" s="100" t="s">
        <v>24</v>
      </c>
      <c r="B14" s="98" t="s">
        <v>56</v>
      </c>
      <c r="C14" s="130">
        <v>29953</v>
      </c>
      <c r="D14" s="130">
        <v>45971</v>
      </c>
      <c r="E14" s="130">
        <v>50142</v>
      </c>
      <c r="F14" s="130">
        <v>26604</v>
      </c>
      <c r="G14" s="130">
        <v>38790</v>
      </c>
      <c r="H14" s="130">
        <v>48388</v>
      </c>
      <c r="I14" s="130">
        <v>19585</v>
      </c>
      <c r="J14" s="130">
        <v>21389</v>
      </c>
      <c r="K14" s="130">
        <v>17842</v>
      </c>
      <c r="L14" s="130">
        <v>51375</v>
      </c>
      <c r="M14" s="130">
        <v>10645</v>
      </c>
      <c r="N14" s="130">
        <v>11267</v>
      </c>
      <c r="O14" s="130">
        <v>14153.526590000005</v>
      </c>
      <c r="P14" s="130">
        <v>7858</v>
      </c>
      <c r="Q14" s="130">
        <v>7454</v>
      </c>
      <c r="R14" s="130">
        <v>9393</v>
      </c>
      <c r="S14" s="130">
        <v>7534.4450799999995</v>
      </c>
      <c r="T14" s="130">
        <v>6601</v>
      </c>
      <c r="U14" s="130">
        <v>13600</v>
      </c>
      <c r="V14" s="130">
        <v>438544.97167</v>
      </c>
    </row>
    <row r="15" spans="1:22" ht="15.75">
      <c r="A15" s="101" t="s">
        <v>25</v>
      </c>
      <c r="B15" s="97" t="s">
        <v>57</v>
      </c>
      <c r="C15" s="130">
        <v>15000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6332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21332</v>
      </c>
    </row>
    <row r="16" spans="1:22" ht="25.5">
      <c r="A16" s="101" t="s">
        <v>26</v>
      </c>
      <c r="B16" s="97" t="s">
        <v>58</v>
      </c>
      <c r="C16" s="130">
        <v>160096</v>
      </c>
      <c r="D16" s="130">
        <v>115265</v>
      </c>
      <c r="E16" s="130">
        <v>97666</v>
      </c>
      <c r="F16" s="130">
        <v>85548</v>
      </c>
      <c r="G16" s="130">
        <v>52353</v>
      </c>
      <c r="H16" s="130">
        <v>58460</v>
      </c>
      <c r="I16" s="130">
        <v>42071</v>
      </c>
      <c r="J16" s="130">
        <v>24575</v>
      </c>
      <c r="K16" s="130">
        <v>20174</v>
      </c>
      <c r="L16" s="130">
        <v>10709</v>
      </c>
      <c r="M16" s="130">
        <v>31909</v>
      </c>
      <c r="N16" s="130">
        <v>16661</v>
      </c>
      <c r="O16" s="130">
        <v>2989.4005400000005</v>
      </c>
      <c r="P16" s="130">
        <v>2381</v>
      </c>
      <c r="Q16" s="130">
        <v>7460</v>
      </c>
      <c r="R16" s="130">
        <v>3263</v>
      </c>
      <c r="S16" s="130">
        <v>1353.18518</v>
      </c>
      <c r="T16" s="130">
        <v>850</v>
      </c>
      <c r="U16" s="130">
        <v>1771</v>
      </c>
      <c r="V16" s="130">
        <v>735554.58572</v>
      </c>
    </row>
    <row r="17" spans="1:22" ht="38.25">
      <c r="A17" s="101" t="s">
        <v>27</v>
      </c>
      <c r="B17" s="97" t="s">
        <v>59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</row>
    <row r="18" spans="1:22" ht="25.5">
      <c r="A18" s="101" t="s">
        <v>28</v>
      </c>
      <c r="B18" s="97" t="s">
        <v>60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137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137</v>
      </c>
    </row>
    <row r="19" spans="1:22" ht="21" customHeight="1">
      <c r="A19" s="101" t="s">
        <v>29</v>
      </c>
      <c r="B19" s="97" t="s">
        <v>61</v>
      </c>
      <c r="C19" s="130">
        <v>21600</v>
      </c>
      <c r="D19" s="130">
        <v>15974</v>
      </c>
      <c r="E19" s="130">
        <v>17923</v>
      </c>
      <c r="F19" s="130">
        <v>4893</v>
      </c>
      <c r="G19" s="130">
        <v>8773</v>
      </c>
      <c r="H19" s="130">
        <v>10052</v>
      </c>
      <c r="I19" s="130">
        <v>13428</v>
      </c>
      <c r="J19" s="130">
        <v>6923</v>
      </c>
      <c r="K19" s="130">
        <v>15874</v>
      </c>
      <c r="L19" s="130">
        <v>9565</v>
      </c>
      <c r="M19" s="130">
        <v>9327</v>
      </c>
      <c r="N19" s="130">
        <v>3604</v>
      </c>
      <c r="O19" s="130">
        <v>5218.98789</v>
      </c>
      <c r="P19" s="130">
        <v>5775</v>
      </c>
      <c r="Q19" s="130">
        <v>1263</v>
      </c>
      <c r="R19" s="130">
        <v>1889</v>
      </c>
      <c r="S19" s="130">
        <v>1093.74869</v>
      </c>
      <c r="T19" s="130">
        <v>1017</v>
      </c>
      <c r="U19" s="130">
        <v>481</v>
      </c>
      <c r="V19" s="130">
        <v>154673.73658</v>
      </c>
    </row>
    <row r="20" spans="1:22" ht="25.5">
      <c r="A20" s="101" t="s">
        <v>54</v>
      </c>
      <c r="B20" s="99" t="s">
        <v>62</v>
      </c>
      <c r="C20" s="130">
        <v>0</v>
      </c>
      <c r="D20" s="130">
        <v>7308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242</v>
      </c>
      <c r="M20" s="130">
        <v>0</v>
      </c>
      <c r="N20" s="130">
        <v>0</v>
      </c>
      <c r="O20" s="130">
        <v>1014.20232</v>
      </c>
      <c r="P20" s="130">
        <v>0</v>
      </c>
      <c r="Q20" s="130">
        <v>0</v>
      </c>
      <c r="R20" s="130">
        <v>0</v>
      </c>
      <c r="S20" s="130">
        <v>0</v>
      </c>
      <c r="T20" s="130">
        <v>8</v>
      </c>
      <c r="U20" s="130">
        <v>0</v>
      </c>
      <c r="V20" s="130">
        <v>8572.20232</v>
      </c>
    </row>
    <row r="21" spans="1:31" s="50" customFormat="1" ht="15.75">
      <c r="A21" s="154"/>
      <c r="B21" s="74" t="s">
        <v>63</v>
      </c>
      <c r="C21" s="155">
        <v>226649</v>
      </c>
      <c r="D21" s="155">
        <v>184518</v>
      </c>
      <c r="E21" s="155">
        <v>165731</v>
      </c>
      <c r="F21" s="155">
        <v>117045</v>
      </c>
      <c r="G21" s="155">
        <v>99916</v>
      </c>
      <c r="H21" s="155">
        <v>116900</v>
      </c>
      <c r="I21" s="155">
        <v>81416</v>
      </c>
      <c r="J21" s="155">
        <v>52887</v>
      </c>
      <c r="K21" s="155">
        <v>53890</v>
      </c>
      <c r="L21" s="155">
        <v>71891</v>
      </c>
      <c r="M21" s="155">
        <v>51881</v>
      </c>
      <c r="N21" s="155">
        <v>31532</v>
      </c>
      <c r="O21" s="155">
        <v>23376</v>
      </c>
      <c r="P21" s="155">
        <v>16151</v>
      </c>
      <c r="Q21" s="155">
        <v>16177</v>
      </c>
      <c r="R21" s="155">
        <v>14545</v>
      </c>
      <c r="S21" s="155">
        <v>9981</v>
      </c>
      <c r="T21" s="155">
        <v>8476</v>
      </c>
      <c r="U21" s="155">
        <v>15852</v>
      </c>
      <c r="V21" s="155">
        <v>1358814.4962900002</v>
      </c>
      <c r="W21" s="152"/>
      <c r="X21" s="152"/>
      <c r="Y21" s="152"/>
      <c r="Z21" s="152"/>
      <c r="AA21" s="152"/>
      <c r="AB21" s="152"/>
      <c r="AC21" s="152"/>
      <c r="AD21" s="152"/>
      <c r="AE21" s="152"/>
    </row>
    <row r="22" spans="1:22" ht="15.75">
      <c r="A22" s="149" t="s">
        <v>64</v>
      </c>
      <c r="B22" s="148" t="s">
        <v>33</v>
      </c>
      <c r="C22" s="130">
        <v>5033</v>
      </c>
      <c r="D22" s="130">
        <v>1059</v>
      </c>
      <c r="E22" s="130">
        <v>0</v>
      </c>
      <c r="F22" s="130">
        <v>1286</v>
      </c>
      <c r="G22" s="130">
        <v>5989</v>
      </c>
      <c r="H22" s="130">
        <v>0</v>
      </c>
      <c r="I22" s="130">
        <v>6346</v>
      </c>
      <c r="J22" s="130">
        <v>0</v>
      </c>
      <c r="K22" s="130">
        <v>0</v>
      </c>
      <c r="L22" s="130">
        <v>0</v>
      </c>
      <c r="M22" s="130">
        <v>0</v>
      </c>
      <c r="N22" s="130">
        <v>1573</v>
      </c>
      <c r="O22" s="130">
        <v>31.931900000000002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21317.9319</v>
      </c>
    </row>
    <row r="23" spans="2:23" ht="12" customHeight="1">
      <c r="B23" s="150"/>
      <c r="W23" s="8"/>
    </row>
    <row r="24" spans="1:3" ht="18">
      <c r="A24" s="146" t="s">
        <v>220</v>
      </c>
      <c r="C24" s="151"/>
    </row>
    <row r="25" spans="30:31" ht="12.75">
      <c r="AD25" s="2"/>
      <c r="AE25" s="2"/>
    </row>
    <row r="26" spans="30:31" ht="12.75">
      <c r="AD26" s="2"/>
      <c r="AE26" s="2"/>
    </row>
    <row r="27" spans="30:31" ht="12.75">
      <c r="AD27" s="2"/>
      <c r="AE27" s="2"/>
    </row>
    <row r="28" spans="30:31" ht="12.75">
      <c r="AD28" s="2"/>
      <c r="AE28" s="2"/>
    </row>
    <row r="29" spans="30:31" ht="12.75">
      <c r="AD29" s="2"/>
      <c r="AE29" s="2"/>
    </row>
    <row r="30" spans="30:31" ht="12.75">
      <c r="AD30" s="2"/>
      <c r="AE30" s="2"/>
    </row>
    <row r="31" spans="30:31" ht="12.75">
      <c r="AD31" s="2"/>
      <c r="AE31" s="2"/>
    </row>
    <row r="32" spans="30:31" ht="12.75">
      <c r="AD32" s="2"/>
      <c r="AE32" s="2"/>
    </row>
    <row r="33" spans="30:31" ht="12.75">
      <c r="AD33" s="2"/>
      <c r="AE33" s="2"/>
    </row>
    <row r="34" spans="30:31" ht="12.75">
      <c r="AD34" s="2"/>
      <c r="AE34" s="2"/>
    </row>
    <row r="35" spans="30:31" ht="12.75">
      <c r="AD35" s="2"/>
      <c r="AE35" s="2"/>
    </row>
    <row r="36" spans="30:31" ht="12.75">
      <c r="AD36" s="2"/>
      <c r="AE36" s="2"/>
    </row>
    <row r="37" spans="30:31" ht="12.75">
      <c r="AD37" s="2"/>
      <c r="AE37" s="2"/>
    </row>
    <row r="38" spans="30:31" ht="12.75">
      <c r="AD38" s="2"/>
      <c r="AE38" s="2"/>
    </row>
    <row r="39" spans="30:31" ht="12.75">
      <c r="AD39" s="2"/>
      <c r="AE39" s="2"/>
    </row>
    <row r="40" spans="30:31" ht="12.75">
      <c r="AD40" s="2"/>
      <c r="AE40" s="2"/>
    </row>
    <row r="41" spans="30:31" ht="12.75">
      <c r="AD41" s="2"/>
      <c r="AE41" s="2"/>
    </row>
    <row r="42" spans="30:31" ht="12.75">
      <c r="AD42" s="2"/>
      <c r="AE42" s="2"/>
    </row>
    <row r="43" spans="30:31" ht="12.75">
      <c r="AD43" s="2"/>
      <c r="AE43" s="2"/>
    </row>
  </sheetData>
  <mergeCells count="4">
    <mergeCell ref="A13:B13"/>
    <mergeCell ref="A1:V1"/>
    <mergeCell ref="A3:B3"/>
    <mergeCell ref="A4:B4"/>
  </mergeCells>
  <printOptions/>
  <pageMargins left="0.25" right="0.25" top="0.62" bottom="0.23" header="0.37" footer="0.5"/>
  <pageSetup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V68"/>
  <sheetViews>
    <sheetView view="pageBreakPreview" zoomScaleSheetLayoutView="100" workbookViewId="0" topLeftCell="A1">
      <pane xSplit="2" topLeftCell="C1" activePane="topRight" state="frozen"/>
      <selection pane="topLeft" activeCell="A1" sqref="A1:IV16384"/>
      <selection pane="topRight" activeCell="A1" sqref="A1:C1"/>
    </sheetView>
  </sheetViews>
  <sheetFormatPr defaultColWidth="9.140625" defaultRowHeight="12.75"/>
  <cols>
    <col min="1" max="1" width="4.7109375" style="70" customWidth="1"/>
    <col min="2" max="2" width="63.8515625" style="70" customWidth="1"/>
    <col min="3" max="3" width="12.00390625" style="70" customWidth="1"/>
    <col min="4" max="7" width="9.7109375" style="70" customWidth="1"/>
    <col min="8" max="8" width="10.28125" style="70" customWidth="1"/>
    <col min="9" max="9" width="11.421875" style="70" customWidth="1"/>
    <col min="10" max="10" width="9.7109375" style="70" customWidth="1"/>
    <col min="11" max="11" width="11.140625" style="70" customWidth="1"/>
    <col min="12" max="20" width="9.7109375" style="70" customWidth="1"/>
    <col min="21" max="21" width="11.28125" style="70" customWidth="1"/>
    <col min="22" max="22" width="10.8515625" style="70" customWidth="1"/>
    <col min="23" max="16384" width="9.140625" style="70" customWidth="1"/>
  </cols>
  <sheetData>
    <row r="1" spans="1:13" s="71" customFormat="1" ht="12.75" customHeight="1">
      <c r="A1" s="191" t="s">
        <v>186</v>
      </c>
      <c r="B1" s="191"/>
      <c r="C1" s="191"/>
      <c r="D1" s="105"/>
      <c r="E1" s="105"/>
      <c r="F1" s="105"/>
      <c r="H1" s="105"/>
      <c r="M1" s="105"/>
    </row>
    <row r="2" spans="1:22" s="71" customFormat="1" ht="15" customHeight="1" thickBot="1">
      <c r="A2" s="192" t="s">
        <v>202</v>
      </c>
      <c r="B2" s="192"/>
      <c r="C2" s="110"/>
      <c r="D2" s="123"/>
      <c r="E2" s="123"/>
      <c r="F2" s="123"/>
      <c r="H2" s="123"/>
      <c r="M2" s="123"/>
      <c r="V2" s="71" t="s">
        <v>224</v>
      </c>
    </row>
    <row r="3" spans="1:22" s="71" customFormat="1" ht="84">
      <c r="A3" s="91"/>
      <c r="B3" s="92"/>
      <c r="C3" s="162" t="s">
        <v>206</v>
      </c>
      <c r="D3" s="162" t="s">
        <v>137</v>
      </c>
      <c r="E3" s="162" t="s">
        <v>136</v>
      </c>
      <c r="F3" s="166" t="s">
        <v>138</v>
      </c>
      <c r="G3" s="162" t="s">
        <v>207</v>
      </c>
      <c r="H3" s="162" t="s">
        <v>208</v>
      </c>
      <c r="I3" s="162" t="s">
        <v>218</v>
      </c>
      <c r="J3" s="162" t="s">
        <v>139</v>
      </c>
      <c r="K3" s="162" t="s">
        <v>184</v>
      </c>
      <c r="L3" s="162" t="s">
        <v>210</v>
      </c>
      <c r="M3" s="162" t="s">
        <v>141</v>
      </c>
      <c r="N3" s="162" t="s">
        <v>134</v>
      </c>
      <c r="O3" s="162" t="s">
        <v>140</v>
      </c>
      <c r="P3" s="162" t="s">
        <v>211</v>
      </c>
      <c r="Q3" s="167" t="s">
        <v>142</v>
      </c>
      <c r="R3" s="162" t="s">
        <v>143</v>
      </c>
      <c r="S3" s="168" t="s">
        <v>165</v>
      </c>
      <c r="T3" s="162" t="s">
        <v>185</v>
      </c>
      <c r="U3" s="162" t="s">
        <v>227</v>
      </c>
      <c r="V3" s="169" t="s">
        <v>1</v>
      </c>
    </row>
    <row r="4" spans="1:22" s="71" customFormat="1" ht="12.75">
      <c r="A4" s="73" t="s">
        <v>21</v>
      </c>
      <c r="B4" s="74" t="s">
        <v>65</v>
      </c>
      <c r="C4" s="173"/>
      <c r="D4" s="173"/>
      <c r="E4" s="173"/>
      <c r="F4" s="174"/>
      <c r="G4" s="173"/>
      <c r="H4" s="173"/>
      <c r="I4" s="173"/>
      <c r="J4" s="174"/>
      <c r="K4" s="174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4"/>
    </row>
    <row r="5" spans="1:22" s="77" customFormat="1" ht="12.75">
      <c r="A5" s="75" t="s">
        <v>66</v>
      </c>
      <c r="B5" s="76" t="s">
        <v>166</v>
      </c>
      <c r="C5" s="170"/>
      <c r="D5" s="170"/>
      <c r="E5" s="170"/>
      <c r="F5" s="171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22"/>
      <c r="U5" s="170"/>
      <c r="V5" s="172"/>
    </row>
    <row r="6" spans="1:22" s="79" customFormat="1" ht="12.75">
      <c r="A6" s="78" t="s">
        <v>67</v>
      </c>
      <c r="B6" s="76" t="s">
        <v>167</v>
      </c>
      <c r="C6" s="106">
        <v>186729</v>
      </c>
      <c r="D6" s="106">
        <v>177576</v>
      </c>
      <c r="E6" s="106">
        <v>149183</v>
      </c>
      <c r="F6" s="106">
        <v>146573</v>
      </c>
      <c r="G6" s="106">
        <v>101681</v>
      </c>
      <c r="H6" s="106">
        <v>90725</v>
      </c>
      <c r="I6" s="106">
        <v>87724</v>
      </c>
      <c r="J6" s="106">
        <v>66578</v>
      </c>
      <c r="K6" s="106">
        <v>64920</v>
      </c>
      <c r="L6" s="106">
        <v>52784</v>
      </c>
      <c r="M6" s="106">
        <v>50866</v>
      </c>
      <c r="N6" s="106">
        <v>30911</v>
      </c>
      <c r="O6" s="106">
        <v>17416.927170000003</v>
      </c>
      <c r="P6" s="106">
        <v>14003</v>
      </c>
      <c r="Q6" s="106">
        <v>13845</v>
      </c>
      <c r="R6" s="106">
        <v>7397</v>
      </c>
      <c r="S6" s="106">
        <v>4941.9191900000005</v>
      </c>
      <c r="T6" s="106">
        <v>2903</v>
      </c>
      <c r="U6" s="106">
        <v>2789</v>
      </c>
      <c r="V6" s="107">
        <v>1269545.84636</v>
      </c>
    </row>
    <row r="7" spans="1:22" ht="10.5" customHeight="1">
      <c r="A7" s="78" t="s">
        <v>68</v>
      </c>
      <c r="B7" s="76" t="s">
        <v>69</v>
      </c>
      <c r="C7" s="106">
        <v>-11210</v>
      </c>
      <c r="D7" s="106">
        <v>-43281</v>
      </c>
      <c r="E7" s="106">
        <v>-40689</v>
      </c>
      <c r="F7" s="106">
        <v>-895</v>
      </c>
      <c r="G7" s="106">
        <v>-1205</v>
      </c>
      <c r="H7" s="106">
        <v>-9400</v>
      </c>
      <c r="I7" s="106">
        <v>-40454</v>
      </c>
      <c r="J7" s="106">
        <v>-16420</v>
      </c>
      <c r="K7" s="106">
        <v>-27159</v>
      </c>
      <c r="L7" s="106">
        <v>-13586</v>
      </c>
      <c r="M7" s="106">
        <v>-11613</v>
      </c>
      <c r="N7" s="106">
        <v>-2524</v>
      </c>
      <c r="O7" s="106">
        <v>-12233.07384</v>
      </c>
      <c r="P7" s="106">
        <v>-9582</v>
      </c>
      <c r="Q7" s="106">
        <v>-513</v>
      </c>
      <c r="R7" s="106">
        <v>-2372</v>
      </c>
      <c r="S7" s="106">
        <v>-1472.48652</v>
      </c>
      <c r="T7" s="106">
        <v>-1102</v>
      </c>
      <c r="U7" s="106">
        <v>-1131</v>
      </c>
      <c r="V7" s="107">
        <v>-246841.56036</v>
      </c>
    </row>
    <row r="8" spans="1:22" ht="12.75">
      <c r="A8" s="78" t="s">
        <v>70</v>
      </c>
      <c r="B8" s="76" t="s">
        <v>71</v>
      </c>
      <c r="C8" s="106">
        <v>-9199</v>
      </c>
      <c r="D8" s="106">
        <v>-15513</v>
      </c>
      <c r="E8" s="106">
        <v>-8885</v>
      </c>
      <c r="F8" s="106">
        <v>-5239</v>
      </c>
      <c r="G8" s="106">
        <v>-8490</v>
      </c>
      <c r="H8" s="106">
        <v>-13980</v>
      </c>
      <c r="I8" s="106">
        <v>-9661</v>
      </c>
      <c r="J8" s="106">
        <v>-8665</v>
      </c>
      <c r="K8" s="106">
        <v>-4798</v>
      </c>
      <c r="L8" s="106">
        <v>-2514</v>
      </c>
      <c r="M8" s="106">
        <v>-8404</v>
      </c>
      <c r="N8" s="106">
        <v>-3023</v>
      </c>
      <c r="O8" s="106">
        <v>154.03441</v>
      </c>
      <c r="P8" s="106">
        <v>-3112</v>
      </c>
      <c r="Q8" s="106">
        <v>-1845</v>
      </c>
      <c r="R8" s="106">
        <v>18</v>
      </c>
      <c r="S8" s="106">
        <v>-941.73039</v>
      </c>
      <c r="T8" s="106">
        <v>-1111</v>
      </c>
      <c r="U8" s="106">
        <v>-61</v>
      </c>
      <c r="V8" s="107">
        <v>-105269.69598</v>
      </c>
    </row>
    <row r="9" spans="1:22" ht="12.75">
      <c r="A9" s="78"/>
      <c r="B9" s="76" t="s">
        <v>72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-926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7">
        <v>-926</v>
      </c>
    </row>
    <row r="10" spans="1:22" ht="12.75">
      <c r="A10" s="78" t="s">
        <v>73</v>
      </c>
      <c r="B10" s="76" t="s">
        <v>74</v>
      </c>
      <c r="C10" s="106">
        <v>-2474</v>
      </c>
      <c r="D10" s="106">
        <v>3130</v>
      </c>
      <c r="E10" s="106">
        <v>541</v>
      </c>
      <c r="F10" s="106">
        <v>26</v>
      </c>
      <c r="G10" s="106">
        <v>0</v>
      </c>
      <c r="H10" s="106">
        <v>1701</v>
      </c>
      <c r="I10" s="106">
        <v>11322</v>
      </c>
      <c r="J10" s="106">
        <v>1770</v>
      </c>
      <c r="K10" s="106">
        <v>1924</v>
      </c>
      <c r="L10" s="106">
        <v>140</v>
      </c>
      <c r="M10" s="106">
        <v>1153</v>
      </c>
      <c r="N10" s="106">
        <v>412</v>
      </c>
      <c r="O10" s="106">
        <v>-358.04307</v>
      </c>
      <c r="P10" s="106">
        <v>1817</v>
      </c>
      <c r="Q10" s="106">
        <v>-1</v>
      </c>
      <c r="R10" s="106">
        <v>67</v>
      </c>
      <c r="S10" s="106">
        <v>243.36372000000003</v>
      </c>
      <c r="T10" s="106">
        <v>482</v>
      </c>
      <c r="U10" s="106">
        <v>143</v>
      </c>
      <c r="V10" s="107">
        <v>22038.32065</v>
      </c>
    </row>
    <row r="11" spans="1:22" ht="12.75" customHeight="1">
      <c r="A11" s="82"/>
      <c r="B11" s="80" t="s">
        <v>168</v>
      </c>
      <c r="C11" s="106">
        <v>163846</v>
      </c>
      <c r="D11" s="106">
        <v>121912</v>
      </c>
      <c r="E11" s="106">
        <v>100150</v>
      </c>
      <c r="F11" s="106">
        <v>140465</v>
      </c>
      <c r="G11" s="106">
        <v>91986</v>
      </c>
      <c r="H11" s="106">
        <v>69046</v>
      </c>
      <c r="I11" s="106">
        <v>48931</v>
      </c>
      <c r="J11" s="106">
        <v>43263</v>
      </c>
      <c r="K11" s="106">
        <v>34887</v>
      </c>
      <c r="L11" s="106">
        <v>36824</v>
      </c>
      <c r="M11" s="106">
        <v>32002</v>
      </c>
      <c r="N11" s="106">
        <v>25776</v>
      </c>
      <c r="O11" s="106">
        <v>4979.844670000004</v>
      </c>
      <c r="P11" s="106">
        <v>3126</v>
      </c>
      <c r="Q11" s="106">
        <v>11486</v>
      </c>
      <c r="R11" s="106">
        <v>5110</v>
      </c>
      <c r="S11" s="106">
        <v>2771.0660000000003</v>
      </c>
      <c r="T11" s="106">
        <v>1172</v>
      </c>
      <c r="U11" s="106">
        <v>1740</v>
      </c>
      <c r="V11" s="107">
        <v>939472.91067</v>
      </c>
    </row>
    <row r="12" spans="1:22" ht="12.75">
      <c r="A12" s="72" t="s">
        <v>75</v>
      </c>
      <c r="B12" s="81" t="s">
        <v>181</v>
      </c>
      <c r="C12" s="106">
        <v>0</v>
      </c>
      <c r="D12" s="106">
        <v>9818</v>
      </c>
      <c r="E12" s="106">
        <v>12750</v>
      </c>
      <c r="F12" s="106">
        <v>5554</v>
      </c>
      <c r="G12" s="106">
        <v>0</v>
      </c>
      <c r="H12" s="106">
        <v>1937</v>
      </c>
      <c r="I12" s="106">
        <v>0</v>
      </c>
      <c r="J12" s="106">
        <v>3992</v>
      </c>
      <c r="K12" s="106">
        <v>321</v>
      </c>
      <c r="L12" s="106">
        <v>721</v>
      </c>
      <c r="M12" s="106">
        <v>0</v>
      </c>
      <c r="N12" s="106">
        <v>0</v>
      </c>
      <c r="O12" s="106">
        <v>415.7300604957135</v>
      </c>
      <c r="P12" s="106">
        <v>45</v>
      </c>
      <c r="Q12" s="106">
        <v>0</v>
      </c>
      <c r="R12" s="106">
        <v>277</v>
      </c>
      <c r="S12" s="106">
        <v>0</v>
      </c>
      <c r="T12" s="106">
        <v>52</v>
      </c>
      <c r="U12" s="106">
        <v>56</v>
      </c>
      <c r="V12" s="107">
        <v>35938.73006049571</v>
      </c>
    </row>
    <row r="13" spans="1:22" ht="11.25" customHeight="1">
      <c r="A13" s="72" t="s">
        <v>76</v>
      </c>
      <c r="B13" s="76" t="s">
        <v>169</v>
      </c>
      <c r="C13" s="106">
        <v>274</v>
      </c>
      <c r="D13" s="106">
        <v>171</v>
      </c>
      <c r="E13" s="106">
        <v>2614</v>
      </c>
      <c r="F13" s="106">
        <v>205</v>
      </c>
      <c r="G13" s="106">
        <v>0</v>
      </c>
      <c r="H13" s="106">
        <v>322</v>
      </c>
      <c r="I13" s="106">
        <v>115</v>
      </c>
      <c r="J13" s="106">
        <v>584</v>
      </c>
      <c r="K13" s="106">
        <v>409</v>
      </c>
      <c r="L13" s="106">
        <v>0</v>
      </c>
      <c r="M13" s="106">
        <v>0</v>
      </c>
      <c r="N13" s="106">
        <v>135</v>
      </c>
      <c r="O13" s="106">
        <v>89.60789</v>
      </c>
      <c r="P13" s="106">
        <v>35</v>
      </c>
      <c r="Q13" s="106">
        <v>0</v>
      </c>
      <c r="R13" s="106">
        <v>2</v>
      </c>
      <c r="S13" s="106">
        <v>0.99295</v>
      </c>
      <c r="T13" s="106">
        <v>0</v>
      </c>
      <c r="U13" s="106">
        <v>85</v>
      </c>
      <c r="V13" s="107">
        <v>5041.60084</v>
      </c>
    </row>
    <row r="14" spans="1:22" ht="12.75">
      <c r="A14" s="75" t="s">
        <v>77</v>
      </c>
      <c r="B14" s="76" t="s">
        <v>170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7">
        <v>0</v>
      </c>
    </row>
    <row r="15" spans="1:22" ht="12.75">
      <c r="A15" s="78" t="s">
        <v>67</v>
      </c>
      <c r="B15" s="76" t="s">
        <v>78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7">
        <v>0</v>
      </c>
    </row>
    <row r="16" spans="1:22" ht="12.75">
      <c r="A16" s="78" t="s">
        <v>79</v>
      </c>
      <c r="B16" s="76" t="s">
        <v>80</v>
      </c>
      <c r="C16" s="106">
        <v>-68815</v>
      </c>
      <c r="D16" s="106">
        <v>-97503</v>
      </c>
      <c r="E16" s="106">
        <v>-56040</v>
      </c>
      <c r="F16" s="106">
        <v>-62493</v>
      </c>
      <c r="G16" s="106">
        <v>-30171</v>
      </c>
      <c r="H16" s="106">
        <v>-25277</v>
      </c>
      <c r="I16" s="106">
        <v>-37893</v>
      </c>
      <c r="J16" s="106">
        <v>-23752</v>
      </c>
      <c r="K16" s="106">
        <v>-16519</v>
      </c>
      <c r="L16" s="106">
        <v>-2589</v>
      </c>
      <c r="M16" s="106">
        <v>-12588</v>
      </c>
      <c r="N16" s="106">
        <v>-7654</v>
      </c>
      <c r="O16" s="106">
        <v>-1057.56885</v>
      </c>
      <c r="P16" s="106">
        <v>-2862</v>
      </c>
      <c r="Q16" s="106">
        <v>-3847</v>
      </c>
      <c r="R16" s="106">
        <v>-1877</v>
      </c>
      <c r="S16" s="106">
        <v>-243.57422</v>
      </c>
      <c r="T16" s="106">
        <v>-64</v>
      </c>
      <c r="U16" s="106">
        <v>-259</v>
      </c>
      <c r="V16" s="107">
        <v>-451504.14307</v>
      </c>
    </row>
    <row r="17" spans="1:22" ht="12.75">
      <c r="A17" s="78" t="s">
        <v>81</v>
      </c>
      <c r="B17" s="76" t="s">
        <v>82</v>
      </c>
      <c r="C17" s="106">
        <v>1292</v>
      </c>
      <c r="D17" s="106">
        <v>24095</v>
      </c>
      <c r="E17" s="106">
        <v>5093</v>
      </c>
      <c r="F17" s="106">
        <v>0</v>
      </c>
      <c r="G17" s="106">
        <v>0</v>
      </c>
      <c r="H17" s="106">
        <v>1341</v>
      </c>
      <c r="I17" s="106">
        <v>13560</v>
      </c>
      <c r="J17" s="106">
        <v>12232</v>
      </c>
      <c r="K17" s="106">
        <v>2223</v>
      </c>
      <c r="L17" s="106">
        <v>0</v>
      </c>
      <c r="M17" s="106">
        <v>11452</v>
      </c>
      <c r="N17" s="106">
        <v>204</v>
      </c>
      <c r="O17" s="106">
        <v>537.0759300000001</v>
      </c>
      <c r="P17" s="106">
        <v>2143</v>
      </c>
      <c r="Q17" s="106">
        <v>515</v>
      </c>
      <c r="R17" s="106">
        <v>930</v>
      </c>
      <c r="S17" s="106">
        <v>85.90029</v>
      </c>
      <c r="T17" s="106">
        <v>0</v>
      </c>
      <c r="U17" s="106">
        <v>152</v>
      </c>
      <c r="V17" s="107">
        <v>75854.97622000001</v>
      </c>
    </row>
    <row r="18" spans="1:22" ht="12.75">
      <c r="A18" s="82"/>
      <c r="B18" s="83" t="s">
        <v>171</v>
      </c>
      <c r="C18" s="106">
        <v>-67523</v>
      </c>
      <c r="D18" s="106">
        <v>-73408</v>
      </c>
      <c r="E18" s="106">
        <v>-50947</v>
      </c>
      <c r="F18" s="106">
        <v>-62493</v>
      </c>
      <c r="G18" s="106">
        <v>-30171</v>
      </c>
      <c r="H18" s="106">
        <v>-23936</v>
      </c>
      <c r="I18" s="106">
        <v>-24333</v>
      </c>
      <c r="J18" s="106">
        <v>-11520</v>
      </c>
      <c r="K18" s="106">
        <v>-14296</v>
      </c>
      <c r="L18" s="106">
        <v>-2589</v>
      </c>
      <c r="M18" s="106">
        <v>-1136</v>
      </c>
      <c r="N18" s="106">
        <v>-7450</v>
      </c>
      <c r="O18" s="106">
        <v>-520.49292</v>
      </c>
      <c r="P18" s="106">
        <v>-719</v>
      </c>
      <c r="Q18" s="106">
        <v>-3332</v>
      </c>
      <c r="R18" s="106">
        <v>-947</v>
      </c>
      <c r="S18" s="106">
        <v>-157.67392999999998</v>
      </c>
      <c r="T18" s="106">
        <v>-64</v>
      </c>
      <c r="U18" s="106">
        <v>-107</v>
      </c>
      <c r="V18" s="107">
        <v>-375649.16685</v>
      </c>
    </row>
    <row r="19" spans="1:22" ht="12.75">
      <c r="A19" s="78" t="s">
        <v>68</v>
      </c>
      <c r="B19" s="76" t="s">
        <v>83</v>
      </c>
      <c r="C19" s="106">
        <v>-24899</v>
      </c>
      <c r="D19" s="106">
        <v>-6900</v>
      </c>
      <c r="E19" s="106">
        <v>-7693</v>
      </c>
      <c r="F19" s="106">
        <v>-11065</v>
      </c>
      <c r="G19" s="106">
        <v>-8036</v>
      </c>
      <c r="H19" s="106">
        <v>-8684</v>
      </c>
      <c r="I19" s="106">
        <v>-8317</v>
      </c>
      <c r="J19" s="106">
        <v>-5387</v>
      </c>
      <c r="K19" s="106">
        <v>-5756</v>
      </c>
      <c r="L19" s="106">
        <v>-218</v>
      </c>
      <c r="M19" s="106">
        <v>-13120</v>
      </c>
      <c r="N19" s="106">
        <v>-3367</v>
      </c>
      <c r="O19" s="106">
        <v>-404.92548</v>
      </c>
      <c r="P19" s="106">
        <v>-528</v>
      </c>
      <c r="Q19" s="106">
        <v>-1952</v>
      </c>
      <c r="R19" s="106">
        <v>-267</v>
      </c>
      <c r="S19" s="106">
        <v>-17.84000999999998</v>
      </c>
      <c r="T19" s="106">
        <v>-232</v>
      </c>
      <c r="U19" s="106">
        <v>303</v>
      </c>
      <c r="V19" s="107">
        <v>-106540.76549</v>
      </c>
    </row>
    <row r="20" spans="1:22" ht="12.75">
      <c r="A20" s="78" t="s">
        <v>70</v>
      </c>
      <c r="B20" s="76" t="s">
        <v>84</v>
      </c>
      <c r="C20" s="106">
        <v>1718</v>
      </c>
      <c r="D20" s="106">
        <v>-258</v>
      </c>
      <c r="E20" s="106">
        <v>1300</v>
      </c>
      <c r="F20" s="106">
        <v>0</v>
      </c>
      <c r="G20" s="106">
        <v>0</v>
      </c>
      <c r="H20" s="106">
        <v>365</v>
      </c>
      <c r="I20" s="106">
        <v>7973</v>
      </c>
      <c r="J20" s="106">
        <v>1162</v>
      </c>
      <c r="K20" s="106">
        <v>1151</v>
      </c>
      <c r="L20" s="106">
        <v>0</v>
      </c>
      <c r="M20" s="106">
        <v>-535</v>
      </c>
      <c r="N20" s="106">
        <v>338</v>
      </c>
      <c r="O20" s="106">
        <v>141.42712</v>
      </c>
      <c r="P20" s="106">
        <v>221</v>
      </c>
      <c r="Q20" s="106">
        <v>1534</v>
      </c>
      <c r="R20" s="106">
        <v>-208</v>
      </c>
      <c r="S20" s="106">
        <v>-48.01419</v>
      </c>
      <c r="T20" s="106">
        <v>12</v>
      </c>
      <c r="U20" s="106">
        <v>-148</v>
      </c>
      <c r="V20" s="107">
        <v>14718.41293</v>
      </c>
    </row>
    <row r="21" spans="1:22" ht="12.75">
      <c r="A21" s="82"/>
      <c r="B21" s="80" t="s">
        <v>117</v>
      </c>
      <c r="C21" s="106">
        <v>-90704</v>
      </c>
      <c r="D21" s="106">
        <v>-80566</v>
      </c>
      <c r="E21" s="106">
        <v>-57340</v>
      </c>
      <c r="F21" s="106">
        <v>-73558</v>
      </c>
      <c r="G21" s="106">
        <v>-38207</v>
      </c>
      <c r="H21" s="106">
        <v>-32255</v>
      </c>
      <c r="I21" s="106">
        <v>-24677</v>
      </c>
      <c r="J21" s="106">
        <v>-15745</v>
      </c>
      <c r="K21" s="106">
        <v>-18901</v>
      </c>
      <c r="L21" s="106">
        <v>-2807</v>
      </c>
      <c r="M21" s="106">
        <v>-14791</v>
      </c>
      <c r="N21" s="106">
        <v>-10479</v>
      </c>
      <c r="O21" s="106">
        <v>-783.99128</v>
      </c>
      <c r="P21" s="106">
        <v>-1026</v>
      </c>
      <c r="Q21" s="106">
        <v>-3750</v>
      </c>
      <c r="R21" s="106">
        <v>-1422</v>
      </c>
      <c r="S21" s="106">
        <v>-223.52812999999998</v>
      </c>
      <c r="T21" s="106">
        <v>-284</v>
      </c>
      <c r="U21" s="106">
        <v>48</v>
      </c>
      <c r="V21" s="107">
        <v>-467471.51941</v>
      </c>
    </row>
    <row r="22" spans="1:22" ht="22.5">
      <c r="A22" s="75" t="s">
        <v>85</v>
      </c>
      <c r="B22" s="76" t="s">
        <v>172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7">
        <v>0</v>
      </c>
    </row>
    <row r="23" spans="1:22" ht="12.75">
      <c r="A23" s="78" t="s">
        <v>67</v>
      </c>
      <c r="B23" s="76" t="s">
        <v>86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-112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7">
        <v>-112</v>
      </c>
    </row>
    <row r="24" spans="1:22" ht="12.75">
      <c r="A24" s="78" t="s">
        <v>68</v>
      </c>
      <c r="B24" s="76" t="s">
        <v>87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7">
        <v>0</v>
      </c>
    </row>
    <row r="25" spans="1:22" ht="12.75">
      <c r="A25" s="75"/>
      <c r="B25" s="80" t="s">
        <v>118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-112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7">
        <v>-112</v>
      </c>
    </row>
    <row r="26" spans="1:22" ht="12.75">
      <c r="A26" s="75" t="s">
        <v>88</v>
      </c>
      <c r="B26" s="76" t="s">
        <v>89</v>
      </c>
      <c r="C26" s="106">
        <v>-738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-5525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-2</v>
      </c>
      <c r="S26" s="106">
        <v>0</v>
      </c>
      <c r="T26" s="106">
        <v>0</v>
      </c>
      <c r="U26" s="106">
        <v>-57</v>
      </c>
      <c r="V26" s="107">
        <v>-6322</v>
      </c>
    </row>
    <row r="27" spans="1:22" ht="14.25" customHeight="1">
      <c r="A27" s="75" t="s">
        <v>90</v>
      </c>
      <c r="B27" s="76" t="s">
        <v>91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7">
        <v>0</v>
      </c>
    </row>
    <row r="28" spans="1:22" ht="12.75">
      <c r="A28" s="78" t="s">
        <v>67</v>
      </c>
      <c r="B28" s="76" t="s">
        <v>92</v>
      </c>
      <c r="C28" s="106">
        <v>-36304</v>
      </c>
      <c r="D28" s="106">
        <v>-31104</v>
      </c>
      <c r="E28" s="106">
        <v>-28354</v>
      </c>
      <c r="F28" s="106">
        <v>-37506</v>
      </c>
      <c r="G28" s="106">
        <v>-23271</v>
      </c>
      <c r="H28" s="106">
        <v>-20348</v>
      </c>
      <c r="I28" s="106">
        <v>-20429</v>
      </c>
      <c r="J28" s="106">
        <v>-11241</v>
      </c>
      <c r="K28" s="106">
        <v>-12906</v>
      </c>
      <c r="L28" s="106">
        <v>-431</v>
      </c>
      <c r="M28" s="106">
        <v>-15628</v>
      </c>
      <c r="N28" s="106">
        <v>-6814</v>
      </c>
      <c r="O28" s="106">
        <v>-1597.504</v>
      </c>
      <c r="P28" s="106">
        <v>-3685</v>
      </c>
      <c r="Q28" s="106">
        <v>-3671</v>
      </c>
      <c r="R28" s="106">
        <v>-3187</v>
      </c>
      <c r="S28" s="106">
        <v>-1223.50295</v>
      </c>
      <c r="T28" s="106">
        <v>-699</v>
      </c>
      <c r="U28" s="106">
        <v>-408</v>
      </c>
      <c r="V28" s="107">
        <v>-258807.00694999998</v>
      </c>
    </row>
    <row r="29" spans="1:22" ht="12.75">
      <c r="A29" s="78" t="s">
        <v>68</v>
      </c>
      <c r="B29" s="76" t="s">
        <v>93</v>
      </c>
      <c r="C29" s="106">
        <v>0</v>
      </c>
      <c r="D29" s="106">
        <v>3089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4128</v>
      </c>
      <c r="L29" s="106">
        <v>0</v>
      </c>
      <c r="M29" s="106">
        <v>0</v>
      </c>
      <c r="N29" s="106">
        <v>0</v>
      </c>
      <c r="O29" s="106">
        <v>151.80042</v>
      </c>
      <c r="P29" s="106">
        <v>0</v>
      </c>
      <c r="Q29" s="106">
        <v>0</v>
      </c>
      <c r="R29" s="106">
        <v>0</v>
      </c>
      <c r="S29" s="106">
        <v>0</v>
      </c>
      <c r="T29" s="106">
        <v>408</v>
      </c>
      <c r="U29" s="106">
        <v>0</v>
      </c>
      <c r="V29" s="107">
        <v>7776.80042</v>
      </c>
    </row>
    <row r="30" spans="1:22" ht="12.75">
      <c r="A30" s="78" t="s">
        <v>70</v>
      </c>
      <c r="B30" s="76" t="s">
        <v>94</v>
      </c>
      <c r="C30" s="106">
        <v>-26470</v>
      </c>
      <c r="D30" s="106">
        <v>-21424</v>
      </c>
      <c r="E30" s="106">
        <v>-14173</v>
      </c>
      <c r="F30" s="106">
        <v>-25879</v>
      </c>
      <c r="G30" s="106">
        <v>-8446</v>
      </c>
      <c r="H30" s="106">
        <v>-16448</v>
      </c>
      <c r="I30" s="106">
        <v>-13182</v>
      </c>
      <c r="J30" s="106">
        <v>-16217</v>
      </c>
      <c r="K30" s="106">
        <v>-6312</v>
      </c>
      <c r="L30" s="106">
        <v>-6572</v>
      </c>
      <c r="M30" s="106">
        <v>-7516</v>
      </c>
      <c r="N30" s="106">
        <v>-6676</v>
      </c>
      <c r="O30" s="106">
        <v>-2150.94614</v>
      </c>
      <c r="P30" s="106">
        <v>-2182</v>
      </c>
      <c r="Q30" s="106">
        <v>-3570</v>
      </c>
      <c r="R30" s="106">
        <v>-916</v>
      </c>
      <c r="S30" s="106">
        <v>-3041.4631899999995</v>
      </c>
      <c r="T30" s="106">
        <v>-719</v>
      </c>
      <c r="U30" s="106">
        <v>-406</v>
      </c>
      <c r="V30" s="107">
        <v>-182300.40933000002</v>
      </c>
    </row>
    <row r="31" spans="1:22" ht="12.75">
      <c r="A31" s="78" t="s">
        <v>73</v>
      </c>
      <c r="B31" s="76" t="s">
        <v>95</v>
      </c>
      <c r="C31" s="106">
        <v>1038</v>
      </c>
      <c r="D31" s="106">
        <v>3556</v>
      </c>
      <c r="E31" s="106">
        <v>7001</v>
      </c>
      <c r="F31" s="106">
        <v>0</v>
      </c>
      <c r="G31" s="106">
        <v>0</v>
      </c>
      <c r="H31" s="106">
        <v>1276</v>
      </c>
      <c r="I31" s="106">
        <v>16086</v>
      </c>
      <c r="J31" s="106">
        <v>6271</v>
      </c>
      <c r="K31" s="106">
        <v>2159</v>
      </c>
      <c r="L31" s="106">
        <v>29</v>
      </c>
      <c r="M31" s="106">
        <v>6305</v>
      </c>
      <c r="N31" s="106">
        <v>259</v>
      </c>
      <c r="O31" s="106">
        <v>2770.02153</v>
      </c>
      <c r="P31" s="106">
        <v>2387</v>
      </c>
      <c r="Q31" s="106">
        <v>-61</v>
      </c>
      <c r="R31" s="106">
        <v>704</v>
      </c>
      <c r="S31" s="106">
        <v>520.33487</v>
      </c>
      <c r="T31" s="106">
        <v>1</v>
      </c>
      <c r="U31" s="106">
        <v>354</v>
      </c>
      <c r="V31" s="107">
        <v>50655.3564</v>
      </c>
    </row>
    <row r="32" spans="1:22" ht="12.75">
      <c r="A32" s="84"/>
      <c r="B32" s="80" t="s">
        <v>119</v>
      </c>
      <c r="C32" s="106">
        <v>-61736</v>
      </c>
      <c r="D32" s="106">
        <v>-45883</v>
      </c>
      <c r="E32" s="106">
        <v>-35526</v>
      </c>
      <c r="F32" s="106">
        <v>-63385</v>
      </c>
      <c r="G32" s="106">
        <v>-31717</v>
      </c>
      <c r="H32" s="106">
        <v>-35520</v>
      </c>
      <c r="I32" s="106">
        <v>-17525</v>
      </c>
      <c r="J32" s="106">
        <v>-21187</v>
      </c>
      <c r="K32" s="106">
        <v>-12931</v>
      </c>
      <c r="L32" s="106">
        <v>-6974</v>
      </c>
      <c r="M32" s="106">
        <v>-16839</v>
      </c>
      <c r="N32" s="106">
        <v>-13231</v>
      </c>
      <c r="O32" s="106">
        <v>-826.6281899999999</v>
      </c>
      <c r="P32" s="106">
        <v>-3480</v>
      </c>
      <c r="Q32" s="106">
        <v>-7302</v>
      </c>
      <c r="R32" s="106">
        <v>-3399</v>
      </c>
      <c r="S32" s="106">
        <v>-3744.6312699999994</v>
      </c>
      <c r="T32" s="106">
        <v>-1009</v>
      </c>
      <c r="U32" s="106">
        <v>-460</v>
      </c>
      <c r="V32" s="107">
        <v>-382675.25946000003</v>
      </c>
    </row>
    <row r="33" spans="1:22" ht="12.75">
      <c r="A33" s="75" t="s">
        <v>96</v>
      </c>
      <c r="B33" s="76" t="s">
        <v>97</v>
      </c>
      <c r="C33" s="106">
        <v>-32841</v>
      </c>
      <c r="D33" s="106">
        <v>-4237</v>
      </c>
      <c r="E33" s="106">
        <v>-3376</v>
      </c>
      <c r="F33" s="106">
        <v>-6317</v>
      </c>
      <c r="G33" s="106">
        <v>-13515</v>
      </c>
      <c r="H33" s="106">
        <v>-2291</v>
      </c>
      <c r="I33" s="106">
        <v>-3620</v>
      </c>
      <c r="J33" s="106">
        <v>-4542</v>
      </c>
      <c r="K33" s="106">
        <v>-3804</v>
      </c>
      <c r="L33" s="106">
        <v>-7160</v>
      </c>
      <c r="M33" s="106">
        <v>-299</v>
      </c>
      <c r="N33" s="106">
        <v>-2268</v>
      </c>
      <c r="O33" s="106">
        <v>-7</v>
      </c>
      <c r="P33" s="106">
        <v>-547</v>
      </c>
      <c r="Q33" s="106">
        <v>-600</v>
      </c>
      <c r="R33" s="106">
        <v>0</v>
      </c>
      <c r="S33" s="106">
        <v>0</v>
      </c>
      <c r="T33" s="106">
        <v>0</v>
      </c>
      <c r="U33" s="106">
        <v>-212</v>
      </c>
      <c r="V33" s="107">
        <v>-85636</v>
      </c>
    </row>
    <row r="34" spans="1:22" ht="12.75">
      <c r="A34" s="75" t="s">
        <v>98</v>
      </c>
      <c r="B34" s="76" t="s">
        <v>100</v>
      </c>
      <c r="C34" s="106">
        <v>-119</v>
      </c>
      <c r="D34" s="106">
        <v>0</v>
      </c>
      <c r="E34" s="106">
        <v>0</v>
      </c>
      <c r="F34" s="106">
        <v>-3</v>
      </c>
      <c r="G34" s="106">
        <v>0</v>
      </c>
      <c r="H34" s="106">
        <v>-75</v>
      </c>
      <c r="I34" s="106">
        <v>0</v>
      </c>
      <c r="J34" s="106">
        <v>-46</v>
      </c>
      <c r="K34" s="106">
        <v>211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-441</v>
      </c>
      <c r="V34" s="107">
        <v>-473</v>
      </c>
    </row>
    <row r="35" spans="1:22" ht="12.75">
      <c r="A35" s="75" t="s">
        <v>99</v>
      </c>
      <c r="B35" s="76" t="s">
        <v>123</v>
      </c>
      <c r="C35" s="106">
        <v>-22018</v>
      </c>
      <c r="D35" s="106">
        <v>1215</v>
      </c>
      <c r="E35" s="106">
        <v>19272</v>
      </c>
      <c r="F35" s="106">
        <v>2961</v>
      </c>
      <c r="G35" s="106">
        <v>8547</v>
      </c>
      <c r="H35" s="106">
        <v>1164</v>
      </c>
      <c r="I35" s="106">
        <v>-2301</v>
      </c>
      <c r="J35" s="106">
        <v>6319</v>
      </c>
      <c r="K35" s="106">
        <v>192</v>
      </c>
      <c r="L35" s="106">
        <v>20604</v>
      </c>
      <c r="M35" s="106">
        <v>73</v>
      </c>
      <c r="N35" s="106">
        <v>-179</v>
      </c>
      <c r="O35" s="106">
        <v>3867.5631504957178</v>
      </c>
      <c r="P35" s="106">
        <v>-1847</v>
      </c>
      <c r="Q35" s="106">
        <v>-166</v>
      </c>
      <c r="R35" s="106">
        <v>566</v>
      </c>
      <c r="S35" s="106">
        <v>-1196.1004499999995</v>
      </c>
      <c r="T35" s="106">
        <v>-69</v>
      </c>
      <c r="U35" s="106">
        <v>759</v>
      </c>
      <c r="V35" s="107">
        <v>37763.46270049572</v>
      </c>
    </row>
    <row r="36" spans="1:22" ht="12.75">
      <c r="A36" s="73" t="s">
        <v>31</v>
      </c>
      <c r="B36" s="74" t="s">
        <v>113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>
        <v>0</v>
      </c>
    </row>
    <row r="37" spans="1:22" ht="12.75">
      <c r="A37" s="75" t="s">
        <v>66</v>
      </c>
      <c r="B37" s="76" t="s">
        <v>182</v>
      </c>
      <c r="C37" s="106">
        <v>-22018</v>
      </c>
      <c r="D37" s="106">
        <v>1215</v>
      </c>
      <c r="E37" s="106">
        <v>19272</v>
      </c>
      <c r="F37" s="106">
        <v>2961</v>
      </c>
      <c r="G37" s="106">
        <v>8547</v>
      </c>
      <c r="H37" s="106">
        <v>1164</v>
      </c>
      <c r="I37" s="106">
        <v>-2301</v>
      </c>
      <c r="J37" s="106">
        <v>6319</v>
      </c>
      <c r="K37" s="106">
        <v>192</v>
      </c>
      <c r="L37" s="106">
        <v>20604</v>
      </c>
      <c r="M37" s="106">
        <v>73</v>
      </c>
      <c r="N37" s="106">
        <v>-179</v>
      </c>
      <c r="O37" s="106">
        <v>3867.5631504957178</v>
      </c>
      <c r="P37" s="106">
        <v>-1847</v>
      </c>
      <c r="Q37" s="106">
        <v>-166</v>
      </c>
      <c r="R37" s="106">
        <v>566</v>
      </c>
      <c r="S37" s="106">
        <v>-1196.1004499999995</v>
      </c>
      <c r="T37" s="106">
        <v>-69</v>
      </c>
      <c r="U37" s="106">
        <v>759</v>
      </c>
      <c r="V37" s="107">
        <v>37763.46270049572</v>
      </c>
    </row>
    <row r="38" spans="1:22" ht="12.75">
      <c r="A38" s="75" t="s">
        <v>75</v>
      </c>
      <c r="B38" s="76" t="s">
        <v>190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7">
        <v>0</v>
      </c>
    </row>
    <row r="39" spans="1:22" ht="12.75">
      <c r="A39" s="84" t="s">
        <v>76</v>
      </c>
      <c r="B39" s="76" t="s">
        <v>114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3553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7">
        <v>3553</v>
      </c>
    </row>
    <row r="40" spans="1:22" ht="12.75">
      <c r="A40" s="78" t="s">
        <v>67</v>
      </c>
      <c r="B40" s="76" t="s">
        <v>173</v>
      </c>
      <c r="C40" s="106">
        <v>18001</v>
      </c>
      <c r="D40" s="106">
        <v>5</v>
      </c>
      <c r="E40" s="106">
        <v>0</v>
      </c>
      <c r="F40" s="106">
        <v>55</v>
      </c>
      <c r="G40" s="106">
        <v>0</v>
      </c>
      <c r="H40" s="106">
        <v>0</v>
      </c>
      <c r="I40" s="106">
        <v>360</v>
      </c>
      <c r="J40" s="106">
        <v>0</v>
      </c>
      <c r="K40" s="106">
        <v>0</v>
      </c>
      <c r="L40" s="106">
        <v>6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7">
        <v>18427</v>
      </c>
    </row>
    <row r="41" spans="1:22" ht="12.75">
      <c r="A41" s="82"/>
      <c r="B41" s="76" t="s">
        <v>174</v>
      </c>
      <c r="C41" s="106">
        <v>18001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6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7">
        <v>18007</v>
      </c>
    </row>
    <row r="42" spans="1:22" ht="12.75">
      <c r="A42" s="82" t="s">
        <v>68</v>
      </c>
      <c r="B42" s="76" t="s">
        <v>102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7">
        <v>0</v>
      </c>
    </row>
    <row r="43" spans="1:22" ht="12.75">
      <c r="A43" s="82"/>
      <c r="B43" s="76" t="s">
        <v>174</v>
      </c>
      <c r="C43" s="106">
        <v>0</v>
      </c>
      <c r="D43" s="106">
        <v>20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7">
        <v>20</v>
      </c>
    </row>
    <row r="44" spans="1:22" ht="12.75">
      <c r="A44" s="85" t="s">
        <v>103</v>
      </c>
      <c r="B44" s="76" t="s">
        <v>104</v>
      </c>
      <c r="C44" s="106">
        <v>1282</v>
      </c>
      <c r="D44" s="106">
        <v>2114</v>
      </c>
      <c r="E44" s="106">
        <v>641</v>
      </c>
      <c r="F44" s="106">
        <v>4</v>
      </c>
      <c r="G44" s="106">
        <v>75</v>
      </c>
      <c r="H44" s="106">
        <v>0</v>
      </c>
      <c r="I44" s="106">
        <v>0</v>
      </c>
      <c r="J44" s="106">
        <v>66</v>
      </c>
      <c r="K44" s="106">
        <v>11</v>
      </c>
      <c r="L44" s="106">
        <v>89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150</v>
      </c>
      <c r="S44" s="106">
        <v>0</v>
      </c>
      <c r="T44" s="106">
        <v>0</v>
      </c>
      <c r="U44" s="106">
        <v>0</v>
      </c>
      <c r="V44" s="107">
        <v>4432</v>
      </c>
    </row>
    <row r="45" spans="1:22" ht="12.75">
      <c r="A45" s="85" t="s">
        <v>105</v>
      </c>
      <c r="B45" s="76" t="s">
        <v>106</v>
      </c>
      <c r="C45" s="106">
        <v>4899</v>
      </c>
      <c r="D45" s="106">
        <v>2822</v>
      </c>
      <c r="E45" s="106">
        <v>4654</v>
      </c>
      <c r="F45" s="106">
        <v>2717</v>
      </c>
      <c r="G45" s="106">
        <v>930</v>
      </c>
      <c r="H45" s="106">
        <v>0</v>
      </c>
      <c r="I45" s="106">
        <v>3193</v>
      </c>
      <c r="J45" s="106">
        <v>518</v>
      </c>
      <c r="K45" s="106">
        <v>0</v>
      </c>
      <c r="L45" s="106">
        <v>2030</v>
      </c>
      <c r="M45" s="106">
        <v>1041</v>
      </c>
      <c r="N45" s="106">
        <v>678</v>
      </c>
      <c r="O45" s="106">
        <v>697.99672</v>
      </c>
      <c r="P45" s="106">
        <v>444</v>
      </c>
      <c r="Q45" s="106">
        <v>304</v>
      </c>
      <c r="R45" s="106">
        <v>256</v>
      </c>
      <c r="S45" s="106">
        <v>165.20029</v>
      </c>
      <c r="T45" s="106">
        <v>270</v>
      </c>
      <c r="U45" s="106">
        <v>1153</v>
      </c>
      <c r="V45" s="107">
        <v>26772.19701</v>
      </c>
    </row>
    <row r="46" spans="1:22" ht="12.75">
      <c r="A46" s="86"/>
      <c r="B46" s="83" t="s">
        <v>120</v>
      </c>
      <c r="C46" s="106">
        <v>6181</v>
      </c>
      <c r="D46" s="106">
        <v>4936</v>
      </c>
      <c r="E46" s="106">
        <v>5295</v>
      </c>
      <c r="F46" s="106">
        <v>2721</v>
      </c>
      <c r="G46" s="106">
        <v>1005</v>
      </c>
      <c r="H46" s="106">
        <v>0</v>
      </c>
      <c r="I46" s="106">
        <v>3193</v>
      </c>
      <c r="J46" s="106">
        <v>584</v>
      </c>
      <c r="K46" s="106">
        <v>11</v>
      </c>
      <c r="L46" s="106">
        <v>2120</v>
      </c>
      <c r="M46" s="106">
        <v>1041</v>
      </c>
      <c r="N46" s="106">
        <v>678</v>
      </c>
      <c r="O46" s="106">
        <v>697.99672</v>
      </c>
      <c r="P46" s="106">
        <v>444</v>
      </c>
      <c r="Q46" s="106">
        <v>304</v>
      </c>
      <c r="R46" s="106">
        <v>406</v>
      </c>
      <c r="S46" s="106">
        <v>165.20029</v>
      </c>
      <c r="T46" s="106">
        <v>270</v>
      </c>
      <c r="U46" s="106">
        <v>1153</v>
      </c>
      <c r="V46" s="107">
        <v>31205.19701</v>
      </c>
    </row>
    <row r="47" spans="1:22" ht="12.75">
      <c r="A47" s="82" t="s">
        <v>70</v>
      </c>
      <c r="B47" s="76" t="s">
        <v>107</v>
      </c>
      <c r="C47" s="106">
        <v>330</v>
      </c>
      <c r="D47" s="106">
        <v>15078</v>
      </c>
      <c r="E47" s="106">
        <v>3554</v>
      </c>
      <c r="F47" s="106">
        <v>2754</v>
      </c>
      <c r="G47" s="106">
        <v>4638</v>
      </c>
      <c r="H47" s="106">
        <v>36192</v>
      </c>
      <c r="I47" s="106">
        <v>69</v>
      </c>
      <c r="J47" s="106">
        <v>4104</v>
      </c>
      <c r="K47" s="106">
        <v>411</v>
      </c>
      <c r="L47" s="106">
        <v>720</v>
      </c>
      <c r="M47" s="106">
        <v>197</v>
      </c>
      <c r="N47" s="106">
        <v>366</v>
      </c>
      <c r="O47" s="106">
        <v>0</v>
      </c>
      <c r="P47" s="106">
        <v>307</v>
      </c>
      <c r="Q47" s="106">
        <v>0</v>
      </c>
      <c r="R47" s="106">
        <v>20</v>
      </c>
      <c r="S47" s="106">
        <v>1504.7032</v>
      </c>
      <c r="T47" s="106">
        <v>0</v>
      </c>
      <c r="U47" s="106">
        <v>0</v>
      </c>
      <c r="V47" s="107">
        <v>70244.7032</v>
      </c>
    </row>
    <row r="48" spans="1:22" ht="12.75">
      <c r="A48" s="82" t="s">
        <v>73</v>
      </c>
      <c r="B48" s="76" t="s">
        <v>108</v>
      </c>
      <c r="C48" s="106">
        <v>0</v>
      </c>
      <c r="D48" s="106">
        <v>0</v>
      </c>
      <c r="E48" s="106">
        <v>26</v>
      </c>
      <c r="F48" s="106">
        <v>136</v>
      </c>
      <c r="G48" s="106">
        <v>127</v>
      </c>
      <c r="H48" s="106">
        <v>795</v>
      </c>
      <c r="I48" s="106">
        <v>0</v>
      </c>
      <c r="J48" s="106">
        <v>289</v>
      </c>
      <c r="K48" s="106">
        <v>115</v>
      </c>
      <c r="L48" s="106">
        <v>928</v>
      </c>
      <c r="M48" s="106">
        <v>58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7">
        <v>2474</v>
      </c>
    </row>
    <row r="49" spans="1:22" ht="12.75">
      <c r="A49" s="87"/>
      <c r="B49" s="80" t="s">
        <v>121</v>
      </c>
      <c r="C49" s="106">
        <v>24512</v>
      </c>
      <c r="D49" s="106">
        <v>20019</v>
      </c>
      <c r="E49" s="106">
        <v>8875</v>
      </c>
      <c r="F49" s="106">
        <v>5666</v>
      </c>
      <c r="G49" s="106">
        <v>5770</v>
      </c>
      <c r="H49" s="106">
        <v>36987</v>
      </c>
      <c r="I49" s="106">
        <v>3622</v>
      </c>
      <c r="J49" s="106">
        <v>4977</v>
      </c>
      <c r="K49" s="106">
        <v>537</v>
      </c>
      <c r="L49" s="106">
        <v>3774</v>
      </c>
      <c r="M49" s="106">
        <v>1296</v>
      </c>
      <c r="N49" s="106">
        <v>1044</v>
      </c>
      <c r="O49" s="106">
        <v>697.99672</v>
      </c>
      <c r="P49" s="106">
        <v>751</v>
      </c>
      <c r="Q49" s="106">
        <v>304</v>
      </c>
      <c r="R49" s="106">
        <v>426</v>
      </c>
      <c r="S49" s="106">
        <v>1669.90349</v>
      </c>
      <c r="T49" s="106">
        <v>270</v>
      </c>
      <c r="U49" s="106">
        <v>1153</v>
      </c>
      <c r="V49" s="107">
        <v>122350.90020999999</v>
      </c>
    </row>
    <row r="50" spans="1:22" ht="22.5">
      <c r="A50" s="84" t="s">
        <v>77</v>
      </c>
      <c r="B50" s="76" t="s">
        <v>191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-52</v>
      </c>
      <c r="U50" s="106">
        <v>0</v>
      </c>
      <c r="V50" s="107">
        <v>-52</v>
      </c>
    </row>
    <row r="51" spans="1:22" ht="12.75">
      <c r="A51" s="75" t="s">
        <v>85</v>
      </c>
      <c r="B51" s="76" t="s">
        <v>175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7">
        <v>0</v>
      </c>
    </row>
    <row r="52" spans="1:22" ht="12.75">
      <c r="A52" s="78" t="s">
        <v>67</v>
      </c>
      <c r="B52" s="76" t="s">
        <v>176</v>
      </c>
      <c r="C52" s="106">
        <v>0</v>
      </c>
      <c r="D52" s="106">
        <v>0</v>
      </c>
      <c r="E52" s="106">
        <v>-127</v>
      </c>
      <c r="F52" s="106">
        <v>-221</v>
      </c>
      <c r="G52" s="106">
        <v>-920</v>
      </c>
      <c r="H52" s="106">
        <v>0</v>
      </c>
      <c r="I52" s="106">
        <v>-434</v>
      </c>
      <c r="J52" s="106">
        <v>-82</v>
      </c>
      <c r="K52" s="106">
        <v>0</v>
      </c>
      <c r="L52" s="106">
        <v>0</v>
      </c>
      <c r="M52" s="106">
        <v>-416</v>
      </c>
      <c r="N52" s="106">
        <v>0</v>
      </c>
      <c r="O52" s="106">
        <v>-0.6341100000000001</v>
      </c>
      <c r="P52" s="106">
        <v>-1</v>
      </c>
      <c r="Q52" s="106">
        <v>0</v>
      </c>
      <c r="R52" s="106">
        <v>-14</v>
      </c>
      <c r="S52" s="106">
        <v>0</v>
      </c>
      <c r="T52" s="106">
        <v>0</v>
      </c>
      <c r="U52" s="106">
        <v>0</v>
      </c>
      <c r="V52" s="107">
        <v>-2215.63411</v>
      </c>
    </row>
    <row r="53" spans="1:22" ht="12.75">
      <c r="A53" s="78" t="s">
        <v>68</v>
      </c>
      <c r="B53" s="76" t="s">
        <v>109</v>
      </c>
      <c r="C53" s="106">
        <v>-642</v>
      </c>
      <c r="D53" s="106">
        <v>-9895</v>
      </c>
      <c r="E53" s="106">
        <v>2501</v>
      </c>
      <c r="F53" s="106">
        <v>-2601</v>
      </c>
      <c r="G53" s="106">
        <v>-1646</v>
      </c>
      <c r="H53" s="106">
        <v>-18533</v>
      </c>
      <c r="I53" s="106">
        <v>-260</v>
      </c>
      <c r="J53" s="106">
        <v>-858</v>
      </c>
      <c r="K53" s="106">
        <v>-139</v>
      </c>
      <c r="L53" s="106">
        <v>-469</v>
      </c>
      <c r="M53" s="106">
        <v>-607</v>
      </c>
      <c r="N53" s="106">
        <v>-10</v>
      </c>
      <c r="O53" s="106">
        <v>0</v>
      </c>
      <c r="P53" s="106">
        <v>-116</v>
      </c>
      <c r="Q53" s="106">
        <v>-44</v>
      </c>
      <c r="R53" s="106">
        <v>-17</v>
      </c>
      <c r="S53" s="106">
        <v>-458.2212</v>
      </c>
      <c r="T53" s="106">
        <v>0</v>
      </c>
      <c r="U53" s="106">
        <v>-351</v>
      </c>
      <c r="V53" s="107">
        <v>-34145.2212</v>
      </c>
    </row>
    <row r="54" spans="1:22" ht="12.75">
      <c r="A54" s="78" t="s">
        <v>70</v>
      </c>
      <c r="B54" s="76" t="s">
        <v>187</v>
      </c>
      <c r="C54" s="106">
        <v>-1156</v>
      </c>
      <c r="D54" s="106">
        <v>-78</v>
      </c>
      <c r="E54" s="106">
        <v>16</v>
      </c>
      <c r="F54" s="106">
        <v>-90</v>
      </c>
      <c r="G54" s="106">
        <v>-222</v>
      </c>
      <c r="H54" s="106">
        <v>0</v>
      </c>
      <c r="I54" s="106">
        <v>-1924</v>
      </c>
      <c r="J54" s="106">
        <v>-44</v>
      </c>
      <c r="K54" s="106">
        <v>-77</v>
      </c>
      <c r="L54" s="106">
        <v>-178</v>
      </c>
      <c r="M54" s="106">
        <v>0</v>
      </c>
      <c r="N54" s="106">
        <v>0</v>
      </c>
      <c r="O54" s="106">
        <v>-100.72539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7">
        <v>-3853.72539</v>
      </c>
    </row>
    <row r="55" spans="1:22" ht="12.75">
      <c r="A55" s="78"/>
      <c r="B55" s="80" t="s">
        <v>177</v>
      </c>
      <c r="C55" s="106">
        <v>-1798</v>
      </c>
      <c r="D55" s="106">
        <v>-9973</v>
      </c>
      <c r="E55" s="106">
        <v>2390</v>
      </c>
      <c r="F55" s="106">
        <v>-2912</v>
      </c>
      <c r="G55" s="106">
        <v>-2788</v>
      </c>
      <c r="H55" s="106">
        <v>-18533</v>
      </c>
      <c r="I55" s="106">
        <v>-2618</v>
      </c>
      <c r="J55" s="106">
        <v>-984</v>
      </c>
      <c r="K55" s="106">
        <v>-216</v>
      </c>
      <c r="L55" s="106">
        <v>-647</v>
      </c>
      <c r="M55" s="106">
        <v>-1023</v>
      </c>
      <c r="N55" s="106">
        <v>-10</v>
      </c>
      <c r="O55" s="106">
        <v>-101.35950000000001</v>
      </c>
      <c r="P55" s="106">
        <v>-117</v>
      </c>
      <c r="Q55" s="106">
        <v>-44</v>
      </c>
      <c r="R55" s="106">
        <v>-31</v>
      </c>
      <c r="S55" s="106">
        <v>-458.2212</v>
      </c>
      <c r="T55" s="106">
        <v>0</v>
      </c>
      <c r="U55" s="106">
        <v>-351</v>
      </c>
      <c r="V55" s="107">
        <v>-40214.5807</v>
      </c>
    </row>
    <row r="56" spans="1:22" ht="22.5">
      <c r="A56" s="84" t="s">
        <v>88</v>
      </c>
      <c r="B56" s="76" t="s">
        <v>183</v>
      </c>
      <c r="C56" s="106">
        <v>0</v>
      </c>
      <c r="D56" s="106">
        <v>-9818</v>
      </c>
      <c r="E56" s="106">
        <v>-12750</v>
      </c>
      <c r="F56" s="106">
        <v>-5554</v>
      </c>
      <c r="G56" s="106">
        <v>0</v>
      </c>
      <c r="H56" s="106">
        <v>-1937</v>
      </c>
      <c r="I56" s="106">
        <v>0</v>
      </c>
      <c r="J56" s="106">
        <v>-3992</v>
      </c>
      <c r="K56" s="106">
        <v>-321</v>
      </c>
      <c r="L56" s="106">
        <v>-721</v>
      </c>
      <c r="M56" s="106">
        <v>0</v>
      </c>
      <c r="N56" s="106">
        <v>0</v>
      </c>
      <c r="O56" s="106">
        <v>-415.7300604957135</v>
      </c>
      <c r="P56" s="106">
        <v>-45</v>
      </c>
      <c r="Q56" s="106">
        <v>0</v>
      </c>
      <c r="R56" s="106">
        <v>-277</v>
      </c>
      <c r="S56" s="106">
        <v>0</v>
      </c>
      <c r="T56" s="106">
        <v>0</v>
      </c>
      <c r="U56" s="106">
        <v>-56</v>
      </c>
      <c r="V56" s="107">
        <v>-35886.73006049571</v>
      </c>
    </row>
    <row r="57" spans="1:22" ht="12.75">
      <c r="A57" s="84" t="s">
        <v>90</v>
      </c>
      <c r="B57" s="76" t="s">
        <v>178</v>
      </c>
      <c r="C57" s="106">
        <v>0</v>
      </c>
      <c r="D57" s="106">
        <v>914</v>
      </c>
      <c r="E57" s="106">
        <v>0</v>
      </c>
      <c r="F57" s="106">
        <v>0</v>
      </c>
      <c r="G57" s="106">
        <v>1</v>
      </c>
      <c r="H57" s="106">
        <v>221</v>
      </c>
      <c r="I57" s="106">
        <v>7</v>
      </c>
      <c r="J57" s="106">
        <v>9</v>
      </c>
      <c r="K57" s="106">
        <v>0</v>
      </c>
      <c r="L57" s="106">
        <v>99</v>
      </c>
      <c r="M57" s="106">
        <v>249</v>
      </c>
      <c r="N57" s="106">
        <v>24</v>
      </c>
      <c r="O57" s="106">
        <v>389</v>
      </c>
      <c r="P57" s="106">
        <v>0</v>
      </c>
      <c r="Q57" s="106">
        <v>70</v>
      </c>
      <c r="R57" s="106">
        <v>378</v>
      </c>
      <c r="S57" s="106">
        <v>1.03437</v>
      </c>
      <c r="T57" s="106">
        <v>0</v>
      </c>
      <c r="U57" s="106">
        <v>40</v>
      </c>
      <c r="V57" s="107">
        <v>2402.03437</v>
      </c>
    </row>
    <row r="58" spans="1:22" ht="12.75">
      <c r="A58" s="84" t="s">
        <v>96</v>
      </c>
      <c r="B58" s="76" t="s">
        <v>115</v>
      </c>
      <c r="C58" s="106">
        <v>0</v>
      </c>
      <c r="D58" s="106">
        <v>-359</v>
      </c>
      <c r="E58" s="106">
        <v>-304</v>
      </c>
      <c r="F58" s="106">
        <v>-8</v>
      </c>
      <c r="G58" s="106">
        <v>-65</v>
      </c>
      <c r="H58" s="106">
        <v>-2778</v>
      </c>
      <c r="I58" s="106">
        <v>-2</v>
      </c>
      <c r="J58" s="106">
        <v>-367</v>
      </c>
      <c r="K58" s="106">
        <v>0</v>
      </c>
      <c r="L58" s="106">
        <v>-135</v>
      </c>
      <c r="M58" s="106">
        <v>-126</v>
      </c>
      <c r="N58" s="106">
        <v>-70</v>
      </c>
      <c r="O58" s="106">
        <v>-369</v>
      </c>
      <c r="P58" s="106">
        <v>-5</v>
      </c>
      <c r="Q58" s="106">
        <v>-26</v>
      </c>
      <c r="R58" s="106">
        <v>-923</v>
      </c>
      <c r="S58" s="106">
        <v>0</v>
      </c>
      <c r="T58" s="106">
        <v>-1</v>
      </c>
      <c r="U58" s="106">
        <v>-46</v>
      </c>
      <c r="V58" s="107">
        <v>-5584</v>
      </c>
    </row>
    <row r="59" spans="1:22" ht="12.75">
      <c r="A59" s="84" t="s">
        <v>98</v>
      </c>
      <c r="B59" s="76" t="s">
        <v>122</v>
      </c>
      <c r="C59" s="106">
        <v>696</v>
      </c>
      <c r="D59" s="106">
        <v>1998</v>
      </c>
      <c r="E59" s="106">
        <v>17483</v>
      </c>
      <c r="F59" s="106">
        <v>153</v>
      </c>
      <c r="G59" s="106">
        <v>11465</v>
      </c>
      <c r="H59" s="106">
        <v>15124</v>
      </c>
      <c r="I59" s="106">
        <v>-1292</v>
      </c>
      <c r="J59" s="106">
        <v>5962</v>
      </c>
      <c r="K59" s="106">
        <v>192</v>
      </c>
      <c r="L59" s="106">
        <v>22974</v>
      </c>
      <c r="M59" s="106">
        <v>469</v>
      </c>
      <c r="N59" s="106">
        <v>809</v>
      </c>
      <c r="O59" s="106">
        <v>4068.4703100000042</v>
      </c>
      <c r="P59" s="106">
        <v>-1263</v>
      </c>
      <c r="Q59" s="106">
        <v>138</v>
      </c>
      <c r="R59" s="106">
        <v>139</v>
      </c>
      <c r="S59" s="106">
        <v>16.616210000000454</v>
      </c>
      <c r="T59" s="106">
        <v>148</v>
      </c>
      <c r="U59" s="106">
        <v>1499</v>
      </c>
      <c r="V59" s="107">
        <v>80779.08652000001</v>
      </c>
    </row>
    <row r="60" spans="1:22" ht="12.75">
      <c r="A60" s="84" t="s">
        <v>99</v>
      </c>
      <c r="B60" s="76" t="s">
        <v>23</v>
      </c>
      <c r="C60" s="106">
        <v>31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31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7">
        <v>62</v>
      </c>
    </row>
    <row r="61" spans="1:22" ht="12.75">
      <c r="A61" s="84" t="s">
        <v>101</v>
      </c>
      <c r="B61" s="76" t="s">
        <v>22</v>
      </c>
      <c r="C61" s="106">
        <v>-4535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-44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7">
        <v>-4579</v>
      </c>
    </row>
    <row r="62" spans="1:22" ht="12.75">
      <c r="A62" s="84" t="s">
        <v>110</v>
      </c>
      <c r="B62" s="76" t="s">
        <v>179</v>
      </c>
      <c r="C62" s="106">
        <v>-4504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-13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7">
        <v>-4517</v>
      </c>
    </row>
    <row r="63" spans="1:22" ht="12.75">
      <c r="A63" s="84" t="s">
        <v>111</v>
      </c>
      <c r="B63" s="76" t="s">
        <v>188</v>
      </c>
      <c r="C63" s="106">
        <v>0</v>
      </c>
      <c r="D63" s="106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-2318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7">
        <v>-2318</v>
      </c>
    </row>
    <row r="64" spans="1:22" ht="12.75">
      <c r="A64" s="84" t="s">
        <v>112</v>
      </c>
      <c r="B64" s="76" t="s">
        <v>116</v>
      </c>
      <c r="C64" s="106">
        <v>329</v>
      </c>
      <c r="D64" s="106">
        <v>-305</v>
      </c>
      <c r="E64" s="106">
        <v>-1678</v>
      </c>
      <c r="F64" s="106">
        <v>-95</v>
      </c>
      <c r="G64" s="106">
        <v>-1148</v>
      </c>
      <c r="H64" s="106">
        <v>-214</v>
      </c>
      <c r="I64" s="106">
        <v>130</v>
      </c>
      <c r="J64" s="106">
        <v>-575</v>
      </c>
      <c r="K64" s="106">
        <v>-63</v>
      </c>
      <c r="L64" s="106">
        <v>0</v>
      </c>
      <c r="M64" s="106">
        <v>-53</v>
      </c>
      <c r="N64" s="106">
        <v>-85</v>
      </c>
      <c r="O64" s="106">
        <v>-378</v>
      </c>
      <c r="P64" s="106">
        <v>125</v>
      </c>
      <c r="Q64" s="106">
        <v>-13</v>
      </c>
      <c r="R64" s="106">
        <v>-14</v>
      </c>
      <c r="S64" s="106">
        <v>0</v>
      </c>
      <c r="T64" s="106">
        <v>-14</v>
      </c>
      <c r="U64" s="106">
        <v>-120</v>
      </c>
      <c r="V64" s="107">
        <v>-4171</v>
      </c>
    </row>
    <row r="65" spans="1:22" ht="13.5" thickBot="1">
      <c r="A65" s="88" t="s">
        <v>189</v>
      </c>
      <c r="B65" s="89" t="s">
        <v>180</v>
      </c>
      <c r="C65" s="106">
        <v>-3479</v>
      </c>
      <c r="D65" s="106">
        <v>1693</v>
      </c>
      <c r="E65" s="106">
        <v>15805</v>
      </c>
      <c r="F65" s="106">
        <v>58</v>
      </c>
      <c r="G65" s="106">
        <v>10317</v>
      </c>
      <c r="H65" s="106">
        <v>14910</v>
      </c>
      <c r="I65" s="106">
        <v>-1162</v>
      </c>
      <c r="J65" s="106">
        <v>5374</v>
      </c>
      <c r="K65" s="106">
        <v>129</v>
      </c>
      <c r="L65" s="106">
        <v>20656</v>
      </c>
      <c r="M65" s="106">
        <v>416</v>
      </c>
      <c r="N65" s="106">
        <v>724</v>
      </c>
      <c r="O65" s="106">
        <v>3690.4703100000042</v>
      </c>
      <c r="P65" s="106">
        <v>-1138</v>
      </c>
      <c r="Q65" s="106">
        <v>125</v>
      </c>
      <c r="R65" s="106">
        <v>125</v>
      </c>
      <c r="S65" s="106">
        <v>16.616210000000454</v>
      </c>
      <c r="T65" s="106">
        <v>134</v>
      </c>
      <c r="U65" s="106">
        <v>1379</v>
      </c>
      <c r="V65" s="107">
        <v>69773.08652000001</v>
      </c>
    </row>
    <row r="66" spans="1:2" ht="13.5" customHeight="1">
      <c r="A66" s="90"/>
      <c r="B66" s="90"/>
    </row>
    <row r="67" spans="1:3" ht="15.75">
      <c r="A67" s="108"/>
      <c r="B67" s="121" t="s">
        <v>213</v>
      </c>
      <c r="C67" s="109"/>
    </row>
    <row r="68" ht="12.75">
      <c r="B68" s="120" t="s">
        <v>230</v>
      </c>
    </row>
  </sheetData>
  <sheetProtection/>
  <mergeCells count="2">
    <mergeCell ref="A1:C1"/>
    <mergeCell ref="A2:B2"/>
  </mergeCells>
  <printOptions/>
  <pageMargins left="0.32" right="0.29" top="0.44" bottom="0.17" header="0.27" footer="0.17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66.421875" style="2" customWidth="1"/>
    <col min="2" max="15" width="12.7109375" style="2" customWidth="1"/>
    <col min="16" max="16" width="11.8515625" style="2" customWidth="1"/>
    <col min="17" max="17" width="12.8515625" style="2" customWidth="1"/>
    <col min="18" max="18" width="11.8515625" style="2" customWidth="1"/>
    <col min="19" max="19" width="13.00390625" style="2" customWidth="1"/>
    <col min="20" max="16384" width="9.140625" style="2" customWidth="1"/>
  </cols>
  <sheetData>
    <row r="1" ht="15.75">
      <c r="A1" s="28"/>
    </row>
    <row r="2" spans="1:13" s="39" customFormat="1" ht="18.75">
      <c r="A2" s="183" t="s">
        <v>203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9" ht="15.75">
      <c r="A3" s="45"/>
      <c r="B3" s="40"/>
      <c r="D3" s="40"/>
      <c r="G3" s="41"/>
      <c r="M3" s="40"/>
      <c r="S3" s="40" t="s">
        <v>221</v>
      </c>
    </row>
    <row r="4" spans="1:19" ht="84.75" customHeight="1">
      <c r="A4" s="94" t="s">
        <v>0</v>
      </c>
      <c r="B4" s="93" t="s">
        <v>35</v>
      </c>
      <c r="C4" s="115" t="s">
        <v>42</v>
      </c>
      <c r="D4" s="93" t="s">
        <v>36</v>
      </c>
      <c r="E4" s="115" t="s">
        <v>42</v>
      </c>
      <c r="F4" s="93" t="s">
        <v>37</v>
      </c>
      <c r="G4" s="115" t="s">
        <v>42</v>
      </c>
      <c r="H4" s="93" t="s">
        <v>43</v>
      </c>
      <c r="I4" s="115" t="s">
        <v>42</v>
      </c>
      <c r="J4" s="93" t="s">
        <v>44</v>
      </c>
      <c r="K4" s="115" t="s">
        <v>42</v>
      </c>
      <c r="L4" s="93" t="s">
        <v>135</v>
      </c>
      <c r="M4" s="115" t="s">
        <v>42</v>
      </c>
      <c r="N4" s="93" t="s">
        <v>164</v>
      </c>
      <c r="O4" s="115" t="s">
        <v>42</v>
      </c>
      <c r="P4" s="93" t="s">
        <v>196</v>
      </c>
      <c r="Q4" s="115" t="s">
        <v>42</v>
      </c>
      <c r="R4" s="93" t="s">
        <v>204</v>
      </c>
      <c r="S4" s="115" t="s">
        <v>42</v>
      </c>
    </row>
    <row r="5" spans="1:19" ht="12.75">
      <c r="A5" s="116" t="s">
        <v>2</v>
      </c>
      <c r="B5" s="42">
        <v>180984</v>
      </c>
      <c r="C5" s="43">
        <v>0.01734185943965672</v>
      </c>
      <c r="D5" s="42">
        <v>256941</v>
      </c>
      <c r="E5" s="43">
        <v>0.024650076410995078</v>
      </c>
      <c r="F5" s="42">
        <v>480382</v>
      </c>
      <c r="G5" s="43">
        <v>0.04267097541467776</v>
      </c>
      <c r="H5" s="44">
        <v>722189.68</v>
      </c>
      <c r="I5" s="43">
        <v>0.07558182468455434</v>
      </c>
      <c r="J5" s="44">
        <v>1423532.73</v>
      </c>
      <c r="K5" s="43">
        <v>0.1209350609311413</v>
      </c>
      <c r="L5" s="59">
        <v>1448336.24</v>
      </c>
      <c r="M5" s="62">
        <v>0.10328438774381707</v>
      </c>
      <c r="N5" s="59">
        <v>6389378.58</v>
      </c>
      <c r="O5" s="62">
        <v>0.30459235718552924</v>
      </c>
      <c r="P5" s="59">
        <v>2646952.13962128</v>
      </c>
      <c r="Q5" s="62">
        <v>0.14353910617604676</v>
      </c>
      <c r="R5" s="59">
        <v>2282202.3584999996</v>
      </c>
      <c r="S5" s="62">
        <v>0.10421747194485298</v>
      </c>
    </row>
    <row r="6" spans="1:19" ht="12.75">
      <c r="A6" s="116" t="s">
        <v>3</v>
      </c>
      <c r="B6" s="42">
        <v>128312</v>
      </c>
      <c r="C6" s="43">
        <v>0.18907988231578057</v>
      </c>
      <c r="D6" s="42">
        <v>239398</v>
      </c>
      <c r="E6" s="43">
        <v>0.3125419280000519</v>
      </c>
      <c r="F6" s="42">
        <v>531884</v>
      </c>
      <c r="G6" s="43">
        <v>0.2771080234683744</v>
      </c>
      <c r="H6" s="44">
        <v>5635</v>
      </c>
      <c r="I6" s="43">
        <v>0.009860719049582776</v>
      </c>
      <c r="J6" s="44">
        <v>7765</v>
      </c>
      <c r="K6" s="43">
        <v>0.14500702439049898</v>
      </c>
      <c r="L6" s="59">
        <v>0</v>
      </c>
      <c r="M6" s="62">
        <v>0</v>
      </c>
      <c r="N6" s="59">
        <v>0</v>
      </c>
      <c r="O6" s="62">
        <v>0</v>
      </c>
      <c r="P6" s="59">
        <v>0</v>
      </c>
      <c r="Q6" s="62">
        <v>0</v>
      </c>
      <c r="R6" s="59">
        <v>0</v>
      </c>
      <c r="S6" s="62">
        <v>0</v>
      </c>
    </row>
    <row r="7" spans="1:19" ht="12.75">
      <c r="A7" s="117" t="s">
        <v>4</v>
      </c>
      <c r="B7" s="42">
        <v>20671919</v>
      </c>
      <c r="C7" s="43">
        <v>0.24722491164780938</v>
      </c>
      <c r="D7" s="42">
        <v>28901092</v>
      </c>
      <c r="E7" s="43">
        <v>0.2806401349729093</v>
      </c>
      <c r="F7" s="42">
        <v>36089840</v>
      </c>
      <c r="G7" s="43">
        <v>0.29229912654969475</v>
      </c>
      <c r="H7" s="44">
        <v>41123134.806554005</v>
      </c>
      <c r="I7" s="43">
        <v>0.2676956532114167</v>
      </c>
      <c r="J7" s="44">
        <v>72588109.0918319</v>
      </c>
      <c r="K7" s="43">
        <v>0.34825128292546453</v>
      </c>
      <c r="L7" s="59">
        <v>90469406.9349999</v>
      </c>
      <c r="M7" s="62">
        <v>0.3309396270023978</v>
      </c>
      <c r="N7" s="59">
        <v>57963218.99912325</v>
      </c>
      <c r="O7" s="62">
        <v>0.1648863934569348</v>
      </c>
      <c r="P7" s="59">
        <v>17583825.00396596</v>
      </c>
      <c r="Q7" s="62">
        <v>0.042867877843347404</v>
      </c>
      <c r="R7" s="59">
        <v>52851613.42212622</v>
      </c>
      <c r="S7" s="62">
        <v>0.09436174629956931</v>
      </c>
    </row>
    <row r="8" spans="1:19" ht="12.75">
      <c r="A8" s="117" t="s">
        <v>5</v>
      </c>
      <c r="B8" s="42">
        <v>0</v>
      </c>
      <c r="C8" s="43">
        <v>0</v>
      </c>
      <c r="D8" s="42">
        <v>1406</v>
      </c>
      <c r="E8" s="43">
        <v>0.02987675308117297</v>
      </c>
      <c r="F8" s="42">
        <v>462686</v>
      </c>
      <c r="G8" s="43">
        <v>6.894028997219954</v>
      </c>
      <c r="H8" s="44">
        <v>0</v>
      </c>
      <c r="I8" s="43">
        <v>0</v>
      </c>
      <c r="J8" s="44">
        <v>0</v>
      </c>
      <c r="K8" s="43">
        <v>0</v>
      </c>
      <c r="L8" s="59">
        <v>2034307.58</v>
      </c>
      <c r="M8" s="62">
        <v>14.34881014224264</v>
      </c>
      <c r="N8" s="59">
        <v>206946.32</v>
      </c>
      <c r="O8" s="62">
        <v>0.20040250874509347</v>
      </c>
      <c r="P8" s="59">
        <v>644422.42</v>
      </c>
      <c r="Q8" s="62">
        <v>0.20101187491860498</v>
      </c>
      <c r="R8" s="59">
        <v>922910.24</v>
      </c>
      <c r="S8" s="62">
        <v>0.24056993270278795</v>
      </c>
    </row>
    <row r="9" spans="1:19" ht="12.75">
      <c r="A9" s="117" t="s">
        <v>6</v>
      </c>
      <c r="B9" s="42">
        <v>3972302</v>
      </c>
      <c r="C9" s="43">
        <v>1.4334137707688146</v>
      </c>
      <c r="D9" s="42">
        <v>3805302</v>
      </c>
      <c r="E9" s="43">
        <v>2.310861676342862</v>
      </c>
      <c r="F9" s="42">
        <v>3949357</v>
      </c>
      <c r="G9" s="43">
        <v>0.9452314186808383</v>
      </c>
      <c r="H9" s="44">
        <v>6909095.84</v>
      </c>
      <c r="I9" s="43">
        <v>0.9540436532366898</v>
      </c>
      <c r="J9" s="44">
        <v>7907361.27</v>
      </c>
      <c r="K9" s="43">
        <v>0.9604873975228665</v>
      </c>
      <c r="L9" s="59">
        <v>7102778.32</v>
      </c>
      <c r="M9" s="62">
        <v>0.9981855710887494</v>
      </c>
      <c r="N9" s="59">
        <v>8583430.33</v>
      </c>
      <c r="O9" s="62">
        <v>0.9181994062394376</v>
      </c>
      <c r="P9" s="59">
        <v>15243451.684108363</v>
      </c>
      <c r="Q9" s="62">
        <v>1.0103931992952975</v>
      </c>
      <c r="R9" s="59">
        <v>8617693.0417924</v>
      </c>
      <c r="S9" s="62">
        <v>0.9410067605742678</v>
      </c>
    </row>
    <row r="10" spans="1:19" ht="12.75">
      <c r="A10" s="117" t="s">
        <v>7</v>
      </c>
      <c r="B10" s="42">
        <v>3472710</v>
      </c>
      <c r="C10" s="43">
        <v>0.6138162515383652</v>
      </c>
      <c r="D10" s="42">
        <v>3760843</v>
      </c>
      <c r="E10" s="43">
        <v>0.6345275147584801</v>
      </c>
      <c r="F10" s="42">
        <v>6517137</v>
      </c>
      <c r="G10" s="43">
        <v>0.884463663362091</v>
      </c>
      <c r="H10" s="44">
        <v>4129871.5719999988</v>
      </c>
      <c r="I10" s="43">
        <v>0.5107113842675641</v>
      </c>
      <c r="J10" s="44">
        <v>3580900.0719999988</v>
      </c>
      <c r="K10" s="43">
        <v>0.5401618995616355</v>
      </c>
      <c r="L10" s="59">
        <v>3934432.25434999</v>
      </c>
      <c r="M10" s="62">
        <v>0.6367873977561663</v>
      </c>
      <c r="N10" s="59">
        <v>6374925.858200001</v>
      </c>
      <c r="O10" s="62">
        <v>0.6008920790068928</v>
      </c>
      <c r="P10" s="59">
        <v>14578972.986145174</v>
      </c>
      <c r="Q10" s="62">
        <v>0.7935200969976122</v>
      </c>
      <c r="R10" s="59">
        <v>11370149.61266171</v>
      </c>
      <c r="S10" s="62">
        <v>0.6683350927789269</v>
      </c>
    </row>
    <row r="11" spans="1:19" ht="12.75">
      <c r="A11" s="117" t="s">
        <v>8</v>
      </c>
      <c r="B11" s="42">
        <v>2971246</v>
      </c>
      <c r="C11" s="43">
        <v>0.4008980511624967</v>
      </c>
      <c r="D11" s="42">
        <v>3992126</v>
      </c>
      <c r="E11" s="43">
        <v>0.38577845343963896</v>
      </c>
      <c r="F11" s="42">
        <v>4360645</v>
      </c>
      <c r="G11" s="43">
        <v>0.44455971563829266</v>
      </c>
      <c r="H11" s="44">
        <v>4871038.685</v>
      </c>
      <c r="I11" s="43">
        <v>0.5016811336711746</v>
      </c>
      <c r="J11" s="44">
        <v>4644171.792</v>
      </c>
      <c r="K11" s="43">
        <v>0.4358818447094231</v>
      </c>
      <c r="L11" s="59">
        <v>7003063.549229424</v>
      </c>
      <c r="M11" s="62">
        <v>0.4856005532008258</v>
      </c>
      <c r="N11" s="59">
        <v>6050759.53</v>
      </c>
      <c r="O11" s="62">
        <v>0.39635823461393704</v>
      </c>
      <c r="P11" s="59">
        <v>8679676.492968842</v>
      </c>
      <c r="Q11" s="62">
        <v>0.48850750810057153</v>
      </c>
      <c r="R11" s="59">
        <v>8475804.995643495</v>
      </c>
      <c r="S11" s="62">
        <v>0.4488873843082724</v>
      </c>
    </row>
    <row r="12" spans="1:19" ht="12.75">
      <c r="A12" s="117" t="s">
        <v>9</v>
      </c>
      <c r="B12" s="42">
        <v>12540406</v>
      </c>
      <c r="C12" s="43">
        <v>0.26683889602232486</v>
      </c>
      <c r="D12" s="42">
        <v>17891078</v>
      </c>
      <c r="E12" s="43">
        <v>0.2672464212527965</v>
      </c>
      <c r="F12" s="42">
        <v>22547885</v>
      </c>
      <c r="G12" s="43">
        <v>0.29745893915138066</v>
      </c>
      <c r="H12" s="44">
        <v>34535103.03553508</v>
      </c>
      <c r="I12" s="43">
        <v>0.36701980830750214</v>
      </c>
      <c r="J12" s="44">
        <v>47750242.10817874</v>
      </c>
      <c r="K12" s="43">
        <v>0.40686339798594945</v>
      </c>
      <c r="L12" s="59">
        <v>58999847.458143875</v>
      </c>
      <c r="M12" s="62">
        <v>0.4143422960389129</v>
      </c>
      <c r="N12" s="59">
        <v>51090779.382133976</v>
      </c>
      <c r="O12" s="62">
        <v>0.3398668128273894</v>
      </c>
      <c r="P12" s="59">
        <v>71639992.18158074</v>
      </c>
      <c r="Q12" s="62">
        <v>0.4224495221744793</v>
      </c>
      <c r="R12" s="59">
        <v>76822836.61986214</v>
      </c>
      <c r="S12" s="62">
        <v>0.4217108362686068</v>
      </c>
    </row>
    <row r="13" spans="1:19" ht="12.75">
      <c r="A13" s="117" t="s">
        <v>10</v>
      </c>
      <c r="B13" s="42">
        <v>4728384</v>
      </c>
      <c r="C13" s="43">
        <v>0.17672883080757482</v>
      </c>
      <c r="D13" s="42">
        <v>6556742</v>
      </c>
      <c r="E13" s="43">
        <v>0.3668628120114938</v>
      </c>
      <c r="F13" s="42">
        <v>8059180</v>
      </c>
      <c r="G13" s="43">
        <v>0.39452891997135886</v>
      </c>
      <c r="H13" s="44">
        <v>8773900.656034801</v>
      </c>
      <c r="I13" s="43">
        <v>0.42378795991997587</v>
      </c>
      <c r="J13" s="44">
        <v>11306223.956678377</v>
      </c>
      <c r="K13" s="43">
        <v>0.42405000149739</v>
      </c>
      <c r="L13" s="59">
        <v>25407891.37814389</v>
      </c>
      <c r="M13" s="62">
        <v>0.5538439577795268</v>
      </c>
      <c r="N13" s="59">
        <v>13684207.201866433</v>
      </c>
      <c r="O13" s="62">
        <v>0.3950047226578644</v>
      </c>
      <c r="P13" s="59">
        <v>24404363.74754072</v>
      </c>
      <c r="Q13" s="62">
        <v>0.4225249640834414</v>
      </c>
      <c r="R13" s="59">
        <v>30326948.262302812</v>
      </c>
      <c r="S13" s="62">
        <v>0.5090810781221455</v>
      </c>
    </row>
    <row r="14" spans="1:19" ht="12.75">
      <c r="A14" s="117" t="s">
        <v>11</v>
      </c>
      <c r="B14" s="42">
        <v>22018215</v>
      </c>
      <c r="C14" s="43">
        <v>0.3043343293523584</v>
      </c>
      <c r="D14" s="42">
        <v>27901045</v>
      </c>
      <c r="E14" s="43">
        <v>0.3220649275987564</v>
      </c>
      <c r="F14" s="42">
        <v>19849376</v>
      </c>
      <c r="G14" s="43">
        <v>0.2914635845412517</v>
      </c>
      <c r="H14" s="44">
        <v>44423160.46879</v>
      </c>
      <c r="I14" s="43">
        <v>0.35846539400631083</v>
      </c>
      <c r="J14" s="44">
        <v>86350844.8780196</v>
      </c>
      <c r="K14" s="43">
        <v>0.5491872336949918</v>
      </c>
      <c r="L14" s="59">
        <v>95685117.33294661</v>
      </c>
      <c r="M14" s="62">
        <v>0.527092955212698</v>
      </c>
      <c r="N14" s="59">
        <v>55083153.286648</v>
      </c>
      <c r="O14" s="62">
        <v>0.21793968310077047</v>
      </c>
      <c r="P14" s="59">
        <v>37972834.89518107</v>
      </c>
      <c r="Q14" s="62">
        <v>0.14104160775239524</v>
      </c>
      <c r="R14" s="59">
        <v>30045830.485294007</v>
      </c>
      <c r="S14" s="62">
        <v>0.09701106947137435</v>
      </c>
    </row>
    <row r="15" spans="1:19" ht="12.75">
      <c r="A15" s="117" t="s">
        <v>30</v>
      </c>
      <c r="B15" s="42">
        <v>0</v>
      </c>
      <c r="C15" s="43">
        <v>0</v>
      </c>
      <c r="D15" s="42">
        <v>0</v>
      </c>
      <c r="E15" s="43">
        <v>0</v>
      </c>
      <c r="F15" s="42">
        <v>16308014</v>
      </c>
      <c r="G15" s="43">
        <v>0.48695291000993735</v>
      </c>
      <c r="H15" s="44">
        <v>20113417.05095</v>
      </c>
      <c r="I15" s="43">
        <v>0.4564165951825492</v>
      </c>
      <c r="J15" s="44">
        <v>23940430.5981604</v>
      </c>
      <c r="K15" s="43">
        <v>0.573913766584603</v>
      </c>
      <c r="L15" s="59">
        <v>15881863.0439466</v>
      </c>
      <c r="M15" s="62">
        <v>0.3533420312343074</v>
      </c>
      <c r="N15" s="59">
        <v>10441668.386148</v>
      </c>
      <c r="O15" s="62">
        <v>0.2218168970114632</v>
      </c>
      <c r="P15" s="59">
        <v>11005935.02715409</v>
      </c>
      <c r="Q15" s="62">
        <v>0.2333233305555685</v>
      </c>
      <c r="R15" s="59">
        <v>2052176.8203684094</v>
      </c>
      <c r="S15" s="62">
        <v>0.25157175376398005</v>
      </c>
    </row>
    <row r="16" spans="1:19" ht="12.75">
      <c r="A16" s="117" t="s">
        <v>12</v>
      </c>
      <c r="B16" s="42">
        <v>904135</v>
      </c>
      <c r="C16" s="43">
        <v>0.2492187813242802</v>
      </c>
      <c r="D16" s="42">
        <v>1399253</v>
      </c>
      <c r="E16" s="43">
        <v>0.3116374497170962</v>
      </c>
      <c r="F16" s="42">
        <v>2037080</v>
      </c>
      <c r="G16" s="43">
        <v>0.959656087840331</v>
      </c>
      <c r="H16" s="44">
        <v>5517302.35</v>
      </c>
      <c r="I16" s="43">
        <v>0.8838306768377502</v>
      </c>
      <c r="J16" s="44">
        <v>4597165.29</v>
      </c>
      <c r="K16" s="43">
        <v>0.9802537216099054</v>
      </c>
      <c r="L16" s="59">
        <v>5128617.49</v>
      </c>
      <c r="M16" s="62">
        <v>1.0171254361078768</v>
      </c>
      <c r="N16" s="59">
        <v>12315072.149999987</v>
      </c>
      <c r="O16" s="62">
        <v>0.9297030310729903</v>
      </c>
      <c r="P16" s="59">
        <v>8127680.267066637</v>
      </c>
      <c r="Q16" s="62">
        <v>0.8647523091052155</v>
      </c>
      <c r="R16" s="59">
        <v>7744295.058884198</v>
      </c>
      <c r="S16" s="62">
        <v>0.8943282836764653</v>
      </c>
    </row>
    <row r="17" spans="1:19" ht="12.75">
      <c r="A17" s="117" t="s">
        <v>13</v>
      </c>
      <c r="B17" s="42">
        <v>241826</v>
      </c>
      <c r="C17" s="43">
        <v>0.9629828264226501</v>
      </c>
      <c r="D17" s="42">
        <v>327018</v>
      </c>
      <c r="E17" s="43">
        <v>0.8829992391233644</v>
      </c>
      <c r="F17" s="42">
        <v>484949</v>
      </c>
      <c r="G17" s="43">
        <v>0.9496826003218999</v>
      </c>
      <c r="H17" s="44">
        <v>453127.99</v>
      </c>
      <c r="I17" s="43">
        <v>0.9647207797664478</v>
      </c>
      <c r="J17" s="44">
        <v>626244.709999999</v>
      </c>
      <c r="K17" s="43">
        <v>0.8720891298912566</v>
      </c>
      <c r="L17" s="59">
        <v>1042787.88</v>
      </c>
      <c r="M17" s="62">
        <v>0.9424102813493402</v>
      </c>
      <c r="N17" s="59">
        <v>1301763.74</v>
      </c>
      <c r="O17" s="62">
        <v>0.8817090014823257</v>
      </c>
      <c r="P17" s="59">
        <v>1714936.23</v>
      </c>
      <c r="Q17" s="62">
        <v>0.7789916579609824</v>
      </c>
      <c r="R17" s="59">
        <v>1650719.1616300002</v>
      </c>
      <c r="S17" s="62">
        <v>0.7769052474636201</v>
      </c>
    </row>
    <row r="18" spans="1:19" ht="12.75">
      <c r="A18" s="116" t="s">
        <v>14</v>
      </c>
      <c r="B18" s="42">
        <v>1393683</v>
      </c>
      <c r="C18" s="43">
        <v>0.3015503540395149</v>
      </c>
      <c r="D18" s="42">
        <v>1843659</v>
      </c>
      <c r="E18" s="43">
        <v>0.37419061619191096</v>
      </c>
      <c r="F18" s="42">
        <v>3766784</v>
      </c>
      <c r="G18" s="43">
        <v>0.3886652715008601</v>
      </c>
      <c r="H18" s="44">
        <v>5732956.52735</v>
      </c>
      <c r="I18" s="43">
        <v>0.4938028046699478</v>
      </c>
      <c r="J18" s="44">
        <v>10086324.7627668</v>
      </c>
      <c r="K18" s="43">
        <v>0.641911244372565</v>
      </c>
      <c r="L18" s="59">
        <v>11846649.47440647</v>
      </c>
      <c r="M18" s="62">
        <v>0.5500134205238175</v>
      </c>
      <c r="N18" s="59">
        <v>8823409.247705312</v>
      </c>
      <c r="O18" s="62">
        <v>0.3326421843367385</v>
      </c>
      <c r="P18" s="59">
        <v>12168406.543148242</v>
      </c>
      <c r="Q18" s="62">
        <v>0.3936275371676195</v>
      </c>
      <c r="R18" s="59">
        <v>10632473.524592489</v>
      </c>
      <c r="S18" s="62">
        <v>0.3450780490969251</v>
      </c>
    </row>
    <row r="19" spans="1:19" ht="12.75">
      <c r="A19" s="116" t="s">
        <v>15</v>
      </c>
      <c r="B19" s="42">
        <v>35434</v>
      </c>
      <c r="C19" s="43">
        <v>0.3772289312467962</v>
      </c>
      <c r="D19" s="42">
        <v>0</v>
      </c>
      <c r="E19" s="43">
        <v>0</v>
      </c>
      <c r="F19" s="42">
        <v>16232</v>
      </c>
      <c r="G19" s="43">
        <v>0.018960331615172035</v>
      </c>
      <c r="H19" s="44">
        <v>0</v>
      </c>
      <c r="I19" s="43">
        <v>0</v>
      </c>
      <c r="J19" s="44">
        <v>100401.95</v>
      </c>
      <c r="K19" s="43">
        <v>0.06219896117114454</v>
      </c>
      <c r="L19" s="59">
        <v>450638.34</v>
      </c>
      <c r="M19" s="62">
        <v>0.1310644385601274</v>
      </c>
      <c r="N19" s="59">
        <v>820080.79</v>
      </c>
      <c r="O19" s="62">
        <v>0.18684735061041163</v>
      </c>
      <c r="P19" s="59">
        <v>1373892.51</v>
      </c>
      <c r="Q19" s="62">
        <v>0.22710558498209873</v>
      </c>
      <c r="R19" s="59">
        <v>1520189.67</v>
      </c>
      <c r="S19" s="62">
        <v>0.16295058871954504</v>
      </c>
    </row>
    <row r="20" spans="1:19" ht="12.75">
      <c r="A20" s="116" t="s">
        <v>16</v>
      </c>
      <c r="B20" s="42">
        <v>4018030</v>
      </c>
      <c r="C20" s="43">
        <v>0.9981810608770457</v>
      </c>
      <c r="D20" s="42">
        <v>4864073</v>
      </c>
      <c r="E20" s="43">
        <v>0.8644517673721274</v>
      </c>
      <c r="F20" s="42">
        <v>5487795</v>
      </c>
      <c r="G20" s="43">
        <v>0.9383045924756391</v>
      </c>
      <c r="H20" s="44">
        <v>6565806.34999999</v>
      </c>
      <c r="I20" s="43">
        <v>0.9177351712831854</v>
      </c>
      <c r="J20" s="44">
        <v>5766444.11</v>
      </c>
      <c r="K20" s="43">
        <v>0.8558837665659124</v>
      </c>
      <c r="L20" s="59">
        <v>4377171.57</v>
      </c>
      <c r="M20" s="62">
        <v>0.789478421863653</v>
      </c>
      <c r="N20" s="59">
        <v>4246764.38999999</v>
      </c>
      <c r="O20" s="62">
        <v>0.7823503072118633</v>
      </c>
      <c r="P20" s="59">
        <v>3194684.56</v>
      </c>
      <c r="Q20" s="62">
        <v>0.669789512025489</v>
      </c>
      <c r="R20" s="59">
        <v>1742233.7053920003</v>
      </c>
      <c r="S20" s="62">
        <v>0.5114276702449821</v>
      </c>
    </row>
    <row r="21" spans="1:19" ht="12.75">
      <c r="A21" s="116" t="s">
        <v>17</v>
      </c>
      <c r="B21" s="42">
        <v>850358</v>
      </c>
      <c r="C21" s="43">
        <v>0.11714603866665128</v>
      </c>
      <c r="D21" s="42">
        <v>731404</v>
      </c>
      <c r="E21" s="43">
        <v>0.03593047298339877</v>
      </c>
      <c r="F21" s="42">
        <v>722006</v>
      </c>
      <c r="G21" s="43">
        <v>0.08108768772703627</v>
      </c>
      <c r="H21" s="44">
        <v>1021532.28</v>
      </c>
      <c r="I21" s="43">
        <v>0.18324393258285054</v>
      </c>
      <c r="J21" s="44">
        <v>972806.76</v>
      </c>
      <c r="K21" s="43">
        <v>0.13188176568973267</v>
      </c>
      <c r="L21" s="59">
        <v>937574.14</v>
      </c>
      <c r="M21" s="62">
        <v>0.08544632236964168</v>
      </c>
      <c r="N21" s="59">
        <v>1450910.93</v>
      </c>
      <c r="O21" s="62">
        <v>0.08908738461069363</v>
      </c>
      <c r="P21" s="59">
        <v>1134964.28755</v>
      </c>
      <c r="Q21" s="62">
        <v>0.06580145670123189</v>
      </c>
      <c r="R21" s="59">
        <v>1058508.3060843</v>
      </c>
      <c r="S21" s="62">
        <v>0.045735123243189194</v>
      </c>
    </row>
    <row r="22" spans="1:19" ht="12.75">
      <c r="A22" s="116" t="s">
        <v>18</v>
      </c>
      <c r="B22" s="42">
        <v>0</v>
      </c>
      <c r="C22" s="43">
        <v>0</v>
      </c>
      <c r="D22" s="42">
        <v>0</v>
      </c>
      <c r="E22" s="43">
        <v>0</v>
      </c>
      <c r="F22" s="42">
        <v>0</v>
      </c>
      <c r="G22" s="43">
        <v>0</v>
      </c>
      <c r="H22" s="44">
        <v>0</v>
      </c>
      <c r="I22" s="43">
        <v>0</v>
      </c>
      <c r="J22" s="44">
        <v>0</v>
      </c>
      <c r="K22" s="43">
        <v>0</v>
      </c>
      <c r="L22" s="59">
        <v>0</v>
      </c>
      <c r="M22" s="62">
        <v>0</v>
      </c>
      <c r="N22" s="59">
        <v>0</v>
      </c>
      <c r="O22" s="62">
        <v>0</v>
      </c>
      <c r="P22" s="59">
        <v>0</v>
      </c>
      <c r="Q22" s="62">
        <v>0</v>
      </c>
      <c r="R22" s="59">
        <v>0</v>
      </c>
      <c r="S22" s="62">
        <v>0</v>
      </c>
    </row>
    <row r="23" spans="1:19" ht="12.75">
      <c r="A23" s="116" t="s">
        <v>19</v>
      </c>
      <c r="B23" s="42">
        <v>381196</v>
      </c>
      <c r="C23" s="43">
        <v>0.15431709310246283</v>
      </c>
      <c r="D23" s="42">
        <v>415337</v>
      </c>
      <c r="E23" s="43">
        <v>0.11182648617097761</v>
      </c>
      <c r="F23" s="42">
        <v>1075600</v>
      </c>
      <c r="G23" s="43">
        <v>0.15213925817203255</v>
      </c>
      <c r="H23" s="44">
        <v>1422509.96</v>
      </c>
      <c r="I23" s="43">
        <v>0.21345999646612032</v>
      </c>
      <c r="J23" s="44">
        <v>1303425.64</v>
      </c>
      <c r="K23" s="43">
        <v>0.1706547011191751</v>
      </c>
      <c r="L23" s="42">
        <v>1702469.43</v>
      </c>
      <c r="M23" s="62">
        <v>0.20736657478953818</v>
      </c>
      <c r="N23" s="59">
        <v>1324706.94</v>
      </c>
      <c r="O23" s="62">
        <v>0.1487642471946222</v>
      </c>
      <c r="P23" s="59">
        <v>1814338.7968021636</v>
      </c>
      <c r="Q23" s="62">
        <v>0.17443179180127444</v>
      </c>
      <c r="R23" s="59">
        <v>1274143.4715251997</v>
      </c>
      <c r="S23" s="62">
        <v>0.13121206816441264</v>
      </c>
    </row>
    <row r="24" spans="1:19" ht="12.75">
      <c r="A24" s="118" t="s">
        <v>20</v>
      </c>
      <c r="B24" s="42">
        <v>78509140</v>
      </c>
      <c r="C24" s="43">
        <v>0.2813101945845801</v>
      </c>
      <c r="D24" s="42">
        <v>102886717</v>
      </c>
      <c r="E24" s="43">
        <v>0.299570262477095</v>
      </c>
      <c r="F24" s="42">
        <v>132746832</v>
      </c>
      <c r="G24" s="43">
        <v>0.33959832431159054</v>
      </c>
      <c r="H24" s="42">
        <v>166206365.2012639</v>
      </c>
      <c r="I24" s="43">
        <v>0.35608520276725775</v>
      </c>
      <c r="J24" s="42">
        <v>259011964.1214754</v>
      </c>
      <c r="K24" s="43">
        <v>0.4378098387181547</v>
      </c>
      <c r="L24" s="42">
        <v>317571089.37222016</v>
      </c>
      <c r="M24" s="62">
        <v>0.4286084769853621</v>
      </c>
      <c r="N24" s="59">
        <v>235709507.67567694</v>
      </c>
      <c r="O24" s="62">
        <v>0.2554284859959189</v>
      </c>
      <c r="P24" s="59">
        <v>222923394.74567917</v>
      </c>
      <c r="Q24" s="62">
        <v>0.21017777163448587</v>
      </c>
      <c r="R24" s="59">
        <v>247338551.93629095</v>
      </c>
      <c r="S24" s="62">
        <v>0.1948246480210301</v>
      </c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P25" s="1"/>
    </row>
    <row r="26" ht="12.75">
      <c r="P26" s="1"/>
    </row>
  </sheetData>
  <mergeCells count="1">
    <mergeCell ref="A2:M2"/>
  </mergeCells>
  <printOptions horizontalCentered="1"/>
  <pageMargins left="0" right="0" top="0.5905511811023623" bottom="0" header="0.3937007874015748" footer="0"/>
  <pageSetup horizontalDpi="300" verticalDpi="300" orientation="landscape" paperSize="9" scale="50" r:id="rId2"/>
  <rowBreaks count="1" manualBreakCount="1">
    <brk id="26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slavkova_j</cp:lastModifiedBy>
  <cp:lastPrinted>2008-04-24T13:02:34Z</cp:lastPrinted>
  <dcterms:created xsi:type="dcterms:W3CDTF">2002-06-21T09:12:00Z</dcterms:created>
  <dcterms:modified xsi:type="dcterms:W3CDTF">2008-04-25T09:23:02Z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