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65" windowHeight="6420" tabRatio="559" activeTab="0"/>
  </bookViews>
  <sheets>
    <sheet name="premiums" sheetId="1" r:id="rId1"/>
    <sheet name="payments" sheetId="2" r:id="rId2"/>
    <sheet name="balance" sheetId="3" r:id="rId3"/>
    <sheet name="income statement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'balance'!$A$1:$V$25</definedName>
    <definedName name="_xlnm.Print_Area" localSheetId="1">'payments'!$A$1:$U$61</definedName>
    <definedName name="_xlnm.Print_Area" localSheetId="0">'premiums'!$A$1:$U$60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<sst xmlns="http://schemas.openxmlformats.org/spreadsheetml/2006/main" count="309" uniqueCount="180">
  <si>
    <t>(в лв.)</t>
  </si>
  <si>
    <t>"Българска агенция за експортно застраховане" 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</si>
  <si>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</si>
  <si>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</si>
  <si>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</si>
  <si>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</si>
  <si>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</si>
  <si>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</si>
  <si>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</si>
  <si>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</si>
  <si>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</si>
  <si>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</si>
  <si>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</si>
  <si>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</si>
  <si>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</si>
  <si>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</si>
  <si>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</si>
  <si>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</si>
  <si>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</si>
  <si>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</si>
  <si>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</si>
  <si>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ЗАСТРАХОВАТЕЛИ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</si>
  <si>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</si>
  <si>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</si>
  <si>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</si>
  <si>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</si>
  <si>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</si>
  <si>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</si>
  <si>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</si>
  <si>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</si>
  <si>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</si>
  <si>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</si>
  <si>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</si>
  <si>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</si>
  <si>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</si>
  <si>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</si>
  <si>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</si>
  <si>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</si>
  <si>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</si>
  <si>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</si>
  <si>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</si>
  <si>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</si>
  <si>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</si>
  <si>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</si>
  <si>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</si>
  <si>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</si>
  <si>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</si>
  <si>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</si>
  <si>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</si>
  <si>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</si>
  <si>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</si>
  <si>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</si>
  <si>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</si>
  <si>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</si>
  <si>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</si>
  <si>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</si>
  <si>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</si>
  <si>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</si>
  <si>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</si>
  <si>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</si>
  <si>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</si>
  <si>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</si>
  <si>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</si>
  <si>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</si>
  <si>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</si>
  <si>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</si>
  <si>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</si>
  <si>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</si>
  <si>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</si>
  <si>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</si>
  <si>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</si>
  <si>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</si>
  <si>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</si>
  <si>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</si>
  <si>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</si>
  <si>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</si>
  <si>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</si>
  <si>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</si>
  <si>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</si>
  <si>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</si>
  <si>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</si>
  <si>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</si>
  <si>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</si>
  <si>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</si>
  <si>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</si>
  <si>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</si>
  <si>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</si>
  <si>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</si>
  <si>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</si>
  <si>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</si>
  <si>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</si>
  <si>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</si>
  <si>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</si>
  <si>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</si>
  <si>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</si>
  <si>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</si>
  <si>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</si>
  <si>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</si>
  <si>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</si>
  <si>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</si>
  <si>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</si>
  <si>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</si>
  <si>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</si>
  <si>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</si>
  <si>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</si>
  <si>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</si>
  <si>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</si>
  <si>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</si>
  <si>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</si>
  <si>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</si>
  <si>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</si>
  <si>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</si>
  <si>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</si>
  <si>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</si>
  <si>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</si>
  <si>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</si>
  <si>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</si>
  <si>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</si>
  <si>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</si>
  <si>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</si>
  <si>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</si>
  <si>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</si>
  <si>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</si>
  <si>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</si>
  <si>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ЗПАД “Булстрад” АД</t>
  </si>
  <si>
    <t>“ДЗИ - Общо застраховане” АД</t>
  </si>
  <si>
    <t>ЗПАД “Алианц България” АД</t>
  </si>
  <si>
    <t>ЗД “Бул инс” АД</t>
  </si>
  <si>
    <t>“Застрахователно акционерно дружество “Армеец” АД</t>
  </si>
  <si>
    <t>"Застрахователно дружество Евро инс” АД</t>
  </si>
  <si>
    <t>ЗАД "Виктория"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</si>
  <si>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</si>
  <si>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</si>
  <si>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ЗАД “Енергия”</t>
  </si>
  <si>
    <t>“ХДИ” ЗАД</t>
  </si>
  <si>
    <t>“Интерамерикан България ЗАД”</t>
  </si>
  <si>
    <t>“Общинска застрахователна компания” АД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</si>
  <si>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</si>
  <si>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</si>
  <si>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</si>
  <si>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</si>
  <si>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</si>
  <si>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</si>
  <si>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</si>
  <si>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</si>
  <si>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</si>
  <si>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</si>
  <si>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</si>
  <si>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</si>
  <si>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</si>
  <si>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</si>
  <si>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</si>
  <si>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</si>
  <si>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ОБЩО</t>
  </si>
  <si>
    <t>ЗК ДСК Гаранция АД</t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</si>
  <si>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</si>
  <si>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</si>
  <si>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В т.ч. ПО "ЗЕЛЕНА КАРТА"</t>
  </si>
  <si>
    <t>ПАЗАРЕН ДЯЛ:</t>
  </si>
  <si>
    <t>В т.ч. ПО ГО НА АВТОМОБИЛИСТИТЕ</t>
  </si>
  <si>
    <t>В т.ч. ПО ГО НА ПРЕВОЗВАЧА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</si>
  <si>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</si>
  <si>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</si>
  <si>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загуби от реализацията на инвестиции</t>
  </si>
  <si>
    <t>Корпоративен данък</t>
  </si>
  <si>
    <t>15.</t>
  </si>
  <si>
    <r>
      <t>1</t>
    </r>
    <r>
      <rPr>
        <b/>
        <sz val="10"/>
        <rFont val="Times New Roman"/>
        <family val="1"/>
      </rPr>
      <t>По данни на застрахователите, представени в КФН съгласно Наредба №30 от 19.07.2006 г. на КФН</t>
    </r>
  </si>
  <si>
    <t>ЗК “Лев Инс” АД</t>
  </si>
  <si>
    <t>ОББ-Ей Ай Джи ЗПД" АД</t>
  </si>
  <si>
    <r>
      <t>1</t>
    </r>
    <r>
      <rPr>
        <b/>
        <sz val="12"/>
        <rFont val="Times New Roman"/>
        <family val="1"/>
      </rPr>
      <t>По данни на застрахователите, представени в КФН съгласно Наредба №30 от 19.07.2006 г. на КФН</t>
    </r>
  </si>
  <si>
    <r>
      <t>ПРЕМИЕН ПРИХОД ПО  ВИДОВЕ ЗАСТРАХОВКИ  ЗА ПЪРВО ТРИМЕСЕЧИЕ НА 2007 ГОДИНА</t>
    </r>
    <r>
      <rPr>
        <b/>
        <vertAlign val="superscript"/>
        <sz val="18"/>
        <rFont val="Times New Roman"/>
        <family val="1"/>
      </rPr>
      <t>1</t>
    </r>
  </si>
  <si>
    <r>
      <t xml:space="preserve">ИЗПЛАТЕНИ ОБЕЗЩЕТЕНИЯ ПО ВИДОВЕ ЗАСТРАХОВКИ ЗА ПЪРВО ТРИМЕСЕЧИЕ НА 2007 ГОДИНА </t>
    </r>
    <r>
      <rPr>
        <b/>
        <vertAlign val="superscript"/>
        <sz val="16"/>
        <rFont val="Times New Roman Cyr"/>
        <family val="0"/>
      </rPr>
      <t>1</t>
    </r>
  </si>
  <si>
    <r>
      <t>СЧЕТОВОДНИ БАЛАНСИ НА ЗАСТРАХОВАТЕЛИТЕ КЪМ 31.03.2007 ГОДИНА</t>
    </r>
    <r>
      <rPr>
        <b/>
        <vertAlign val="superscript"/>
        <sz val="18"/>
        <rFont val="Times New Roman"/>
        <family val="1"/>
      </rPr>
      <t>1</t>
    </r>
  </si>
  <si>
    <r>
      <t>ОТЧЕТИ ЗА ДОХОДИТЕ НА ЗАСТРАХОВАТЕЛИТЕ ЗА ПЪРВО ТРИМЕСЕЧИЕ НА 2007 ГОДИНА</t>
    </r>
    <r>
      <rPr>
        <b/>
        <vertAlign val="superscript"/>
        <sz val="14"/>
        <rFont val="Times New Roman"/>
        <family val="1"/>
      </rPr>
      <t>1</t>
    </r>
  </si>
  <si>
    <t>Премийният приход на "Българска агенция за експортно застраховане" АД по закона за застраховането е 669 057 лв.</t>
  </si>
  <si>
    <t>Премийният приход на "Българска агенция за експортно застраховане" АД по Кодекса за застраховането е 669 057 лв.</t>
  </si>
  <si>
    <r>
      <t>1</t>
    </r>
    <r>
      <rPr>
        <sz val="8"/>
        <rFont val="Times New Roman"/>
        <family val="1"/>
      </rPr>
      <t>По данни на застрахователите, представени в КФН съгласно Наредба №30 от 19.07.2006 г. на КФН</t>
    </r>
  </si>
  <si>
    <t>ЗК "Лев Инс” АД</t>
  </si>
  <si>
    <t>ЗК "Уника" АД</t>
  </si>
  <si>
    <t>"Дженерали застраховане" АД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</si>
</sst>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"/>
    <numFmt numFmtId="173" formatCode="_(* #,##0_);_(* \(#,##0\);_(* &quot;-&quot;_);_(@_)"/>
    <numFmt numFmtId="174" formatCode="#,##0;\(#,##0\)"/>
    <numFmt numFmtId="175" formatCode="_-* #,##0.00\ [$€-1]_-;\-* #,##0.00\ [$€-1]_-;_-* &quot;-&quot;??\ [$€-1]_-"/>
    <numFmt numFmtId="176" formatCode="0.0;\(0.0\)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_-* #,##0.00\ &quot;Lei&quot;_-;\-* #,##0.00\ &quot;Lei&quot;_-;_-* &quot;-&quot;??\ &quot;Lei&quot;_-;_-@_-"/>
    <numFmt numFmtId="181" formatCode="_-* #,##0\ &quot;Лв.&quot;_-;\-* #,##0\ &quot;Лв.&quot;_-;_-* &quot;-&quot;\ &quot;Лв.&quot;_-;_-@_-"/>
    <numFmt numFmtId="182" formatCode="_-* #,##0\ _л_в_._-;\-* #,##0\ _л_в_._-;_-* &quot;-&quot;\ _л_в_._-;_-@_-"/>
    <numFmt numFmtId="183" formatCode="_-* #,##0.00\ &quot;Лв.&quot;_-;\-* #,##0.00\ &quot;Лв.&quot;_-;_-* &quot;-&quot;??\ &quot;Лв.&quot;_-;_-@_-"/>
    <numFmt numFmtId="184" formatCode="_-* #,##0.00\ _л_в_._-;\-* #,##0.00\ _л_в_._-;_-* &quot;-&quot;??\ _л_в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 Лв.&quot;;\-#,##0&quot; Лв.&quot;"/>
    <numFmt numFmtId="193" formatCode="#,##0&quot; Лв.&quot;;[Red]\-#,##0&quot; Лв.&quot;"/>
    <numFmt numFmtId="194" formatCode="#,##0.00&quot; Лв.&quot;;\-#,##0.00&quot; Лв.&quot;"/>
    <numFmt numFmtId="195" formatCode="#,##0.00&quot; Лв.&quot;;[Red]\-#,##0.00&quot; Лв.&quot;"/>
    <numFmt numFmtId="196" formatCode="_-* #,##0&quot; Лв.&quot;_-;\-* #,##0&quot; Лв.&quot;_-;_-* &quot;-&quot;&quot; Лв.&quot;_-;_-@_-"/>
    <numFmt numFmtId="197" formatCode="_-* #,##0_ _Л_в_._-;\-* #,##0_ _Л_в_._-;_-* &quot;-&quot;_ _Л_в_._-;_-@_-"/>
    <numFmt numFmtId="198" formatCode="_-* #,##0.00&quot; Лв.&quot;_-;\-* #,##0.00&quot; Лв.&quot;_-;_-* &quot;-&quot;??&quot; Лв.&quot;_-;_-@_-"/>
    <numFmt numFmtId="199" formatCode="_-* #,##0.00_ _Л_в_._-;\-* #,##0.00_ _Л_в_._-;_-* &quot;-&quot;??_ _Л_в_._-;_-@_-"/>
    <numFmt numFmtId="200" formatCode="&quot;Лв.&quot;#,##0;\-&quot;Лв.&quot;#,##0"/>
    <numFmt numFmtId="201" formatCode="&quot;Лв.&quot;#,##0;[Red]\-&quot;Лв.&quot;#,##0"/>
    <numFmt numFmtId="202" formatCode="&quot;Лв.&quot;#,##0.00;\-&quot;Лв.&quot;#,##0.00"/>
    <numFmt numFmtId="203" formatCode="&quot;Лв.&quot;#,##0.00;[Red]\-&quot;Лв.&quot;#,##0.00"/>
    <numFmt numFmtId="204" formatCode="_-&quot;Лв.&quot;* #,##0_-;\-&quot;Лв.&quot;* #,##0_-;_-&quot;Лв.&quot;* &quot;-&quot;_-;_-@_-"/>
    <numFmt numFmtId="205" formatCode="_-* #,##0_-;\-* #,##0_-;_-* &quot;-&quot;_-;_-@_-"/>
    <numFmt numFmtId="206" formatCode="_-&quot;Лв.&quot;* #,##0.00_-;\-&quot;Лв.&quot;* #,##0.00_-;_-&quot;Лв.&quot;* &quot;-&quot;??_-;_-@_-"/>
    <numFmt numFmtId="207" formatCode="_-* #,##0.00_-;\-* #,##0.00_-;_-* &quot;-&quot;??_-;_-@_-"/>
    <numFmt numFmtId="208" formatCode="#,##0\ "/>
    <numFmt numFmtId="209" formatCode="#,##0.0"/>
    <numFmt numFmtId="210" formatCode="#,##0.000"/>
    <numFmt numFmtId="211" formatCode="_-* #,##0\ _л_в_._-;\-* #,##0\ _л_в_._-;_-* &quot;-&quot;??\ _л_в_._-;_-@_-"/>
    <numFmt numFmtId="212" formatCode="0.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.0%"/>
    <numFmt numFmtId="221" formatCode="0.000%"/>
    <numFmt numFmtId="222" formatCode="_-* #,##0_$_-;\-* #,##0_$_-;_-* &quot;-&quot;??_$_-;_-@_-"/>
    <numFmt numFmtId="223" formatCode="_-* #,##0.0\ _л_в_._-;\-* #,##0.0\ _л_в_._-;_-* &quot;-&quot;??\ _л_в_._-;_-@_-"/>
    <numFmt numFmtId="224" formatCode="_-* #,##0.00_$_-;\-* #,##0.00_$_-;_-* &quot;-&quot;??_$_-;_-@_-"/>
  </numFmts>
  <fonts count="43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2.5"/>
      <name val="Arial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7.75"/>
      <name val="Times New Roman"/>
      <family val="1"/>
    </font>
    <font>
      <sz val="14.25"/>
      <name val="Times New Roman"/>
      <family val="1"/>
    </font>
    <font>
      <b/>
      <sz val="17.7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6"/>
      <name val="Times New Roman Cyr"/>
      <family val="0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2" fillId="0" borderId="0" applyFont="0" applyFill="0" applyBorder="0" applyAlignment="0" applyProtection="0"/>
    <xf numFmtId="172" fontId="16" fillId="0" borderId="1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18" fillId="0" borderId="0" applyFill="0" applyBorder="0">
      <alignment horizontal="center"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5" fillId="0" borderId="2">
      <alignment horizontal="right"/>
      <protection/>
    </xf>
    <xf numFmtId="174" fontId="26" fillId="0" borderId="0" applyFill="0" applyBorder="0">
      <alignment horizontal="right"/>
      <protection/>
    </xf>
  </cellStyleXfs>
  <cellXfs count="12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10" fontId="10" fillId="0" borderId="0" xfId="32" applyNumberFormat="1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/>
    </xf>
    <xf numFmtId="10" fontId="16" fillId="0" borderId="0" xfId="32" applyNumberFormat="1" applyFont="1" applyAlignment="1">
      <alignment/>
    </xf>
    <xf numFmtId="10" fontId="16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1" fillId="2" borderId="0" xfId="0" applyFont="1" applyFill="1" applyBorder="1" applyAlignment="1" applyProtection="1">
      <alignment horizontal="left"/>
      <protection/>
    </xf>
    <xf numFmtId="10" fontId="14" fillId="0" borderId="0" xfId="0" applyNumberFormat="1" applyFont="1" applyBorder="1" applyAlignment="1">
      <alignment/>
    </xf>
    <xf numFmtId="0" fontId="16" fillId="0" borderId="2" xfId="31" applyFont="1" applyFill="1" applyBorder="1" applyAlignment="1">
      <alignment vertical="center" wrapText="1"/>
      <protection/>
    </xf>
    <xf numFmtId="0" fontId="16" fillId="0" borderId="2" xfId="31" applyFont="1" applyFill="1" applyBorder="1" applyAlignment="1" applyProtection="1">
      <alignment horizontal="left" vertical="center" wrapText="1"/>
      <protection/>
    </xf>
    <xf numFmtId="0" fontId="19" fillId="0" borderId="4" xfId="28" applyFont="1" applyFill="1" applyBorder="1" applyAlignment="1">
      <alignment horizontal="right" vertical="center"/>
      <protection/>
    </xf>
    <xf numFmtId="0" fontId="18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6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31" applyFont="1" applyFill="1" applyBorder="1" applyAlignment="1">
      <alignment wrapText="1"/>
      <protection/>
    </xf>
    <xf numFmtId="3" fontId="15" fillId="0" borderId="0" xfId="0" applyNumberFormat="1" applyFont="1" applyFill="1" applyAlignment="1">
      <alignment horizontal="right" vertical="center"/>
    </xf>
    <xf numFmtId="0" fontId="19" fillId="0" borderId="7" xfId="28" applyFont="1" applyFill="1" applyBorder="1" applyAlignment="1">
      <alignment horizontal="right" vertical="center"/>
      <protection/>
    </xf>
    <xf numFmtId="3" fontId="28" fillId="0" borderId="0" xfId="30" applyNumberFormat="1" applyFont="1" applyFill="1" applyBorder="1" applyProtection="1">
      <alignment horizontal="center" vertical="center" wrapText="1"/>
      <protection/>
    </xf>
    <xf numFmtId="3" fontId="30" fillId="0" borderId="0" xfId="30" applyNumberFormat="1" applyFont="1" applyFill="1" applyBorder="1" applyProtection="1">
      <alignment horizontal="center" vertical="center" wrapText="1"/>
      <protection/>
    </xf>
    <xf numFmtId="3" fontId="30" fillId="0" borderId="0" xfId="30" applyNumberFormat="1" applyFont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center" vertical="center" wrapText="1"/>
      <protection/>
    </xf>
    <xf numFmtId="3" fontId="30" fillId="0" borderId="6" xfId="30" applyNumberFormat="1" applyFont="1" applyFill="1" applyBorder="1" applyProtection="1">
      <alignment horizontal="center" vertical="center" wrapText="1"/>
      <protection/>
    </xf>
    <xf numFmtId="3" fontId="30" fillId="0" borderId="8" xfId="30" applyNumberFormat="1" applyFont="1" applyFill="1" applyBorder="1" applyProtection="1">
      <alignment horizontal="center" vertical="center" wrapText="1"/>
      <protection/>
    </xf>
    <xf numFmtId="3" fontId="19" fillId="0" borderId="2" xfId="30" applyNumberFormat="1" applyFont="1" applyFill="1" applyBorder="1" applyAlignment="1" applyProtection="1">
      <alignment horizontal="center"/>
      <protection/>
    </xf>
    <xf numFmtId="3" fontId="19" fillId="0" borderId="6" xfId="30" applyNumberFormat="1" applyFont="1" applyFill="1" applyBorder="1" applyAlignment="1" applyProtection="1">
      <alignment horizontal="left" vertical="center" wrapText="1"/>
      <protection/>
    </xf>
    <xf numFmtId="3" fontId="28" fillId="0" borderId="2" xfId="30" applyNumberFormat="1" applyFont="1" applyFill="1" applyBorder="1" applyAlignment="1" applyProtection="1">
      <alignment horizontal="center" vertical="center"/>
      <protection/>
    </xf>
    <xf numFmtId="3" fontId="28" fillId="0" borderId="6" xfId="30" applyNumberFormat="1" applyFont="1" applyFill="1" applyBorder="1" applyAlignment="1" applyProtection="1">
      <alignment horizontal="left" vertical="center" wrapText="1"/>
      <protection/>
    </xf>
    <xf numFmtId="3" fontId="19" fillId="0" borderId="0" xfId="30" applyNumberFormat="1" applyFont="1" applyFill="1" applyBorder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right" vertical="center" wrapText="1"/>
      <protection/>
    </xf>
    <xf numFmtId="3" fontId="28" fillId="0" borderId="0" xfId="30" applyNumberFormat="1" applyFont="1" applyFill="1" applyBorder="1" applyAlignment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right" vertical="center"/>
      <protection/>
    </xf>
    <xf numFmtId="3" fontId="30" fillId="0" borderId="6" xfId="30" applyNumberFormat="1" applyFont="1" applyFill="1" applyBorder="1" applyAlignment="1" applyProtection="1">
      <alignment horizontal="right" vertical="center" wrapText="1"/>
      <protection/>
    </xf>
    <xf numFmtId="3" fontId="28" fillId="0" borderId="6" xfId="30" applyNumberFormat="1" applyFont="1" applyFill="1" applyBorder="1" applyAlignment="1" applyProtection="1">
      <alignment vertical="center" wrapText="1"/>
      <protection/>
    </xf>
    <xf numFmtId="3" fontId="28" fillId="0" borderId="6" xfId="30" applyNumberFormat="1" applyFont="1" applyFill="1" applyBorder="1" applyAlignment="1" applyProtection="1">
      <alignment horizontal="right" vertical="center" wrapText="1"/>
      <protection/>
    </xf>
    <xf numFmtId="3" fontId="28" fillId="0" borderId="2" xfId="30" applyNumberFormat="1" applyFont="1" applyFill="1" applyBorder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right"/>
      <protection/>
    </xf>
    <xf numFmtId="3" fontId="28" fillId="0" borderId="2" xfId="30" applyNumberFormat="1" applyFont="1" applyFill="1" applyBorder="1" applyAlignment="1" applyProtection="1">
      <alignment horizontal="left"/>
      <protection/>
    </xf>
    <xf numFmtId="3" fontId="30" fillId="0" borderId="2" xfId="30" applyNumberFormat="1" applyFont="1" applyFill="1" applyBorder="1" applyAlignment="1" applyProtection="1">
      <alignment horizontal="center"/>
      <protection/>
    </xf>
    <xf numFmtId="3" fontId="28" fillId="0" borderId="4" xfId="30" applyNumberFormat="1" applyFont="1" applyFill="1" applyBorder="1" applyProtection="1">
      <alignment horizontal="center" vertical="center" wrapText="1"/>
      <protection/>
    </xf>
    <xf numFmtId="3" fontId="28" fillId="0" borderId="9" xfId="30" applyNumberFormat="1" applyFont="1" applyFill="1" applyBorder="1" applyAlignment="1" applyProtection="1">
      <alignment horizontal="left" vertical="center" wrapText="1"/>
      <protection/>
    </xf>
    <xf numFmtId="0" fontId="14" fillId="2" borderId="10" xfId="0" applyFont="1" applyFill="1" applyBorder="1" applyAlignment="1" applyProtection="1">
      <alignment horizontal="left"/>
      <protection/>
    </xf>
    <xf numFmtId="0" fontId="19" fillId="0" borderId="0" xfId="28" applyFont="1" applyFill="1" applyBorder="1" applyAlignment="1">
      <alignment horizontal="left"/>
      <protection/>
    </xf>
    <xf numFmtId="3" fontId="28" fillId="0" borderId="0" xfId="30" applyNumberFormat="1" applyFont="1" applyFill="1" applyBorder="1" applyAlignment="1" applyProtection="1">
      <alignment horizontal="left"/>
      <protection/>
    </xf>
    <xf numFmtId="0" fontId="12" fillId="0" borderId="11" xfId="0" applyFont="1" applyBorder="1" applyAlignment="1">
      <alignment horizontal="right"/>
    </xf>
    <xf numFmtId="0" fontId="10" fillId="0" borderId="10" xfId="0" applyFont="1" applyBorder="1" applyAlignment="1">
      <alignment/>
    </xf>
    <xf numFmtId="2" fontId="14" fillId="0" borderId="0" xfId="32" applyNumberFormat="1" applyFont="1" applyBorder="1" applyAlignment="1">
      <alignment/>
    </xf>
    <xf numFmtId="0" fontId="17" fillId="0" borderId="0" xfId="0" applyFont="1" applyAlignment="1">
      <alignment horizontal="center"/>
    </xf>
    <xf numFmtId="3" fontId="16" fillId="0" borderId="0" xfId="0" applyNumberFormat="1" applyFont="1" applyAlignment="1">
      <alignment horizontal="center" vertical="center" wrapText="1"/>
    </xf>
    <xf numFmtId="3" fontId="16" fillId="3" borderId="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3" fontId="16" fillId="3" borderId="0" xfId="0" applyNumberFormat="1" applyFont="1" applyFill="1" applyAlignment="1">
      <alignment/>
    </xf>
    <xf numFmtId="0" fontId="16" fillId="3" borderId="0" xfId="0" applyFont="1" applyFill="1" applyAlignment="1">
      <alignment/>
    </xf>
    <xf numFmtId="3" fontId="29" fillId="0" borderId="2" xfId="30" applyNumberFormat="1" applyFont="1" applyFill="1" applyBorder="1" applyAlignment="1" applyProtection="1">
      <alignment horizontal="center" vertical="center" wrapText="1"/>
      <protection/>
    </xf>
    <xf numFmtId="3" fontId="29" fillId="0" borderId="6" xfId="30" applyNumberFormat="1" applyFont="1" applyFill="1" applyBorder="1" applyAlignment="1" applyProtection="1">
      <alignment horizontal="left" vertical="center"/>
      <protection/>
    </xf>
    <xf numFmtId="3" fontId="20" fillId="0" borderId="6" xfId="0" applyNumberFormat="1" applyFont="1" applyBorder="1" applyAlignment="1">
      <alignment horizontal="right" vertical="center"/>
    </xf>
    <xf numFmtId="0" fontId="29" fillId="0" borderId="2" xfId="30" applyNumberFormat="1" applyFont="1" applyFill="1" applyBorder="1" applyAlignment="1" applyProtection="1">
      <alignment horizontal="center" vertical="center" wrapText="1"/>
      <protection/>
    </xf>
    <xf numFmtId="0" fontId="29" fillId="0" borderId="6" xfId="30" applyNumberFormat="1" applyFont="1" applyFill="1" applyBorder="1" applyAlignment="1" applyProtection="1">
      <alignment horizontal="left" vertical="center" wrapText="1"/>
      <protection/>
    </xf>
    <xf numFmtId="3" fontId="16" fillId="3" borderId="1" xfId="0" applyNumberFormat="1" applyFont="1" applyFill="1" applyBorder="1" applyAlignment="1">
      <alignment vertical="center" wrapText="1"/>
    </xf>
    <xf numFmtId="3" fontId="16" fillId="3" borderId="12" xfId="0" applyNumberFormat="1" applyFont="1" applyFill="1" applyBorder="1" applyAlignment="1">
      <alignment vertical="center" wrapText="1"/>
    </xf>
    <xf numFmtId="0" fontId="14" fillId="0" borderId="2" xfId="30" applyNumberFormat="1" applyFont="1" applyFill="1" applyBorder="1" applyAlignment="1" applyProtection="1">
      <alignment horizontal="center" vertical="center"/>
      <protection/>
    </xf>
    <xf numFmtId="0" fontId="14" fillId="0" borderId="6" xfId="30" applyNumberFormat="1" applyFont="1" applyFill="1" applyBorder="1" applyAlignment="1" applyProtection="1">
      <alignment horizontal="left" vertical="center"/>
      <protection/>
    </xf>
    <xf numFmtId="0" fontId="14" fillId="0" borderId="2" xfId="30" applyNumberFormat="1" applyFont="1" applyFill="1" applyBorder="1" applyAlignment="1" applyProtection="1">
      <alignment horizontal="center" vertical="center" wrapText="1"/>
      <protection/>
    </xf>
    <xf numFmtId="0" fontId="14" fillId="0" borderId="6" xfId="30" applyNumberFormat="1" applyFont="1" applyFill="1" applyBorder="1" applyAlignment="1" applyProtection="1">
      <alignment horizontal="left" vertical="center" wrapText="1"/>
      <protection/>
    </xf>
    <xf numFmtId="0" fontId="36" fillId="0" borderId="2" xfId="30" applyNumberFormat="1" applyFont="1" applyFill="1" applyBorder="1" applyAlignment="1" applyProtection="1">
      <alignment horizontal="center" vertical="center" wrapText="1"/>
      <protection/>
    </xf>
    <xf numFmtId="0" fontId="36" fillId="0" borderId="6" xfId="30" applyNumberFormat="1" applyFont="1" applyFill="1" applyBorder="1" applyAlignment="1" applyProtection="1">
      <alignment horizontal="left" vertical="center" wrapText="1"/>
      <protection/>
    </xf>
    <xf numFmtId="3" fontId="14" fillId="0" borderId="6" xfId="30" applyNumberFormat="1" applyFont="1" applyBorder="1" applyAlignment="1" applyProtection="1">
      <alignment horizontal="left" vertical="center" wrapText="1"/>
      <protection/>
    </xf>
    <xf numFmtId="3" fontId="15" fillId="0" borderId="2" xfId="30" applyNumberFormat="1" applyFont="1" applyBorder="1" applyAlignment="1" applyProtection="1">
      <alignment horizontal="center" vertical="center" wrapText="1"/>
      <protection/>
    </xf>
    <xf numFmtId="3" fontId="14" fillId="0" borderId="4" xfId="30" applyNumberFormat="1" applyFont="1" applyBorder="1" applyAlignment="1">
      <alignment horizontal="center" vertical="center" wrapText="1"/>
      <protection/>
    </xf>
    <xf numFmtId="3" fontId="14" fillId="0" borderId="9" xfId="30" applyNumberFormat="1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Alignment="1">
      <alignment/>
    </xf>
    <xf numFmtId="0" fontId="16" fillId="0" borderId="2" xfId="31" applyFont="1" applyFill="1" applyBorder="1" applyAlignment="1" applyProtection="1">
      <alignment vertical="center" wrapText="1"/>
      <protection/>
    </xf>
    <xf numFmtId="0" fontId="19" fillId="0" borderId="13" xfId="28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 quotePrefix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4" fontId="38" fillId="2" borderId="6" xfId="29" applyNumberFormat="1" applyFont="1" applyFill="1" applyBorder="1" applyProtection="1">
      <alignment horizontal="right" vertical="center"/>
      <protection/>
    </xf>
    <xf numFmtId="3" fontId="19" fillId="0" borderId="6" xfId="30" applyNumberFormat="1" applyFont="1" applyFill="1" applyBorder="1" applyProtection="1">
      <alignment horizontal="center" vertical="center" wrapText="1"/>
      <protection/>
    </xf>
    <xf numFmtId="3" fontId="19" fillId="0" borderId="8" xfId="30" applyNumberFormat="1" applyFont="1" applyFill="1" applyBorder="1" applyProtection="1">
      <alignment horizontal="center" vertical="center" wrapText="1"/>
      <protection/>
    </xf>
    <xf numFmtId="0" fontId="29" fillId="0" borderId="0" xfId="0" applyFont="1" applyBorder="1" applyAlignment="1">
      <alignment horizontal="right"/>
    </xf>
    <xf numFmtId="10" fontId="14" fillId="0" borderId="15" xfId="32" applyNumberFormat="1" applyFont="1" applyBorder="1" applyAlignment="1">
      <alignment/>
    </xf>
    <xf numFmtId="9" fontId="14" fillId="0" borderId="16" xfId="32" applyFont="1" applyBorder="1" applyAlignment="1">
      <alignment/>
    </xf>
    <xf numFmtId="3" fontId="19" fillId="0" borderId="6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/>
    </xf>
    <xf numFmtId="3" fontId="15" fillId="0" borderId="8" xfId="32" applyNumberFormat="1" applyFont="1" applyBorder="1" applyAlignment="1">
      <alignment horizontal="right" vertical="center"/>
    </xf>
    <xf numFmtId="173" fontId="16" fillId="0" borderId="6" xfId="29" applyNumberFormat="1" applyFont="1" applyBorder="1" applyProtection="1">
      <alignment horizontal="right" vertical="center"/>
      <protection locked="0"/>
    </xf>
    <xf numFmtId="0" fontId="21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28" fillId="2" borderId="0" xfId="0" applyFont="1" applyFill="1" applyBorder="1" applyAlignment="1" applyProtection="1">
      <alignment horizontal="left"/>
      <protection/>
    </xf>
    <xf numFmtId="0" fontId="19" fillId="0" borderId="14" xfId="0" applyFont="1" applyFill="1" applyBorder="1" applyAlignment="1" quotePrefix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2" fontId="29" fillId="3" borderId="2" xfId="30" applyNumberFormat="1" applyFont="1" applyFill="1" applyBorder="1" applyAlignment="1" applyProtection="1">
      <alignment horizontal="center" vertical="center" wrapText="1"/>
      <protection/>
    </xf>
    <xf numFmtId="2" fontId="29" fillId="3" borderId="6" xfId="30" applyNumberFormat="1" applyFont="1" applyFill="1" applyBorder="1" applyAlignment="1" applyProtection="1">
      <alignment horizontal="center" vertical="center" wrapText="1"/>
      <protection/>
    </xf>
    <xf numFmtId="3" fontId="29" fillId="0" borderId="0" xfId="30" applyNumberFormat="1" applyFont="1" applyFill="1" applyAlignment="1" applyProtection="1">
      <alignment horizontal="center" vertical="center" wrapText="1"/>
      <protection/>
    </xf>
    <xf numFmtId="3" fontId="14" fillId="0" borderId="3" xfId="30" applyNumberFormat="1" applyFont="1" applyFill="1" applyBorder="1" applyAlignment="1" applyProtection="1">
      <alignment horizontal="center" vertical="center" wrapText="1"/>
      <protection/>
    </xf>
    <xf numFmtId="3" fontId="15" fillId="0" borderId="14" xfId="30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ПРЕМИЕН ПРИХОД ЗА ПЪРВО ТРИМЕСЕЧИЕ НА 2007 ГОДИНА</a:t>
            </a:r>
          </a:p>
        </c:rich>
      </c:tx>
      <c:layout>
        <c:manualLayout>
          <c:xMode val="factor"/>
          <c:yMode val="factor"/>
          <c:x val="-0.028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"/>
          <c:y val="0.2545"/>
          <c:w val="0.27475"/>
          <c:h val="0.461"/>
        </c:manualLayout>
      </c:layout>
      <c:pie3DChart>
        <c:varyColors val="1"/>
        <c:ser>
          <c:idx val="0"/>
          <c:order val="0"/>
          <c:tx>
            <c:strRef>
              <c:f>premiums!$A$1:$U$1</c:f>
              <c:strCache>
                <c:ptCount val="1"/>
                <c:pt idx="0">
                  <c:v>ПРЕМИЕН ПРИХОД ПО  ВИДОВЕ ЗАСТРАХОВКИ  ЗА ПЪРВО ТРИМЕСЕЧИЕ НА 2007 ГОДИНА1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premiums!$B$39:$K$39</c:f>
              <c:strCache/>
            </c:strRef>
          </c:cat>
          <c:val>
            <c:numRef>
              <c:f>premiums!$B$40:$K$40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ИЗПЛАТЕНИ ОБЕЗЩЕТЕНИЯ ЗА ПЪРВО ТРИМЕСЕЧИЕ НА 2007 ГОДИНА</a:t>
            </a:r>
          </a:p>
        </c:rich>
      </c:tx>
      <c:layout>
        <c:manualLayout>
          <c:xMode val="factor"/>
          <c:yMode val="factor"/>
          <c:x val="-0.04425"/>
          <c:y val="0.01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384"/>
          <c:w val="0.2815"/>
          <c:h val="0.4125"/>
        </c:manualLayout>
      </c:layout>
      <c:pie3DChart>
        <c:varyColors val="1"/>
        <c:ser>
          <c:idx val="0"/>
          <c:order val="0"/>
          <c:tx>
            <c:strRef>
              <c:f>payments!$A$1:$U$1</c:f>
              <c:strCache>
                <c:ptCount val="1"/>
                <c:pt idx="0">
                  <c:v>ИЗПЛАТЕНИ ОБЕЗЩЕТЕНИЯ ПО ВИДОВЕ ЗАСТРАХОВКИ ЗА ПЪРВО ТРИМЕСЕЧИЕ НА 2007 ГОДИНА 1 (в лв.)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payments!$B$36:$K$36</c:f>
              <c:strCache/>
            </c:strRef>
          </c:cat>
          <c:val>
            <c:numRef>
              <c:f>payments!$B$37:$K$37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10639425"/>
        <a:ext cx="1292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114300</xdr:rowOff>
    </xdr:from>
    <xdr:to>
      <xdr:col>20</xdr:col>
      <xdr:colOff>885825</xdr:colOff>
      <xdr:row>66</xdr:row>
      <xdr:rowOff>76200</xdr:rowOff>
    </xdr:to>
    <xdr:graphicFrame>
      <xdr:nvGraphicFramePr>
        <xdr:cNvPr id="2" name="Chart 5"/>
        <xdr:cNvGraphicFramePr/>
      </xdr:nvGraphicFramePr>
      <xdr:xfrm>
        <a:off x="0" y="10506075"/>
        <a:ext cx="2132647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10563225"/>
        <a:ext cx="1527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66675</xdr:rowOff>
    </xdr:from>
    <xdr:to>
      <xdr:col>17</xdr:col>
      <xdr:colOff>9525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76200" y="10991850"/>
        <a:ext cx="1704022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65" zoomScaleNormal="75" zoomScaleSheetLayoutView="65" workbookViewId="0" topLeftCell="A1">
      <selection activeCell="A1" sqref="A1:T1"/>
    </sheetView>
  </sheetViews>
  <sheetFormatPr defaultColWidth="9.140625" defaultRowHeight="12.75"/>
  <cols>
    <col min="1" max="1" width="46.00390625" style="7" customWidth="1"/>
    <col min="2" max="21" width="13.7109375" style="7" customWidth="1"/>
    <col min="22" max="22" width="11.00390625" style="7" bestFit="1" customWidth="1"/>
    <col min="23" max="16384" width="9.140625" style="7" customWidth="1"/>
  </cols>
  <sheetData>
    <row r="1" spans="1:21" ht="30" customHeight="1" thickBot="1">
      <c r="A1" s="116" t="s">
        <v>170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0" t="s">
        <v>0</v>
      </c>
    </row>
    <row r="2" spans="1:21" s="8" customFormat="1" ht="102">
      <c r="A2" s="21" t="s">
        <v>155</v>
      </c>
      <c r="B2" s="103" t="s">
        <v>124</v>
      </c>
      <c r="C2" s="103" t="s">
        <v>126</v>
      </c>
      <c r="D2" s="103" t="s">
        <v>125</v>
      </c>
      <c r="E2" s="103" t="s">
        <v>127</v>
      </c>
      <c r="F2" s="103" t="s">
        <v>167</v>
      </c>
      <c r="G2" s="103" t="s">
        <v>178</v>
      </c>
      <c r="H2" s="103" t="s">
        <v>179</v>
      </c>
      <c r="I2" s="103" t="s">
        <v>128</v>
      </c>
      <c r="J2" s="103" t="s">
        <v>129</v>
      </c>
      <c r="K2" s="103" t="s">
        <v>132</v>
      </c>
      <c r="L2" s="103" t="s">
        <v>130</v>
      </c>
      <c r="M2" s="103" t="s">
        <v>131</v>
      </c>
      <c r="N2" s="103" t="s">
        <v>134</v>
      </c>
      <c r="O2" s="103" t="s">
        <v>135</v>
      </c>
      <c r="P2" s="103" t="s">
        <v>133</v>
      </c>
      <c r="Q2" s="103" t="s">
        <v>136</v>
      </c>
      <c r="R2" s="103" t="s">
        <v>168</v>
      </c>
      <c r="S2" s="103" t="s">
        <v>154</v>
      </c>
      <c r="T2" s="103" t="s">
        <v>1</v>
      </c>
      <c r="U2" s="103" t="s">
        <v>153</v>
      </c>
    </row>
    <row r="3" spans="1:23" ht="19.5" customHeight="1">
      <c r="A3" s="18" t="s">
        <v>2</v>
      </c>
      <c r="B3" s="104">
        <v>1062424</v>
      </c>
      <c r="C3" s="104">
        <v>1803079.49</v>
      </c>
      <c r="D3" s="104">
        <v>608054.04</v>
      </c>
      <c r="E3" s="104">
        <v>87473.49</v>
      </c>
      <c r="F3" s="104">
        <v>189021</v>
      </c>
      <c r="G3" s="104">
        <v>99422.82</v>
      </c>
      <c r="H3" s="104">
        <v>163642.59</v>
      </c>
      <c r="I3" s="104">
        <v>636389.71</v>
      </c>
      <c r="J3" s="104">
        <v>274627.48</v>
      </c>
      <c r="K3" s="104">
        <v>36597</v>
      </c>
      <c r="L3" s="104">
        <v>326456.58</v>
      </c>
      <c r="M3" s="104">
        <v>446904</v>
      </c>
      <c r="N3" s="104">
        <v>25830</v>
      </c>
      <c r="O3" s="104">
        <v>80924.59</v>
      </c>
      <c r="P3" s="104">
        <v>109943.95</v>
      </c>
      <c r="Q3" s="104">
        <v>220583</v>
      </c>
      <c r="R3" s="104">
        <v>0</v>
      </c>
      <c r="S3" s="104">
        <v>790</v>
      </c>
      <c r="T3" s="104">
        <v>0</v>
      </c>
      <c r="U3" s="104">
        <v>6172163.740000001</v>
      </c>
      <c r="V3" s="9"/>
      <c r="W3" s="10"/>
    </row>
    <row r="4" spans="1:23" ht="44.25" customHeight="1">
      <c r="A4" s="19" t="s">
        <v>156</v>
      </c>
      <c r="B4" s="104">
        <v>528535</v>
      </c>
      <c r="C4" s="104">
        <v>1220231.97</v>
      </c>
      <c r="D4" s="104">
        <v>131697.37</v>
      </c>
      <c r="E4" s="104">
        <v>21206.88</v>
      </c>
      <c r="F4" s="104">
        <v>135744</v>
      </c>
      <c r="G4" s="104">
        <v>27661.52</v>
      </c>
      <c r="H4" s="104">
        <v>16280.26</v>
      </c>
      <c r="I4" s="104">
        <v>51410.81</v>
      </c>
      <c r="J4" s="104">
        <v>113532.22</v>
      </c>
      <c r="K4" s="104">
        <v>0</v>
      </c>
      <c r="L4" s="104">
        <v>980.33</v>
      </c>
      <c r="M4" s="104">
        <v>0</v>
      </c>
      <c r="N4" s="104">
        <v>0</v>
      </c>
      <c r="O4" s="104">
        <v>338.39</v>
      </c>
      <c r="P4" s="104">
        <v>0</v>
      </c>
      <c r="Q4" s="104">
        <v>8155</v>
      </c>
      <c r="R4" s="104">
        <v>0</v>
      </c>
      <c r="S4" s="104">
        <v>0</v>
      </c>
      <c r="T4" s="104">
        <v>0</v>
      </c>
      <c r="U4" s="104">
        <v>2255773.75</v>
      </c>
      <c r="V4" s="9"/>
      <c r="W4" s="10"/>
    </row>
    <row r="5" spans="1:23" ht="15.75">
      <c r="A5" s="18" t="s">
        <v>3</v>
      </c>
      <c r="B5" s="104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136.08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136.08</v>
      </c>
      <c r="V5" s="9"/>
      <c r="W5" s="10"/>
    </row>
    <row r="6" spans="1:23" ht="42" customHeight="1">
      <c r="A6" s="18" t="s">
        <v>4</v>
      </c>
      <c r="B6" s="104">
        <v>16045828</v>
      </c>
      <c r="C6" s="104">
        <v>13666818.71</v>
      </c>
      <c r="D6" s="104">
        <v>17734395.33</v>
      </c>
      <c r="E6" s="104">
        <v>25683634.16</v>
      </c>
      <c r="F6" s="104">
        <v>7996263</v>
      </c>
      <c r="G6" s="104">
        <v>8180520.69</v>
      </c>
      <c r="H6" s="104">
        <v>4177379.93</v>
      </c>
      <c r="I6" s="104">
        <v>9554798.879999999</v>
      </c>
      <c r="J6" s="104">
        <v>5652421.55</v>
      </c>
      <c r="K6" s="104">
        <v>2580304.61</v>
      </c>
      <c r="L6" s="104">
        <v>1958403.2891313988</v>
      </c>
      <c r="M6" s="104">
        <v>0</v>
      </c>
      <c r="N6" s="104">
        <v>1758916.1425516189</v>
      </c>
      <c r="O6" s="104">
        <v>358757.79</v>
      </c>
      <c r="P6" s="104">
        <v>315785.95</v>
      </c>
      <c r="Q6" s="104">
        <v>445698</v>
      </c>
      <c r="R6" s="104">
        <v>0</v>
      </c>
      <c r="S6" s="104">
        <v>0</v>
      </c>
      <c r="T6" s="104">
        <v>0</v>
      </c>
      <c r="U6" s="104">
        <v>116109926.03168303</v>
      </c>
      <c r="V6" s="9"/>
      <c r="W6" s="10"/>
    </row>
    <row r="7" spans="1:23" ht="25.5">
      <c r="A7" s="18" t="s">
        <v>5</v>
      </c>
      <c r="B7" s="104">
        <v>0</v>
      </c>
      <c r="C7" s="104">
        <v>3341700.43999999</v>
      </c>
      <c r="D7" s="104">
        <v>70948.82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10764</v>
      </c>
      <c r="Q7" s="104">
        <v>0</v>
      </c>
      <c r="R7" s="104">
        <v>0</v>
      </c>
      <c r="S7" s="104">
        <v>0</v>
      </c>
      <c r="T7" s="104">
        <v>0</v>
      </c>
      <c r="U7" s="104">
        <v>3423413.25999999</v>
      </c>
      <c r="V7" s="9"/>
      <c r="W7" s="10"/>
    </row>
    <row r="8" spans="1:23" ht="15.75">
      <c r="A8" s="18" t="s">
        <v>6</v>
      </c>
      <c r="B8" s="104">
        <v>1922703</v>
      </c>
      <c r="C8" s="104">
        <v>848400.67</v>
      </c>
      <c r="D8" s="104">
        <v>224576.73</v>
      </c>
      <c r="E8" s="104">
        <v>0</v>
      </c>
      <c r="F8" s="104">
        <v>0</v>
      </c>
      <c r="G8" s="104">
        <v>21108.8</v>
      </c>
      <c r="H8" s="104">
        <v>0</v>
      </c>
      <c r="I8" s="104">
        <v>136958.56</v>
      </c>
      <c r="J8" s="104">
        <v>148191.92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3301939.68</v>
      </c>
      <c r="V8" s="9"/>
      <c r="W8" s="10"/>
    </row>
    <row r="9" spans="1:23" ht="15.75">
      <c r="A9" s="18" t="s">
        <v>7</v>
      </c>
      <c r="B9" s="104">
        <v>6028920</v>
      </c>
      <c r="C9" s="104">
        <v>4178542.4599999893</v>
      </c>
      <c r="D9" s="104">
        <v>187322.99</v>
      </c>
      <c r="E9" s="104">
        <v>0</v>
      </c>
      <c r="F9" s="104">
        <v>1086</v>
      </c>
      <c r="G9" s="104">
        <v>44664.87</v>
      </c>
      <c r="H9" s="104">
        <v>606.15</v>
      </c>
      <c r="I9" s="104">
        <v>41903.04</v>
      </c>
      <c r="J9" s="104">
        <v>207923.11</v>
      </c>
      <c r="K9" s="104">
        <v>0</v>
      </c>
      <c r="L9" s="104">
        <v>205992.5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10896961.119999988</v>
      </c>
      <c r="V9" s="9"/>
      <c r="W9" s="10"/>
    </row>
    <row r="10" spans="1:23" ht="27.75" customHeight="1">
      <c r="A10" s="18" t="s">
        <v>8</v>
      </c>
      <c r="B10" s="104">
        <v>1498281</v>
      </c>
      <c r="C10" s="104">
        <v>492197.7799999989</v>
      </c>
      <c r="D10" s="104">
        <v>1146567.36</v>
      </c>
      <c r="E10" s="104">
        <v>59884.9</v>
      </c>
      <c r="F10" s="104">
        <v>9225</v>
      </c>
      <c r="G10" s="104">
        <v>172616.87</v>
      </c>
      <c r="H10" s="104">
        <v>1053299.11</v>
      </c>
      <c r="I10" s="104">
        <v>91441.65</v>
      </c>
      <c r="J10" s="104">
        <v>156861.47</v>
      </c>
      <c r="K10" s="104">
        <v>15914.09</v>
      </c>
      <c r="L10" s="104">
        <v>32036.4</v>
      </c>
      <c r="M10" s="104">
        <v>1190350</v>
      </c>
      <c r="N10" s="104">
        <v>4569.481804178559</v>
      </c>
      <c r="O10" s="104">
        <v>309994.27</v>
      </c>
      <c r="P10" s="104">
        <v>4413.57</v>
      </c>
      <c r="Q10" s="104">
        <v>3958</v>
      </c>
      <c r="R10" s="104">
        <v>0</v>
      </c>
      <c r="S10" s="104">
        <v>0</v>
      </c>
      <c r="T10" s="104">
        <v>0</v>
      </c>
      <c r="U10" s="104">
        <v>6241610.951804178</v>
      </c>
      <c r="V10" s="9"/>
      <c r="W10" s="10"/>
    </row>
    <row r="11" spans="1:23" ht="33" customHeight="1">
      <c r="A11" s="18" t="s">
        <v>9</v>
      </c>
      <c r="B11" s="104">
        <v>10611104</v>
      </c>
      <c r="C11" s="104">
        <v>9361882.819999985</v>
      </c>
      <c r="D11" s="104">
        <v>3403754.51</v>
      </c>
      <c r="E11" s="104">
        <v>28592.29</v>
      </c>
      <c r="F11" s="104">
        <v>2786993</v>
      </c>
      <c r="G11" s="104">
        <v>356195.52</v>
      </c>
      <c r="H11" s="104">
        <v>3180037.7249999996</v>
      </c>
      <c r="I11" s="104">
        <v>852919.86</v>
      </c>
      <c r="J11" s="104">
        <v>744983.09</v>
      </c>
      <c r="K11" s="104">
        <v>489984.96</v>
      </c>
      <c r="L11" s="104">
        <v>734354.69</v>
      </c>
      <c r="M11" s="104">
        <v>2530860</v>
      </c>
      <c r="N11" s="104">
        <v>395648.303203577</v>
      </c>
      <c r="O11" s="104">
        <v>856348.19</v>
      </c>
      <c r="P11" s="104">
        <v>846676.89</v>
      </c>
      <c r="Q11" s="104">
        <v>374341</v>
      </c>
      <c r="R11" s="104">
        <v>981390</v>
      </c>
      <c r="S11" s="104">
        <v>655572</v>
      </c>
      <c r="T11" s="104">
        <v>0</v>
      </c>
      <c r="U11" s="104">
        <v>39191638.848203555</v>
      </c>
      <c r="V11" s="9"/>
      <c r="W11" s="10"/>
    </row>
    <row r="12" spans="1:23" ht="30.75" customHeight="1">
      <c r="A12" s="18" t="s">
        <v>10</v>
      </c>
      <c r="B12" s="104">
        <v>2726424</v>
      </c>
      <c r="C12" s="104">
        <v>2522572.47</v>
      </c>
      <c r="D12" s="104">
        <v>754915.85</v>
      </c>
      <c r="E12" s="104">
        <v>361360.61</v>
      </c>
      <c r="F12" s="104">
        <v>34727</v>
      </c>
      <c r="G12" s="104">
        <v>1787423.17</v>
      </c>
      <c r="H12" s="104">
        <v>3007471.215</v>
      </c>
      <c r="I12" s="104">
        <v>173743.84</v>
      </c>
      <c r="J12" s="104">
        <v>262045.97</v>
      </c>
      <c r="K12" s="104">
        <v>356383.44</v>
      </c>
      <c r="L12" s="104">
        <v>42895.64</v>
      </c>
      <c r="M12" s="104">
        <v>371880</v>
      </c>
      <c r="N12" s="104">
        <v>76106</v>
      </c>
      <c r="O12" s="104">
        <v>653813.83</v>
      </c>
      <c r="P12" s="104">
        <v>62493.64</v>
      </c>
      <c r="Q12" s="104">
        <v>91389</v>
      </c>
      <c r="R12" s="104">
        <v>0</v>
      </c>
      <c r="S12" s="104">
        <v>0</v>
      </c>
      <c r="T12" s="104">
        <v>0</v>
      </c>
      <c r="U12" s="104">
        <v>13285645.675000003</v>
      </c>
      <c r="V12" s="9"/>
      <c r="W12" s="10"/>
    </row>
    <row r="13" spans="1:23" ht="42" customHeight="1">
      <c r="A13" s="18" t="s">
        <v>11</v>
      </c>
      <c r="B13" s="104">
        <v>15114569</v>
      </c>
      <c r="C13" s="104">
        <v>3431854.11999999</v>
      </c>
      <c r="D13" s="104">
        <v>17404811.07</v>
      </c>
      <c r="E13" s="104">
        <v>3088270.76</v>
      </c>
      <c r="F13" s="104">
        <v>11694924</v>
      </c>
      <c r="G13" s="104">
        <v>10876151.9</v>
      </c>
      <c r="H13" s="104">
        <v>4798886.75</v>
      </c>
      <c r="I13" s="104">
        <v>3798392.57</v>
      </c>
      <c r="J13" s="104">
        <v>4577147.52</v>
      </c>
      <c r="K13" s="104">
        <v>6476292.7</v>
      </c>
      <c r="L13" s="104">
        <v>2422663.74</v>
      </c>
      <c r="M13" s="104">
        <v>0</v>
      </c>
      <c r="N13" s="104">
        <v>672473.9054585161</v>
      </c>
      <c r="O13" s="104">
        <v>256890.22</v>
      </c>
      <c r="P13" s="104">
        <v>62571.6</v>
      </c>
      <c r="Q13" s="104">
        <v>191622</v>
      </c>
      <c r="R13" s="104">
        <v>0</v>
      </c>
      <c r="S13" s="104">
        <v>62776</v>
      </c>
      <c r="T13" s="104">
        <v>0</v>
      </c>
      <c r="U13" s="104">
        <v>84930297.85545848</v>
      </c>
      <c r="V13" s="9"/>
      <c r="W13" s="10"/>
    </row>
    <row r="14" spans="1:21" ht="15.75">
      <c r="A14" s="92" t="s">
        <v>159</v>
      </c>
      <c r="B14" s="104">
        <v>13786242</v>
      </c>
      <c r="C14" s="104">
        <v>3305269.17999999</v>
      </c>
      <c r="D14" s="104">
        <v>17352920.97</v>
      </c>
      <c r="E14" s="104">
        <v>3055486.76</v>
      </c>
      <c r="F14" s="104">
        <v>11682067</v>
      </c>
      <c r="G14" s="104">
        <v>10597015.72</v>
      </c>
      <c r="H14" s="104">
        <v>4648251.68</v>
      </c>
      <c r="I14" s="104">
        <v>3790449.38</v>
      </c>
      <c r="J14" s="104">
        <v>4573040.81</v>
      </c>
      <c r="K14" s="104">
        <v>6398954.71</v>
      </c>
      <c r="L14" s="104">
        <v>2405376.74</v>
      </c>
      <c r="M14" s="104">
        <v>0</v>
      </c>
      <c r="N14" s="104">
        <v>672473.9054585161</v>
      </c>
      <c r="O14" s="104">
        <v>256890.22</v>
      </c>
      <c r="P14" s="104">
        <v>62571.6</v>
      </c>
      <c r="Q14" s="104">
        <v>191622</v>
      </c>
      <c r="R14" s="104">
        <v>0</v>
      </c>
      <c r="S14" s="104">
        <v>62776</v>
      </c>
      <c r="T14" s="104">
        <v>0</v>
      </c>
      <c r="U14" s="104">
        <v>82841408.67545848</v>
      </c>
    </row>
    <row r="15" spans="1:21" ht="15.75">
      <c r="A15" s="92" t="s">
        <v>157</v>
      </c>
      <c r="B15" s="104">
        <v>1328327</v>
      </c>
      <c r="C15" s="104">
        <v>49196.459999999905</v>
      </c>
      <c r="D15" s="104">
        <v>51890.1</v>
      </c>
      <c r="E15" s="104">
        <v>32784</v>
      </c>
      <c r="F15" s="104">
        <v>12857</v>
      </c>
      <c r="G15" s="104">
        <v>12666.25</v>
      </c>
      <c r="H15" s="104">
        <v>100727.2</v>
      </c>
      <c r="I15" s="104">
        <v>-36652.4</v>
      </c>
      <c r="J15" s="104">
        <v>4106.71</v>
      </c>
      <c r="K15" s="104">
        <v>29855.4</v>
      </c>
      <c r="L15" s="104">
        <v>488.96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1586246.68</v>
      </c>
    </row>
    <row r="16" spans="1:21" ht="15.75">
      <c r="A16" s="92" t="s">
        <v>160</v>
      </c>
      <c r="B16" s="104">
        <v>0</v>
      </c>
      <c r="C16" s="104">
        <v>77388.4799999999</v>
      </c>
      <c r="D16" s="104">
        <v>0</v>
      </c>
      <c r="E16" s="104">
        <v>0</v>
      </c>
      <c r="F16" s="104">
        <v>0</v>
      </c>
      <c r="G16" s="104">
        <v>266469.93</v>
      </c>
      <c r="H16" s="104">
        <v>49907.87</v>
      </c>
      <c r="I16" s="104">
        <v>44595.59</v>
      </c>
      <c r="J16" s="104">
        <v>0</v>
      </c>
      <c r="K16" s="104">
        <v>47482.59</v>
      </c>
      <c r="L16" s="104">
        <v>16798.04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502642.5</v>
      </c>
    </row>
    <row r="17" spans="1:21" ht="42.75" customHeight="1">
      <c r="A17" s="18" t="s">
        <v>12</v>
      </c>
      <c r="B17" s="104">
        <v>6578</v>
      </c>
      <c r="C17" s="104">
        <v>1270137.39999999</v>
      </c>
      <c r="D17" s="104">
        <v>411021.51</v>
      </c>
      <c r="E17" s="104">
        <v>0</v>
      </c>
      <c r="F17" s="104">
        <v>0</v>
      </c>
      <c r="G17" s="104">
        <v>7412.82</v>
      </c>
      <c r="H17" s="104">
        <v>0</v>
      </c>
      <c r="I17" s="104">
        <v>413593.44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2108743.16999999</v>
      </c>
    </row>
    <row r="18" spans="1:21" ht="44.25" customHeight="1">
      <c r="A18" s="18" t="s">
        <v>13</v>
      </c>
      <c r="B18" s="104">
        <v>128444</v>
      </c>
      <c r="C18" s="104">
        <v>994668.7099999989</v>
      </c>
      <c r="D18" s="104">
        <v>680.63</v>
      </c>
      <c r="E18" s="104">
        <v>0</v>
      </c>
      <c r="F18" s="104">
        <v>587</v>
      </c>
      <c r="G18" s="104">
        <v>0</v>
      </c>
      <c r="H18" s="104">
        <v>5887.5</v>
      </c>
      <c r="I18" s="104">
        <v>580.58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1130848.42</v>
      </c>
    </row>
    <row r="19" spans="1:21" ht="30" customHeight="1">
      <c r="A19" s="18" t="s">
        <v>14</v>
      </c>
      <c r="B19" s="104">
        <v>3771946</v>
      </c>
      <c r="C19" s="104">
        <v>1268725.59</v>
      </c>
      <c r="D19" s="104">
        <v>2229410.31</v>
      </c>
      <c r="E19" s="104">
        <v>9366.8</v>
      </c>
      <c r="F19" s="104">
        <v>394070</v>
      </c>
      <c r="G19" s="104">
        <v>795336.44</v>
      </c>
      <c r="H19" s="104">
        <v>269175.94</v>
      </c>
      <c r="I19" s="104">
        <v>334047.65</v>
      </c>
      <c r="J19" s="104">
        <v>239141.23</v>
      </c>
      <c r="K19" s="104">
        <v>126996.99</v>
      </c>
      <c r="L19" s="104">
        <v>40770.66</v>
      </c>
      <c r="M19" s="104">
        <v>314296</v>
      </c>
      <c r="N19" s="104">
        <v>16217.890336856512</v>
      </c>
      <c r="O19" s="104">
        <v>175383.33</v>
      </c>
      <c r="P19" s="104">
        <v>15804.58</v>
      </c>
      <c r="Q19" s="104">
        <v>50589</v>
      </c>
      <c r="R19" s="104">
        <v>0</v>
      </c>
      <c r="S19" s="104">
        <v>0</v>
      </c>
      <c r="T19" s="104">
        <v>0</v>
      </c>
      <c r="U19" s="104">
        <v>10051278.410336858</v>
      </c>
    </row>
    <row r="20" spans="1:21" ht="15.75">
      <c r="A20" s="18" t="s">
        <v>15</v>
      </c>
      <c r="B20" s="104">
        <v>0</v>
      </c>
      <c r="C20" s="104">
        <v>0</v>
      </c>
      <c r="D20" s="104">
        <v>160407.2</v>
      </c>
      <c r="E20" s="104">
        <v>0</v>
      </c>
      <c r="F20" s="104">
        <v>348824</v>
      </c>
      <c r="G20" s="104">
        <v>56415.75</v>
      </c>
      <c r="H20" s="104">
        <v>0</v>
      </c>
      <c r="I20" s="104">
        <v>135591.34</v>
      </c>
      <c r="J20" s="104">
        <v>30468.77</v>
      </c>
      <c r="K20" s="104">
        <v>0</v>
      </c>
      <c r="L20" s="104">
        <v>0</v>
      </c>
      <c r="M20" s="104">
        <v>78233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669056.47</v>
      </c>
      <c r="U20" s="104">
        <v>1478996.53</v>
      </c>
    </row>
    <row r="21" spans="1:21" ht="15.75">
      <c r="A21" s="18" t="s">
        <v>16</v>
      </c>
      <c r="B21" s="104">
        <v>0</v>
      </c>
      <c r="C21" s="104">
        <v>462846.89</v>
      </c>
      <c r="D21" s="104">
        <v>0</v>
      </c>
      <c r="E21" s="104">
        <v>0</v>
      </c>
      <c r="F21" s="104">
        <v>7211</v>
      </c>
      <c r="G21" s="104">
        <v>9544.76</v>
      </c>
      <c r="H21" s="104">
        <v>9525</v>
      </c>
      <c r="I21" s="104">
        <v>147949.14</v>
      </c>
      <c r="J21" s="104">
        <v>77922.6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714999.39</v>
      </c>
    </row>
    <row r="22" spans="1:21" ht="30" customHeight="1">
      <c r="A22" s="18" t="s">
        <v>17</v>
      </c>
      <c r="B22" s="104">
        <v>121179</v>
      </c>
      <c r="C22" s="104">
        <v>903720.4499999989</v>
      </c>
      <c r="D22" s="104">
        <v>504011.05</v>
      </c>
      <c r="E22" s="104">
        <v>536111.98</v>
      </c>
      <c r="F22" s="104">
        <v>1552239</v>
      </c>
      <c r="G22" s="104">
        <v>1250</v>
      </c>
      <c r="H22" s="104">
        <v>396935.7</v>
      </c>
      <c r="I22" s="104">
        <v>1219.68</v>
      </c>
      <c r="J22" s="104">
        <v>61906.93</v>
      </c>
      <c r="K22" s="104">
        <v>0</v>
      </c>
      <c r="L22" s="104">
        <v>13810.0523517</v>
      </c>
      <c r="M22" s="104">
        <v>164066</v>
      </c>
      <c r="N22" s="104">
        <v>34460</v>
      </c>
      <c r="O22" s="104">
        <v>0</v>
      </c>
      <c r="P22" s="104">
        <v>0</v>
      </c>
      <c r="Q22" s="104">
        <v>0</v>
      </c>
      <c r="R22" s="104">
        <v>198</v>
      </c>
      <c r="S22" s="104">
        <v>0</v>
      </c>
      <c r="T22" s="104">
        <v>0</v>
      </c>
      <c r="U22" s="104">
        <v>4291107.842351699</v>
      </c>
    </row>
    <row r="23" spans="1:21" ht="19.5" customHeight="1">
      <c r="A23" s="18" t="s">
        <v>18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146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146</v>
      </c>
    </row>
    <row r="24" spans="1:21" ht="23.25" customHeight="1">
      <c r="A24" s="18" t="s">
        <v>19</v>
      </c>
      <c r="B24" s="104">
        <v>529167</v>
      </c>
      <c r="C24" s="104">
        <v>531006.85</v>
      </c>
      <c r="D24" s="104">
        <v>204313.08</v>
      </c>
      <c r="E24" s="104">
        <v>35280.42</v>
      </c>
      <c r="F24" s="104">
        <v>45108</v>
      </c>
      <c r="G24" s="104">
        <v>235.39</v>
      </c>
      <c r="H24" s="104">
        <v>105657.45</v>
      </c>
      <c r="I24" s="104">
        <v>341752.74</v>
      </c>
      <c r="J24" s="104">
        <v>242976.62</v>
      </c>
      <c r="K24" s="104">
        <v>57358.52</v>
      </c>
      <c r="L24" s="104">
        <v>40606.33</v>
      </c>
      <c r="M24" s="104">
        <v>0</v>
      </c>
      <c r="N24" s="104">
        <v>50231.896413369745</v>
      </c>
      <c r="O24" s="104">
        <v>44859.35</v>
      </c>
      <c r="P24" s="104">
        <v>0</v>
      </c>
      <c r="Q24" s="104">
        <v>13857</v>
      </c>
      <c r="R24" s="104">
        <v>0</v>
      </c>
      <c r="S24" s="104">
        <v>72413.00932140001</v>
      </c>
      <c r="T24" s="104">
        <v>0</v>
      </c>
      <c r="U24" s="104">
        <v>2314823.6557347695</v>
      </c>
    </row>
    <row r="25" spans="1:21" s="11" customFormat="1" ht="27.75" customHeight="1" thickBot="1">
      <c r="A25" s="93" t="s">
        <v>20</v>
      </c>
      <c r="B25" s="104">
        <v>59567567</v>
      </c>
      <c r="C25" s="104">
        <v>45078154.84999996</v>
      </c>
      <c r="D25" s="104">
        <v>45045190.480000004</v>
      </c>
      <c r="E25" s="104">
        <v>29889975.409999996</v>
      </c>
      <c r="F25" s="104">
        <v>25060278</v>
      </c>
      <c r="G25" s="104">
        <v>22408299.800000004</v>
      </c>
      <c r="H25" s="104">
        <v>17168505.06</v>
      </c>
      <c r="I25" s="104">
        <v>16661282.679999998</v>
      </c>
      <c r="J25" s="104">
        <v>12676754.34</v>
      </c>
      <c r="K25" s="104">
        <v>10139832.310000002</v>
      </c>
      <c r="L25" s="104">
        <v>5817989.8814830985</v>
      </c>
      <c r="M25" s="104">
        <v>5096589</v>
      </c>
      <c r="N25" s="104">
        <v>3034453.6197681166</v>
      </c>
      <c r="O25" s="104">
        <v>2737117.57</v>
      </c>
      <c r="P25" s="104">
        <v>1428454.18</v>
      </c>
      <c r="Q25" s="104">
        <v>1392037</v>
      </c>
      <c r="R25" s="104">
        <v>981588</v>
      </c>
      <c r="S25" s="104">
        <v>791551.0093214</v>
      </c>
      <c r="T25" s="104">
        <v>669056.47</v>
      </c>
      <c r="U25" s="104">
        <v>305644676.66057265</v>
      </c>
    </row>
    <row r="26" spans="1:21" s="11" customFormat="1" ht="27.75" customHeight="1" thickBot="1">
      <c r="A26" s="36" t="s">
        <v>158</v>
      </c>
      <c r="B26" s="101">
        <v>0.19489155725146662</v>
      </c>
      <c r="C26" s="101">
        <v>0.14748548982601967</v>
      </c>
      <c r="D26" s="101">
        <v>0.14737763789036643</v>
      </c>
      <c r="E26" s="101">
        <v>0.09779321444944938</v>
      </c>
      <c r="F26" s="101">
        <v>0.08199154087617293</v>
      </c>
      <c r="G26" s="101">
        <v>0.07331487021082679</v>
      </c>
      <c r="H26" s="101">
        <v>0.05617145126681243</v>
      </c>
      <c r="I26" s="101">
        <v>0.05451193478008073</v>
      </c>
      <c r="J26" s="101">
        <v>0.04147546254855244</v>
      </c>
      <c r="K26" s="101">
        <v>0.033175229553435284</v>
      </c>
      <c r="L26" s="101">
        <v>0.019035142195341248</v>
      </c>
      <c r="M26" s="101">
        <v>0.016674882270761453</v>
      </c>
      <c r="N26" s="101">
        <v>0.009928043416041452</v>
      </c>
      <c r="O26" s="101">
        <v>0.008955227357156459</v>
      </c>
      <c r="P26" s="101">
        <v>0.004673577814627998</v>
      </c>
      <c r="Q26" s="101">
        <v>0.004554429068450283</v>
      </c>
      <c r="R26" s="101">
        <v>0.003211533113302288</v>
      </c>
      <c r="S26" s="101">
        <v>0.0025897752186289195</v>
      </c>
      <c r="T26" s="101">
        <v>0.002189000892506977</v>
      </c>
      <c r="U26" s="102">
        <v>1</v>
      </c>
    </row>
    <row r="27" spans="1:21" s="11" customFormat="1" ht="15.75">
      <c r="A27" s="6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15.75">
      <c r="A28" s="60" t="s">
        <v>174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4"/>
      <c r="M28" s="14"/>
      <c r="N28" s="14"/>
      <c r="O28" s="14"/>
      <c r="P28" s="14"/>
      <c r="Q28" s="24"/>
      <c r="R28" s="24"/>
      <c r="S28" s="24"/>
      <c r="T28" s="24"/>
      <c r="U28" s="24"/>
    </row>
    <row r="29" spans="1:21" s="25" customFormat="1" ht="18.75">
      <c r="A29" s="105" t="s">
        <v>166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6"/>
    </row>
    <row r="30" spans="1:21" ht="19.5">
      <c r="A30" s="16"/>
      <c r="B30" s="12"/>
      <c r="C30" s="13"/>
      <c r="D30" s="12"/>
      <c r="E30" s="12"/>
      <c r="F30" s="12"/>
      <c r="G30" s="12"/>
      <c r="H30" s="13"/>
      <c r="I30" s="12"/>
      <c r="J30" s="13"/>
      <c r="K30" s="12"/>
      <c r="L30" s="14"/>
      <c r="M30" s="15"/>
      <c r="N30" s="15"/>
      <c r="O30" s="15"/>
      <c r="P30" s="15"/>
      <c r="Q30" s="17"/>
      <c r="R30" s="17"/>
      <c r="S30" s="17"/>
      <c r="T30" s="17"/>
      <c r="U30" s="17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9" spans="2:11" ht="76.5">
      <c r="B39" s="32" t="s">
        <v>114</v>
      </c>
      <c r="C39" s="33" t="s">
        <v>115</v>
      </c>
      <c r="D39" s="34" t="s">
        <v>116</v>
      </c>
      <c r="E39" s="33" t="s">
        <v>117</v>
      </c>
      <c r="F39" s="33" t="s">
        <v>118</v>
      </c>
      <c r="G39" s="33" t="s">
        <v>120</v>
      </c>
      <c r="H39" s="33" t="s">
        <v>119</v>
      </c>
      <c r="I39" s="33" t="s">
        <v>123</v>
      </c>
      <c r="J39" s="33" t="s">
        <v>121</v>
      </c>
      <c r="K39" s="33" t="s">
        <v>122</v>
      </c>
    </row>
    <row r="40" spans="2:12" ht="12.75">
      <c r="B40" s="9">
        <f>U6+U13</f>
        <v>201040223.88714153</v>
      </c>
      <c r="C40" s="9">
        <f>U3+U5</f>
        <v>6172299.820000001</v>
      </c>
      <c r="D40" s="9">
        <f>U24</f>
        <v>2314823.6557347695</v>
      </c>
      <c r="E40" s="9">
        <f>U23+U22+U21+U20</f>
        <v>6485249.762351699</v>
      </c>
      <c r="F40" s="9">
        <f>U19</f>
        <v>10051278.410336858</v>
      </c>
      <c r="G40" s="9">
        <f>U10</f>
        <v>6241610.951804178</v>
      </c>
      <c r="H40" s="9">
        <f>U11+U12</f>
        <v>52477284.52320356</v>
      </c>
      <c r="I40" s="9">
        <f>U7</f>
        <v>3423413.25999999</v>
      </c>
      <c r="J40" s="9">
        <f>U9+U18</f>
        <v>12027809.539999988</v>
      </c>
      <c r="K40" s="9">
        <f>U8+U17</f>
        <v>5410682.84999999</v>
      </c>
      <c r="L40" s="9">
        <f>SUM(B40:K40)</f>
        <v>305644676.6605725</v>
      </c>
    </row>
  </sheetData>
  <mergeCells count="1">
    <mergeCell ref="A1:T1"/>
  </mergeCells>
  <printOptions/>
  <pageMargins left="0.25" right="0.25" top="0.29" bottom="0.31" header="0.17" footer="0.16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Normal="75" zoomScaleSheetLayoutView="75" workbookViewId="0" topLeftCell="A1">
      <selection activeCell="A1" sqref="A1:T1"/>
    </sheetView>
  </sheetViews>
  <sheetFormatPr defaultColWidth="9.140625" defaultRowHeight="12.75"/>
  <cols>
    <col min="1" max="1" width="37.140625" style="1" customWidth="1"/>
    <col min="2" max="21" width="13.7109375" style="1" customWidth="1"/>
    <col min="22" max="22" width="12.421875" style="1" customWidth="1"/>
    <col min="23" max="16384" width="9.140625" style="1" customWidth="1"/>
  </cols>
  <sheetData>
    <row r="1" spans="1:21" ht="42" customHeight="1" thickBot="1">
      <c r="A1" s="118" t="s">
        <v>171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63" t="s">
        <v>0</v>
      </c>
    </row>
    <row r="2" spans="1:21" s="2" customFormat="1" ht="106.5" customHeight="1">
      <c r="A2" s="6" t="s">
        <v>155</v>
      </c>
      <c r="B2" s="113" t="s">
        <v>124</v>
      </c>
      <c r="C2" s="113" t="s">
        <v>126</v>
      </c>
      <c r="D2" s="113" t="s">
        <v>125</v>
      </c>
      <c r="E2" s="113" t="s">
        <v>127</v>
      </c>
      <c r="F2" s="113" t="s">
        <v>167</v>
      </c>
      <c r="G2" s="113" t="s">
        <v>178</v>
      </c>
      <c r="H2" s="113" t="s">
        <v>179</v>
      </c>
      <c r="I2" s="113" t="s">
        <v>128</v>
      </c>
      <c r="J2" s="113" t="s">
        <v>129</v>
      </c>
      <c r="K2" s="113" t="s">
        <v>132</v>
      </c>
      <c r="L2" s="113" t="s">
        <v>130</v>
      </c>
      <c r="M2" s="113" t="s">
        <v>131</v>
      </c>
      <c r="N2" s="113" t="s">
        <v>134</v>
      </c>
      <c r="O2" s="113" t="s">
        <v>135</v>
      </c>
      <c r="P2" s="113" t="s">
        <v>133</v>
      </c>
      <c r="Q2" s="113" t="s">
        <v>136</v>
      </c>
      <c r="R2" s="113" t="s">
        <v>168</v>
      </c>
      <c r="S2" s="114" t="s">
        <v>154</v>
      </c>
      <c r="T2" s="113" t="s">
        <v>1</v>
      </c>
      <c r="U2" s="115" t="s">
        <v>153</v>
      </c>
    </row>
    <row r="3" spans="1:23" ht="15.75">
      <c r="A3" s="18" t="s">
        <v>2</v>
      </c>
      <c r="B3" s="27">
        <v>176135.64</v>
      </c>
      <c r="C3" s="27">
        <v>81603.77</v>
      </c>
      <c r="D3" s="27">
        <v>44140.33</v>
      </c>
      <c r="E3" s="27">
        <v>3688</v>
      </c>
      <c r="F3" s="27">
        <v>11587</v>
      </c>
      <c r="G3" s="27">
        <v>23086.33</v>
      </c>
      <c r="H3" s="27">
        <v>8513.93</v>
      </c>
      <c r="I3" s="27">
        <v>84724.52</v>
      </c>
      <c r="J3" s="27">
        <v>42200.24</v>
      </c>
      <c r="K3" s="27">
        <v>300</v>
      </c>
      <c r="L3" s="27">
        <v>139247.47</v>
      </c>
      <c r="M3" s="27">
        <v>79633</v>
      </c>
      <c r="N3" s="27">
        <v>51059</v>
      </c>
      <c r="O3" s="27">
        <v>846.31</v>
      </c>
      <c r="P3" s="27">
        <v>4107.85</v>
      </c>
      <c r="Q3" s="27">
        <v>29489</v>
      </c>
      <c r="R3" s="27">
        <v>0</v>
      </c>
      <c r="S3" s="27">
        <v>0</v>
      </c>
      <c r="T3" s="27">
        <v>0</v>
      </c>
      <c r="U3" s="106">
        <v>780362.39</v>
      </c>
      <c r="V3" s="4"/>
      <c r="W3" s="5"/>
    </row>
    <row r="4" spans="1:23" ht="56.25" customHeight="1">
      <c r="A4" s="19" t="s">
        <v>156</v>
      </c>
      <c r="B4" s="27">
        <v>0</v>
      </c>
      <c r="C4" s="27">
        <v>21000</v>
      </c>
      <c r="D4" s="27">
        <v>21538</v>
      </c>
      <c r="E4" s="27">
        <v>1800</v>
      </c>
      <c r="F4" s="27">
        <v>150</v>
      </c>
      <c r="G4" s="27">
        <v>600</v>
      </c>
      <c r="H4" s="27">
        <v>0</v>
      </c>
      <c r="I4" s="27">
        <v>600</v>
      </c>
      <c r="J4" s="27">
        <v>28420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4200</v>
      </c>
      <c r="R4" s="27">
        <v>0</v>
      </c>
      <c r="S4" s="27">
        <v>0</v>
      </c>
      <c r="T4" s="27">
        <v>0</v>
      </c>
      <c r="U4" s="106">
        <v>78308</v>
      </c>
      <c r="V4" s="4"/>
      <c r="W4" s="5"/>
    </row>
    <row r="5" spans="1:23" ht="15.75">
      <c r="A5" s="18" t="s">
        <v>3</v>
      </c>
      <c r="B5" s="27">
        <v>0</v>
      </c>
      <c r="C5" s="27">
        <v>0</v>
      </c>
      <c r="D5" s="27">
        <v>329.65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1580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106">
        <v>1909.65</v>
      </c>
      <c r="V5" s="4"/>
      <c r="W5" s="5"/>
    </row>
    <row r="6" spans="1:23" ht="37.5" customHeight="1">
      <c r="A6" s="18" t="s">
        <v>4</v>
      </c>
      <c r="B6" s="27">
        <v>7520878.64</v>
      </c>
      <c r="C6" s="27">
        <v>9329206.13</v>
      </c>
      <c r="D6" s="27">
        <v>8926140.779999997</v>
      </c>
      <c r="E6" s="27">
        <v>13029510.899999999</v>
      </c>
      <c r="F6" s="27">
        <v>1577081</v>
      </c>
      <c r="G6" s="27">
        <v>3692141.44</v>
      </c>
      <c r="H6" s="27">
        <v>2183906.76</v>
      </c>
      <c r="I6" s="27">
        <v>3951349.96</v>
      </c>
      <c r="J6" s="27">
        <v>2194361.52</v>
      </c>
      <c r="K6" s="27">
        <v>1144755.26</v>
      </c>
      <c r="L6" s="27">
        <v>836958.99</v>
      </c>
      <c r="M6" s="27">
        <v>0</v>
      </c>
      <c r="N6" s="27">
        <v>549980</v>
      </c>
      <c r="O6" s="27">
        <v>201526.87</v>
      </c>
      <c r="P6" s="27">
        <v>146117.04</v>
      </c>
      <c r="Q6" s="27">
        <v>176200</v>
      </c>
      <c r="R6" s="27">
        <v>0</v>
      </c>
      <c r="S6" s="27">
        <v>0</v>
      </c>
      <c r="T6" s="27">
        <v>0</v>
      </c>
      <c r="U6" s="106">
        <v>55460115.28999999</v>
      </c>
      <c r="V6" s="4"/>
      <c r="W6" s="5"/>
    </row>
    <row r="7" spans="1:23" ht="29.25" customHeight="1">
      <c r="A7" s="18" t="s">
        <v>5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106">
        <v>0</v>
      </c>
      <c r="V7" s="4"/>
      <c r="W7" s="5"/>
    </row>
    <row r="8" spans="1:23" ht="30.75" customHeight="1">
      <c r="A8" s="18" t="s">
        <v>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58924.9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106">
        <v>58924.9</v>
      </c>
      <c r="V8" s="4"/>
      <c r="W8" s="5"/>
    </row>
    <row r="9" spans="1:23" ht="31.5" customHeight="1">
      <c r="A9" s="18" t="s">
        <v>7</v>
      </c>
      <c r="B9" s="27">
        <v>1232144.36</v>
      </c>
      <c r="C9" s="27">
        <v>105898.5</v>
      </c>
      <c r="D9" s="27">
        <v>998707.22</v>
      </c>
      <c r="E9" s="27">
        <v>0</v>
      </c>
      <c r="F9" s="27">
        <v>0</v>
      </c>
      <c r="G9" s="27">
        <v>19750.87</v>
      </c>
      <c r="H9" s="27">
        <v>0</v>
      </c>
      <c r="I9" s="27">
        <v>0</v>
      </c>
      <c r="J9" s="27">
        <v>-270</v>
      </c>
      <c r="K9" s="27">
        <v>0</v>
      </c>
      <c r="L9" s="27">
        <v>373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106">
        <v>2356603.95</v>
      </c>
      <c r="V9" s="4"/>
      <c r="W9" s="5"/>
    </row>
    <row r="10" spans="1:23" ht="32.25" customHeight="1">
      <c r="A10" s="18" t="s">
        <v>8</v>
      </c>
      <c r="B10" s="27">
        <v>365737.45</v>
      </c>
      <c r="C10" s="27">
        <v>122396.17</v>
      </c>
      <c r="D10" s="27">
        <v>46916.94</v>
      </c>
      <c r="E10" s="27">
        <v>2796.15</v>
      </c>
      <c r="F10" s="27">
        <v>3750</v>
      </c>
      <c r="G10" s="27">
        <v>14081.09</v>
      </c>
      <c r="H10" s="27">
        <v>-368</v>
      </c>
      <c r="I10" s="27">
        <v>35966.06</v>
      </c>
      <c r="J10" s="27">
        <v>53011.62</v>
      </c>
      <c r="K10" s="27">
        <v>17479.45</v>
      </c>
      <c r="L10" s="27">
        <v>578.24</v>
      </c>
      <c r="M10" s="27">
        <v>42754</v>
      </c>
      <c r="N10" s="27">
        <v>0</v>
      </c>
      <c r="O10" s="27">
        <v>536149.99</v>
      </c>
      <c r="P10" s="27">
        <v>0</v>
      </c>
      <c r="Q10" s="27">
        <v>181</v>
      </c>
      <c r="R10" s="27">
        <v>0</v>
      </c>
      <c r="S10" s="27">
        <v>0</v>
      </c>
      <c r="T10" s="27">
        <v>0</v>
      </c>
      <c r="U10" s="106">
        <v>1241430.16</v>
      </c>
      <c r="V10" s="4"/>
      <c r="W10" s="5"/>
    </row>
    <row r="11" spans="1:23" ht="30.75" customHeight="1">
      <c r="A11" s="18" t="s">
        <v>9</v>
      </c>
      <c r="B11" s="27">
        <v>273735.4</v>
      </c>
      <c r="C11" s="27">
        <v>1055119.05</v>
      </c>
      <c r="D11" s="27">
        <v>662224.78</v>
      </c>
      <c r="E11" s="27">
        <v>4695.63</v>
      </c>
      <c r="F11" s="27">
        <v>21884</v>
      </c>
      <c r="G11" s="27">
        <v>24013.91</v>
      </c>
      <c r="H11" s="27">
        <v>153378</v>
      </c>
      <c r="I11" s="27">
        <v>23895.55</v>
      </c>
      <c r="J11" s="27">
        <v>61964.01</v>
      </c>
      <c r="K11" s="27">
        <v>52884.97</v>
      </c>
      <c r="L11" s="27">
        <v>129161.86</v>
      </c>
      <c r="M11" s="27">
        <v>235283</v>
      </c>
      <c r="N11" s="27">
        <v>82748.12</v>
      </c>
      <c r="O11" s="27">
        <v>18346.76</v>
      </c>
      <c r="P11" s="27">
        <v>830843.29</v>
      </c>
      <c r="Q11" s="27">
        <v>30000</v>
      </c>
      <c r="R11" s="27">
        <v>14015</v>
      </c>
      <c r="S11" s="27">
        <v>0</v>
      </c>
      <c r="T11" s="27">
        <v>0</v>
      </c>
      <c r="U11" s="106">
        <v>3674193.33</v>
      </c>
      <c r="V11" s="4"/>
      <c r="W11" s="5"/>
    </row>
    <row r="12" spans="1:23" ht="25.5">
      <c r="A12" s="18" t="s">
        <v>10</v>
      </c>
      <c r="B12" s="27">
        <v>128006.54</v>
      </c>
      <c r="C12" s="27">
        <v>62789.06</v>
      </c>
      <c r="D12" s="27">
        <v>138996.65</v>
      </c>
      <c r="E12" s="27">
        <v>30408.97</v>
      </c>
      <c r="F12" s="27">
        <v>655</v>
      </c>
      <c r="G12" s="27">
        <v>136876.36</v>
      </c>
      <c r="H12" s="27">
        <v>154637</v>
      </c>
      <c r="I12" s="27">
        <v>1500.01</v>
      </c>
      <c r="J12" s="27">
        <v>11546.49</v>
      </c>
      <c r="K12" s="27">
        <v>7311.67</v>
      </c>
      <c r="L12" s="27">
        <v>16726.62</v>
      </c>
      <c r="M12" s="27">
        <v>1507</v>
      </c>
      <c r="N12" s="27">
        <v>11400.85</v>
      </c>
      <c r="O12" s="27">
        <v>38842.75</v>
      </c>
      <c r="P12" s="27">
        <v>0</v>
      </c>
      <c r="Q12" s="27">
        <v>2963</v>
      </c>
      <c r="R12" s="27">
        <v>0</v>
      </c>
      <c r="S12" s="27">
        <v>0</v>
      </c>
      <c r="T12" s="27">
        <v>0</v>
      </c>
      <c r="U12" s="106">
        <v>744167.97</v>
      </c>
      <c r="V12" s="4"/>
      <c r="W12" s="5"/>
    </row>
    <row r="13" spans="1:23" ht="38.25">
      <c r="A13" s="18" t="s">
        <v>11</v>
      </c>
      <c r="B13" s="27">
        <v>7298337.789999999</v>
      </c>
      <c r="C13" s="27">
        <v>1724479.95</v>
      </c>
      <c r="D13" s="27">
        <v>4852108.82</v>
      </c>
      <c r="E13" s="27">
        <v>943703.04</v>
      </c>
      <c r="F13" s="27">
        <v>1818612</v>
      </c>
      <c r="G13" s="27">
        <v>2755104.05</v>
      </c>
      <c r="H13" s="27">
        <v>1279803.24</v>
      </c>
      <c r="I13" s="27">
        <v>737247.1</v>
      </c>
      <c r="J13" s="27">
        <v>1552710</v>
      </c>
      <c r="K13" s="27">
        <v>1593556.01</v>
      </c>
      <c r="L13" s="27">
        <v>286424.65</v>
      </c>
      <c r="M13" s="27">
        <v>0</v>
      </c>
      <c r="N13" s="27">
        <v>185208.76</v>
      </c>
      <c r="O13" s="27">
        <v>71928.28</v>
      </c>
      <c r="P13" s="27">
        <v>91424.62</v>
      </c>
      <c r="Q13" s="27">
        <v>111980</v>
      </c>
      <c r="R13" s="27">
        <v>60629</v>
      </c>
      <c r="S13" s="27">
        <v>0</v>
      </c>
      <c r="T13" s="27">
        <v>0</v>
      </c>
      <c r="U13" s="106">
        <v>25363257.310000002</v>
      </c>
      <c r="V13" s="4"/>
      <c r="W13" s="5"/>
    </row>
    <row r="14" spans="1:21" ht="15.75">
      <c r="A14" s="92" t="s">
        <v>159</v>
      </c>
      <c r="B14" s="27">
        <v>3274451.79</v>
      </c>
      <c r="C14" s="27">
        <v>1165588.15</v>
      </c>
      <c r="D14" s="27">
        <v>4228227.76</v>
      </c>
      <c r="E14" s="27">
        <v>760901.4</v>
      </c>
      <c r="F14" s="27">
        <v>1818612</v>
      </c>
      <c r="G14" s="27">
        <v>1438387.7</v>
      </c>
      <c r="H14" s="27">
        <v>1001677.72</v>
      </c>
      <c r="I14" s="27">
        <v>545430.54</v>
      </c>
      <c r="J14" s="27">
        <v>1281258.43</v>
      </c>
      <c r="K14" s="27">
        <v>1299146.7</v>
      </c>
      <c r="L14" s="27">
        <v>286200.69</v>
      </c>
      <c r="M14" s="27">
        <v>0</v>
      </c>
      <c r="N14" s="27">
        <v>185208.76</v>
      </c>
      <c r="O14" s="27">
        <v>71928.28</v>
      </c>
      <c r="P14" s="27">
        <v>91424.62</v>
      </c>
      <c r="Q14" s="27">
        <v>111980</v>
      </c>
      <c r="R14" s="27">
        <v>50629</v>
      </c>
      <c r="S14" s="27">
        <v>0</v>
      </c>
      <c r="T14" s="27">
        <v>0</v>
      </c>
      <c r="U14" s="106">
        <v>17611053.540000003</v>
      </c>
    </row>
    <row r="15" spans="1:21" ht="15.75">
      <c r="A15" s="92" t="s">
        <v>157</v>
      </c>
      <c r="B15" s="27">
        <v>3987928</v>
      </c>
      <c r="C15" s="27">
        <v>555305.26</v>
      </c>
      <c r="D15" s="27">
        <v>623881.06</v>
      </c>
      <c r="E15" s="27">
        <v>182801.64</v>
      </c>
      <c r="F15" s="27">
        <v>0</v>
      </c>
      <c r="G15" s="27">
        <v>1202951.31</v>
      </c>
      <c r="H15" s="27">
        <v>277344.52</v>
      </c>
      <c r="I15" s="27">
        <v>182520.43</v>
      </c>
      <c r="J15" s="27">
        <v>271451.57</v>
      </c>
      <c r="K15" s="27">
        <v>246917.65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106">
        <v>7531101.4399999995</v>
      </c>
    </row>
    <row r="16" spans="1:21" ht="15.75">
      <c r="A16" s="92" t="s">
        <v>160</v>
      </c>
      <c r="B16" s="27">
        <v>0</v>
      </c>
      <c r="C16" s="27">
        <v>3586.54</v>
      </c>
      <c r="D16" s="27">
        <v>0</v>
      </c>
      <c r="E16" s="27">
        <v>0</v>
      </c>
      <c r="F16" s="27">
        <v>0</v>
      </c>
      <c r="G16" s="27">
        <v>113765.04</v>
      </c>
      <c r="H16" s="27">
        <v>781</v>
      </c>
      <c r="I16" s="27">
        <v>9296.13</v>
      </c>
      <c r="J16" s="27">
        <v>0</v>
      </c>
      <c r="K16" s="27">
        <v>47491.66</v>
      </c>
      <c r="L16" s="27">
        <v>223.96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106">
        <v>175144.33</v>
      </c>
    </row>
    <row r="17" spans="1:21" ht="58.5" customHeight="1">
      <c r="A17" s="18" t="s">
        <v>12</v>
      </c>
      <c r="B17" s="27">
        <v>98123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106">
        <v>98123</v>
      </c>
    </row>
    <row r="18" spans="1:21" ht="56.25" customHeight="1">
      <c r="A18" s="18" t="s">
        <v>13</v>
      </c>
      <c r="B18" s="27">
        <v>7718</v>
      </c>
      <c r="C18" s="27">
        <v>1285.16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106">
        <v>9003.16</v>
      </c>
    </row>
    <row r="19" spans="1:21" ht="30" customHeight="1">
      <c r="A19" s="18" t="s">
        <v>14</v>
      </c>
      <c r="B19" s="27">
        <v>1346271.6</v>
      </c>
      <c r="C19" s="27">
        <v>53655.06</v>
      </c>
      <c r="D19" s="27">
        <v>14092.76</v>
      </c>
      <c r="E19" s="27">
        <v>1000</v>
      </c>
      <c r="F19" s="27">
        <v>1392</v>
      </c>
      <c r="G19" s="27">
        <v>134526.04</v>
      </c>
      <c r="H19" s="27">
        <v>4426</v>
      </c>
      <c r="I19" s="27">
        <v>0</v>
      </c>
      <c r="J19" s="27">
        <v>25286.22</v>
      </c>
      <c r="K19" s="27">
        <v>200</v>
      </c>
      <c r="L19" s="27">
        <v>1228</v>
      </c>
      <c r="M19" s="27">
        <v>0</v>
      </c>
      <c r="N19" s="27">
        <v>0</v>
      </c>
      <c r="O19" s="27">
        <v>699.6</v>
      </c>
      <c r="P19" s="27">
        <v>717.08</v>
      </c>
      <c r="Q19" s="27">
        <v>79</v>
      </c>
      <c r="R19" s="27">
        <v>0</v>
      </c>
      <c r="S19" s="27">
        <v>0</v>
      </c>
      <c r="T19" s="27">
        <v>0</v>
      </c>
      <c r="U19" s="106">
        <v>1583573.36</v>
      </c>
    </row>
    <row r="20" spans="1:21" ht="15.75">
      <c r="A20" s="18" t="s">
        <v>15</v>
      </c>
      <c r="B20" s="27">
        <v>0</v>
      </c>
      <c r="C20" s="27">
        <v>0</v>
      </c>
      <c r="D20" s="27">
        <v>-6659.149999999994</v>
      </c>
      <c r="E20" s="27">
        <v>0</v>
      </c>
      <c r="F20" s="27">
        <v>283619</v>
      </c>
      <c r="G20" s="27">
        <v>0</v>
      </c>
      <c r="H20" s="27">
        <v>0</v>
      </c>
      <c r="I20" s="27">
        <v>4505.71</v>
      </c>
      <c r="J20" s="27">
        <v>-34277.27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29279.63</v>
      </c>
      <c r="U20" s="106">
        <v>276467.92</v>
      </c>
    </row>
    <row r="21" spans="1:21" ht="15.75">
      <c r="A21" s="18" t="s">
        <v>16</v>
      </c>
      <c r="B21" s="27">
        <v>0</v>
      </c>
      <c r="C21" s="27">
        <v>40582.3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-201.4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106">
        <v>40380.9</v>
      </c>
    </row>
    <row r="22" spans="1:21" ht="28.5" customHeight="1">
      <c r="A22" s="18" t="s">
        <v>17</v>
      </c>
      <c r="B22" s="27">
        <v>20850.79</v>
      </c>
      <c r="C22" s="27">
        <v>951020.76</v>
      </c>
      <c r="D22" s="27">
        <v>17446.42</v>
      </c>
      <c r="E22" s="27">
        <v>350570.26</v>
      </c>
      <c r="F22" s="27">
        <v>90451</v>
      </c>
      <c r="G22" s="27">
        <v>518.59</v>
      </c>
      <c r="H22" s="27">
        <v>0</v>
      </c>
      <c r="I22" s="27">
        <v>-28070</v>
      </c>
      <c r="J22" s="27">
        <v>44906.83</v>
      </c>
      <c r="K22" s="27">
        <v>0</v>
      </c>
      <c r="L22" s="27">
        <v>36161.7</v>
      </c>
      <c r="M22" s="27">
        <v>0</v>
      </c>
      <c r="N22" s="27">
        <v>59007.41</v>
      </c>
      <c r="O22" s="27">
        <v>0</v>
      </c>
      <c r="P22" s="27">
        <v>0</v>
      </c>
      <c r="Q22" s="27">
        <v>14974</v>
      </c>
      <c r="R22" s="27">
        <v>0</v>
      </c>
      <c r="S22" s="27">
        <v>0</v>
      </c>
      <c r="T22" s="27">
        <v>0</v>
      </c>
      <c r="U22" s="106">
        <v>1557837.76</v>
      </c>
    </row>
    <row r="23" spans="1:21" ht="27.75" customHeight="1">
      <c r="A23" s="18" t="s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-2595.18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106">
        <v>-2595.18</v>
      </c>
    </row>
    <row r="24" spans="1:21" ht="27.75" customHeight="1">
      <c r="A24" s="18" t="s">
        <v>19</v>
      </c>
      <c r="B24" s="27">
        <v>50453</v>
      </c>
      <c r="C24" s="27">
        <v>162754.59</v>
      </c>
      <c r="D24" s="27">
        <v>100147.56</v>
      </c>
      <c r="E24" s="27">
        <v>6028.21</v>
      </c>
      <c r="F24" s="27">
        <v>11014</v>
      </c>
      <c r="G24" s="27">
        <v>0</v>
      </c>
      <c r="H24" s="27">
        <v>52813.62</v>
      </c>
      <c r="I24" s="27">
        <v>30709.17</v>
      </c>
      <c r="J24" s="27">
        <v>87044.74</v>
      </c>
      <c r="K24" s="27">
        <v>7399.17</v>
      </c>
      <c r="L24" s="27">
        <v>6227.88</v>
      </c>
      <c r="M24" s="27">
        <v>0</v>
      </c>
      <c r="N24" s="27">
        <v>4078.24</v>
      </c>
      <c r="O24" s="27">
        <v>2272.34</v>
      </c>
      <c r="P24" s="27">
        <v>0</v>
      </c>
      <c r="Q24" s="27">
        <v>620</v>
      </c>
      <c r="R24" s="27">
        <v>11416</v>
      </c>
      <c r="S24" s="27">
        <v>0</v>
      </c>
      <c r="T24" s="27">
        <v>0</v>
      </c>
      <c r="U24" s="106">
        <v>532978.52</v>
      </c>
    </row>
    <row r="25" spans="1:21" ht="16.5" thickBot="1">
      <c r="A25" s="20" t="s">
        <v>20</v>
      </c>
      <c r="B25" s="27">
        <v>18518392.210000005</v>
      </c>
      <c r="C25" s="27">
        <v>13690790.5</v>
      </c>
      <c r="D25" s="27">
        <v>15794592.76</v>
      </c>
      <c r="E25" s="27">
        <v>14372401.160000002</v>
      </c>
      <c r="F25" s="27">
        <v>3820045</v>
      </c>
      <c r="G25" s="27">
        <v>6859023.579999999</v>
      </c>
      <c r="H25" s="27">
        <v>3837110.55</v>
      </c>
      <c r="I25" s="27">
        <v>4839232.9</v>
      </c>
      <c r="J25" s="27">
        <v>4039863</v>
      </c>
      <c r="K25" s="27">
        <v>2823886.53</v>
      </c>
      <c r="L25" s="27">
        <v>1453088.41</v>
      </c>
      <c r="M25" s="27">
        <v>359177</v>
      </c>
      <c r="N25" s="27">
        <v>943482.38</v>
      </c>
      <c r="O25" s="27">
        <v>870612.9</v>
      </c>
      <c r="P25" s="27">
        <v>1073209.88</v>
      </c>
      <c r="Q25" s="27">
        <v>366486</v>
      </c>
      <c r="R25" s="27">
        <v>86060</v>
      </c>
      <c r="S25" s="27">
        <v>0</v>
      </c>
      <c r="T25" s="27">
        <v>29279.63</v>
      </c>
      <c r="U25" s="106">
        <v>93776734.39</v>
      </c>
    </row>
    <row r="26" spans="1:21" ht="15.75">
      <c r="A26" s="64"/>
      <c r="B26" s="28"/>
      <c r="C26" s="28"/>
      <c r="D26" s="28"/>
      <c r="E26" s="28"/>
      <c r="F26" s="29"/>
      <c r="G26" s="28"/>
      <c r="H26" s="30"/>
      <c r="I26" s="28"/>
      <c r="J26" s="28"/>
      <c r="K26" s="28"/>
      <c r="L26" s="29"/>
      <c r="M26" s="28"/>
      <c r="N26" s="30"/>
      <c r="O26" s="29"/>
      <c r="P26" s="28"/>
      <c r="Q26" s="35"/>
      <c r="R26" s="30"/>
      <c r="S26" s="30"/>
      <c r="T26" s="28"/>
      <c r="U26" s="31"/>
    </row>
    <row r="27" spans="1:22" ht="15.75">
      <c r="A27" s="105" t="s">
        <v>166</v>
      </c>
      <c r="B27" s="3"/>
      <c r="C27" s="3"/>
      <c r="D27" s="3"/>
      <c r="E27" s="3"/>
      <c r="G27" s="3"/>
      <c r="I27" s="3"/>
      <c r="J27" s="3"/>
      <c r="K27" s="3"/>
      <c r="P27" s="3"/>
      <c r="T27" s="3"/>
      <c r="V27" s="4"/>
    </row>
    <row r="28" spans="1:20" ht="12.75">
      <c r="A28" s="3"/>
      <c r="B28" s="3"/>
      <c r="C28" s="3"/>
      <c r="D28" s="3"/>
      <c r="E28" s="3"/>
      <c r="G28" s="3"/>
      <c r="I28" s="3"/>
      <c r="J28" s="3"/>
      <c r="K28" s="3"/>
      <c r="P28" s="3"/>
      <c r="T28" s="3"/>
    </row>
    <row r="29" spans="1:20" ht="12.75">
      <c r="A29" s="3"/>
      <c r="B29" s="3"/>
      <c r="C29" s="3"/>
      <c r="D29" s="3"/>
      <c r="E29" s="3"/>
      <c r="G29" s="3"/>
      <c r="I29" s="3"/>
      <c r="J29" s="3"/>
      <c r="K29" s="3"/>
      <c r="P29" s="3"/>
      <c r="T29" s="3"/>
    </row>
    <row r="30" spans="1:20" ht="12.75">
      <c r="A30" s="3"/>
      <c r="B30" s="3"/>
      <c r="C30" s="3"/>
      <c r="D30" s="3"/>
      <c r="E30" s="3"/>
      <c r="G30" s="3"/>
      <c r="I30" s="3"/>
      <c r="J30" s="3"/>
      <c r="K30" s="3"/>
      <c r="P30" s="3"/>
      <c r="T30" s="3"/>
    </row>
    <row r="36" spans="2:16" ht="76.5">
      <c r="B36" s="34" t="s">
        <v>116</v>
      </c>
      <c r="C36" s="33" t="s">
        <v>115</v>
      </c>
      <c r="D36" s="33" t="s">
        <v>121</v>
      </c>
      <c r="E36" s="33" t="s">
        <v>117</v>
      </c>
      <c r="F36" s="33" t="s">
        <v>120</v>
      </c>
      <c r="G36" s="32" t="s">
        <v>114</v>
      </c>
      <c r="H36" s="33" t="s">
        <v>122</v>
      </c>
      <c r="I36" s="33" t="s">
        <v>118</v>
      </c>
      <c r="J36" s="33" t="s">
        <v>123</v>
      </c>
      <c r="K36" s="33" t="s">
        <v>119</v>
      </c>
      <c r="P36" s="33"/>
    </row>
    <row r="37" spans="2:13" ht="12.75">
      <c r="B37" s="9">
        <f>U24</f>
        <v>532978.52</v>
      </c>
      <c r="C37" s="9">
        <f>U3+U5</f>
        <v>782272.04</v>
      </c>
      <c r="D37" s="9">
        <f>U9+U18</f>
        <v>2365607.1100000003</v>
      </c>
      <c r="E37" s="9">
        <f>U23+U22+U21+U20</f>
        <v>1872091.4</v>
      </c>
      <c r="F37" s="9">
        <f>U10</f>
        <v>1241430.16</v>
      </c>
      <c r="G37" s="9">
        <f>U6+U13</f>
        <v>80823372.6</v>
      </c>
      <c r="H37" s="9">
        <f>U8+U17</f>
        <v>157047.9</v>
      </c>
      <c r="I37" s="9">
        <f>U19</f>
        <v>1583573.36</v>
      </c>
      <c r="J37" s="9">
        <f>U7</f>
        <v>0</v>
      </c>
      <c r="K37" s="9">
        <f>U11+U12</f>
        <v>4418361.3</v>
      </c>
      <c r="L37" s="4">
        <f>SUM(B37:K37)</f>
        <v>93776734.39</v>
      </c>
      <c r="M37" s="4"/>
    </row>
  </sheetData>
  <mergeCells count="1">
    <mergeCell ref="A1:T1"/>
  </mergeCells>
  <printOptions/>
  <pageMargins left="0" right="0" top="0.27" bottom="0.29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5.8515625" style="7" customWidth="1"/>
    <col min="2" max="2" width="43.140625" style="7" customWidth="1"/>
    <col min="3" max="22" width="12.7109375" style="9" customWidth="1"/>
    <col min="23" max="30" width="9.140625" style="9" customWidth="1"/>
    <col min="31" max="16384" width="9.140625" style="7" customWidth="1"/>
  </cols>
  <sheetData>
    <row r="1" spans="1:22" ht="33.75" customHeight="1">
      <c r="A1" s="123" t="s">
        <v>172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33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30" s="8" customFormat="1" ht="102">
      <c r="A3" s="119" t="s">
        <v>21</v>
      </c>
      <c r="B3" s="120"/>
      <c r="C3" s="111" t="s">
        <v>124</v>
      </c>
      <c r="D3" s="111" t="s">
        <v>126</v>
      </c>
      <c r="E3" s="111" t="s">
        <v>125</v>
      </c>
      <c r="F3" s="111" t="s">
        <v>127</v>
      </c>
      <c r="G3" s="111" t="s">
        <v>177</v>
      </c>
      <c r="H3" s="103" t="s">
        <v>178</v>
      </c>
      <c r="I3" s="111" t="s">
        <v>179</v>
      </c>
      <c r="J3" s="112" t="s">
        <v>128</v>
      </c>
      <c r="K3" s="111" t="s">
        <v>129</v>
      </c>
      <c r="L3" s="111" t="s">
        <v>132</v>
      </c>
      <c r="M3" s="111" t="s">
        <v>130</v>
      </c>
      <c r="N3" s="111" t="s">
        <v>131</v>
      </c>
      <c r="O3" s="111" t="s">
        <v>134</v>
      </c>
      <c r="P3" s="111" t="s">
        <v>135</v>
      </c>
      <c r="Q3" s="111" t="s">
        <v>133</v>
      </c>
      <c r="R3" s="111" t="s">
        <v>136</v>
      </c>
      <c r="S3" s="111" t="s">
        <v>168</v>
      </c>
      <c r="T3" s="112" t="s">
        <v>154</v>
      </c>
      <c r="U3" s="111" t="s">
        <v>1</v>
      </c>
      <c r="V3" s="22" t="s">
        <v>153</v>
      </c>
      <c r="W3" s="67"/>
      <c r="X3" s="67"/>
      <c r="Y3" s="67"/>
      <c r="Z3" s="67"/>
      <c r="AA3" s="67"/>
      <c r="AB3" s="67"/>
      <c r="AC3" s="67"/>
      <c r="AD3" s="67"/>
    </row>
    <row r="4" spans="1:30" s="71" customFormat="1" ht="32.25" customHeight="1">
      <c r="A4" s="121" t="s">
        <v>78</v>
      </c>
      <c r="B4" s="12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70"/>
      <c r="X4" s="70"/>
      <c r="Y4" s="70"/>
      <c r="Z4" s="70"/>
      <c r="AA4" s="70"/>
      <c r="AB4" s="70"/>
      <c r="AC4" s="70"/>
      <c r="AD4" s="70"/>
    </row>
    <row r="5" spans="1:22" ht="18.75">
      <c r="A5" s="72" t="s">
        <v>79</v>
      </c>
      <c r="B5" s="73" t="s">
        <v>80</v>
      </c>
      <c r="C5" s="74">
        <v>834</v>
      </c>
      <c r="D5" s="74">
        <v>341</v>
      </c>
      <c r="E5" s="74">
        <v>1144</v>
      </c>
      <c r="F5" s="74">
        <v>199</v>
      </c>
      <c r="G5" s="74">
        <v>24</v>
      </c>
      <c r="H5" s="74">
        <v>19</v>
      </c>
      <c r="I5" s="74">
        <v>43</v>
      </c>
      <c r="J5" s="74">
        <v>270</v>
      </c>
      <c r="K5" s="74">
        <v>987</v>
      </c>
      <c r="L5" s="74">
        <v>38</v>
      </c>
      <c r="M5" s="74">
        <v>95</v>
      </c>
      <c r="N5" s="74">
        <v>26</v>
      </c>
      <c r="O5" s="74">
        <v>17</v>
      </c>
      <c r="P5" s="74">
        <v>2</v>
      </c>
      <c r="Q5" s="74">
        <v>244</v>
      </c>
      <c r="R5" s="74">
        <v>7</v>
      </c>
      <c r="S5" s="74">
        <v>176</v>
      </c>
      <c r="T5" s="74">
        <v>59.249649999999995</v>
      </c>
      <c r="U5" s="74">
        <v>75</v>
      </c>
      <c r="V5" s="74">
        <v>4600.24965</v>
      </c>
    </row>
    <row r="6" spans="1:22" ht="18.75">
      <c r="A6" s="75" t="s">
        <v>81</v>
      </c>
      <c r="B6" s="76" t="s">
        <v>82</v>
      </c>
      <c r="C6" s="74">
        <v>87096</v>
      </c>
      <c r="D6" s="74">
        <v>99225</v>
      </c>
      <c r="E6" s="74">
        <v>115138</v>
      </c>
      <c r="F6" s="74">
        <v>71087</v>
      </c>
      <c r="G6" s="74">
        <v>36084</v>
      </c>
      <c r="H6" s="74">
        <v>63741</v>
      </c>
      <c r="I6" s="74">
        <v>9413</v>
      </c>
      <c r="J6" s="74">
        <v>65950</v>
      </c>
      <c r="K6" s="74">
        <v>21422</v>
      </c>
      <c r="L6" s="74">
        <v>12119</v>
      </c>
      <c r="M6" s="74">
        <v>15992</v>
      </c>
      <c r="N6" s="74">
        <v>13440</v>
      </c>
      <c r="O6" s="74">
        <v>9864</v>
      </c>
      <c r="P6" s="74">
        <v>8201</v>
      </c>
      <c r="Q6" s="74">
        <v>41200</v>
      </c>
      <c r="R6" s="74">
        <v>6308</v>
      </c>
      <c r="S6" s="74">
        <v>5982</v>
      </c>
      <c r="T6" s="74">
        <v>7639.170050000001</v>
      </c>
      <c r="U6" s="74">
        <v>11990</v>
      </c>
      <c r="V6" s="74">
        <v>701891.17005</v>
      </c>
    </row>
    <row r="7" spans="1:22" ht="75">
      <c r="A7" s="75" t="s">
        <v>83</v>
      </c>
      <c r="B7" s="76" t="s">
        <v>84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</row>
    <row r="8" spans="1:22" ht="18.75">
      <c r="A8" s="75" t="s">
        <v>85</v>
      </c>
      <c r="B8" s="76" t="s">
        <v>86</v>
      </c>
      <c r="C8" s="74">
        <v>69952</v>
      </c>
      <c r="D8" s="74">
        <v>36979</v>
      </c>
      <c r="E8" s="74">
        <v>51702</v>
      </c>
      <c r="F8" s="74">
        <v>25203</v>
      </c>
      <c r="G8" s="74">
        <v>35034</v>
      </c>
      <c r="H8" s="74">
        <v>15455</v>
      </c>
      <c r="I8" s="74">
        <v>22301</v>
      </c>
      <c r="J8" s="74">
        <v>16497</v>
      </c>
      <c r="K8" s="74">
        <v>20557</v>
      </c>
      <c r="L8" s="74">
        <v>11755</v>
      </c>
      <c r="M8" s="74">
        <v>5035</v>
      </c>
      <c r="N8" s="74">
        <v>6787</v>
      </c>
      <c r="O8" s="74">
        <v>3406</v>
      </c>
      <c r="P8" s="74">
        <v>2698</v>
      </c>
      <c r="Q8" s="74">
        <v>6659</v>
      </c>
      <c r="R8" s="74">
        <v>2377</v>
      </c>
      <c r="S8" s="74">
        <v>51</v>
      </c>
      <c r="T8" s="74">
        <v>197.00463</v>
      </c>
      <c r="U8" s="74">
        <v>1237</v>
      </c>
      <c r="V8" s="74">
        <v>333882.00463</v>
      </c>
    </row>
    <row r="9" spans="1:22" ht="18.75">
      <c r="A9" s="75" t="s">
        <v>87</v>
      </c>
      <c r="B9" s="76" t="s">
        <v>88</v>
      </c>
      <c r="C9" s="74">
        <v>26948</v>
      </c>
      <c r="D9" s="74">
        <v>15899</v>
      </c>
      <c r="E9" s="74">
        <v>15362</v>
      </c>
      <c r="F9" s="74">
        <v>7812</v>
      </c>
      <c r="G9" s="74">
        <v>6701</v>
      </c>
      <c r="H9" s="74">
        <v>3114</v>
      </c>
      <c r="I9" s="74">
        <v>6594</v>
      </c>
      <c r="J9" s="74">
        <v>3486</v>
      </c>
      <c r="K9" s="74">
        <v>2998</v>
      </c>
      <c r="L9" s="74">
        <v>5202</v>
      </c>
      <c r="M9" s="74">
        <v>2684</v>
      </c>
      <c r="N9" s="74">
        <v>1030</v>
      </c>
      <c r="O9" s="74">
        <v>715</v>
      </c>
      <c r="P9" s="74">
        <v>726</v>
      </c>
      <c r="Q9" s="74">
        <v>6858</v>
      </c>
      <c r="R9" s="74">
        <v>4355</v>
      </c>
      <c r="S9" s="74">
        <v>249</v>
      </c>
      <c r="T9" s="74">
        <v>650.9439</v>
      </c>
      <c r="U9" s="74">
        <v>1497</v>
      </c>
      <c r="V9" s="74">
        <v>112880.9439</v>
      </c>
    </row>
    <row r="10" spans="1:22" ht="56.25">
      <c r="A10" s="75" t="s">
        <v>89</v>
      </c>
      <c r="B10" s="76" t="s">
        <v>90</v>
      </c>
      <c r="C10" s="74">
        <v>13085</v>
      </c>
      <c r="D10" s="74">
        <v>1675</v>
      </c>
      <c r="E10" s="74">
        <v>1008</v>
      </c>
      <c r="F10" s="74">
        <v>0</v>
      </c>
      <c r="G10" s="74">
        <v>3074</v>
      </c>
      <c r="H10" s="74">
        <v>24</v>
      </c>
      <c r="I10" s="74">
        <v>6729</v>
      </c>
      <c r="J10" s="74">
        <v>195</v>
      </c>
      <c r="K10" s="74">
        <v>0</v>
      </c>
      <c r="L10" s="74">
        <v>328</v>
      </c>
      <c r="M10" s="74">
        <v>443</v>
      </c>
      <c r="N10" s="74">
        <v>691</v>
      </c>
      <c r="O10" s="74">
        <v>16</v>
      </c>
      <c r="P10" s="74">
        <v>386</v>
      </c>
      <c r="Q10" s="74">
        <v>158</v>
      </c>
      <c r="R10" s="74">
        <v>307</v>
      </c>
      <c r="S10" s="74">
        <v>76</v>
      </c>
      <c r="T10" s="74">
        <v>94.57130000000001</v>
      </c>
      <c r="U10" s="74">
        <v>50</v>
      </c>
      <c r="V10" s="74">
        <v>28339.5713</v>
      </c>
    </row>
    <row r="11" spans="1:22" ht="18.75">
      <c r="A11" s="75"/>
      <c r="B11" s="76" t="s">
        <v>91</v>
      </c>
      <c r="C11" s="74">
        <v>197915</v>
      </c>
      <c r="D11" s="74">
        <v>154119</v>
      </c>
      <c r="E11" s="74">
        <v>184354</v>
      </c>
      <c r="F11" s="74">
        <v>104301</v>
      </c>
      <c r="G11" s="74">
        <v>80917</v>
      </c>
      <c r="H11" s="74">
        <v>82353</v>
      </c>
      <c r="I11" s="74">
        <v>45080</v>
      </c>
      <c r="J11" s="74">
        <v>86398</v>
      </c>
      <c r="K11" s="74">
        <v>45964</v>
      </c>
      <c r="L11" s="74">
        <v>29442</v>
      </c>
      <c r="M11" s="74">
        <v>24249</v>
      </c>
      <c r="N11" s="74">
        <v>21974</v>
      </c>
      <c r="O11" s="74">
        <v>14018</v>
      </c>
      <c r="P11" s="74">
        <v>12013</v>
      </c>
      <c r="Q11" s="74">
        <v>55119</v>
      </c>
      <c r="R11" s="74">
        <v>13354</v>
      </c>
      <c r="S11" s="74">
        <v>6534</v>
      </c>
      <c r="T11" s="74">
        <v>8640.93953</v>
      </c>
      <c r="U11" s="74">
        <v>14849</v>
      </c>
      <c r="V11" s="74">
        <v>1181593.93953</v>
      </c>
    </row>
    <row r="12" spans="1:22" ht="21.75" customHeight="1">
      <c r="A12" s="75" t="s">
        <v>92</v>
      </c>
      <c r="B12" s="76" t="s">
        <v>93</v>
      </c>
      <c r="C12" s="74">
        <v>1059</v>
      </c>
      <c r="D12" s="74">
        <v>0</v>
      </c>
      <c r="E12" s="74">
        <v>9002</v>
      </c>
      <c r="F12" s="74">
        <v>1286</v>
      </c>
      <c r="G12" s="74">
        <v>5989</v>
      </c>
      <c r="H12" s="74">
        <v>5597</v>
      </c>
      <c r="I12" s="74">
        <v>0</v>
      </c>
      <c r="J12" s="74">
        <v>0</v>
      </c>
      <c r="K12" s="74">
        <v>0</v>
      </c>
      <c r="L12" s="74">
        <v>0</v>
      </c>
      <c r="M12" s="74">
        <v>938</v>
      </c>
      <c r="N12" s="74">
        <v>32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23903</v>
      </c>
    </row>
    <row r="13" spans="1:22" ht="15.75" customHeight="1">
      <c r="A13" s="124" t="s">
        <v>94</v>
      </c>
      <c r="B13" s="12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spans="1:22" ht="14.25" customHeight="1">
      <c r="A14" s="124"/>
      <c r="B14" s="125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ht="18.75">
      <c r="A15" s="79" t="s">
        <v>79</v>
      </c>
      <c r="B15" s="80" t="s">
        <v>95</v>
      </c>
      <c r="C15" s="74">
        <v>44373</v>
      </c>
      <c r="D15" s="74">
        <v>41160</v>
      </c>
      <c r="E15" s="74">
        <v>34000</v>
      </c>
      <c r="F15" s="74">
        <v>28754</v>
      </c>
      <c r="G15" s="74">
        <v>34225</v>
      </c>
      <c r="H15" s="74">
        <v>15199</v>
      </c>
      <c r="I15" s="74">
        <v>18389</v>
      </c>
      <c r="J15" s="74">
        <v>35078</v>
      </c>
      <c r="K15" s="74">
        <v>17688</v>
      </c>
      <c r="L15" s="74">
        <v>10234</v>
      </c>
      <c r="M15" s="74">
        <v>10795</v>
      </c>
      <c r="N15" s="74">
        <v>11430</v>
      </c>
      <c r="O15" s="74">
        <v>7314</v>
      </c>
      <c r="P15" s="74">
        <v>6588</v>
      </c>
      <c r="Q15" s="74">
        <v>34727</v>
      </c>
      <c r="R15" s="74">
        <v>8784</v>
      </c>
      <c r="S15" s="74">
        <v>5834</v>
      </c>
      <c r="T15" s="74">
        <v>7150.072869999999</v>
      </c>
      <c r="U15" s="74">
        <v>12999</v>
      </c>
      <c r="V15" s="74">
        <v>384721.07287</v>
      </c>
    </row>
    <row r="16" spans="1:22" ht="18.75">
      <c r="A16" s="81" t="s">
        <v>81</v>
      </c>
      <c r="B16" s="82" t="s">
        <v>96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6108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6108</v>
      </c>
    </row>
    <row r="17" spans="1:22" ht="18.75">
      <c r="A17" s="81" t="s">
        <v>83</v>
      </c>
      <c r="B17" s="82" t="s">
        <v>97</v>
      </c>
      <c r="C17" s="74">
        <v>111018</v>
      </c>
      <c r="D17" s="74">
        <v>86153</v>
      </c>
      <c r="E17" s="74">
        <v>129520</v>
      </c>
      <c r="F17" s="74">
        <v>70847</v>
      </c>
      <c r="G17" s="74">
        <v>39934</v>
      </c>
      <c r="H17" s="74">
        <v>46070</v>
      </c>
      <c r="I17" s="74">
        <v>15951</v>
      </c>
      <c r="J17" s="74">
        <v>43917</v>
      </c>
      <c r="K17" s="74">
        <v>16661</v>
      </c>
      <c r="L17" s="74">
        <v>13062</v>
      </c>
      <c r="M17" s="74">
        <v>11472</v>
      </c>
      <c r="N17" s="74">
        <v>2860</v>
      </c>
      <c r="O17" s="74">
        <v>5907</v>
      </c>
      <c r="P17" s="74">
        <v>982</v>
      </c>
      <c r="Q17" s="74">
        <v>2935</v>
      </c>
      <c r="R17" s="74">
        <v>3243</v>
      </c>
      <c r="S17" s="74">
        <v>516</v>
      </c>
      <c r="T17" s="74">
        <v>666.3437699999998</v>
      </c>
      <c r="U17" s="74">
        <v>1711</v>
      </c>
      <c r="V17" s="74">
        <v>603425.34377</v>
      </c>
    </row>
    <row r="18" spans="1:22" ht="42.75">
      <c r="A18" s="83" t="s">
        <v>85</v>
      </c>
      <c r="B18" s="84" t="s">
        <v>98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</row>
    <row r="19" spans="1:22" ht="31.5">
      <c r="A19" s="81" t="s">
        <v>87</v>
      </c>
      <c r="B19" s="82" t="s">
        <v>99</v>
      </c>
      <c r="C19" s="74">
        <v>1057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138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1195</v>
      </c>
    </row>
    <row r="20" spans="1:22" ht="21" customHeight="1">
      <c r="A20" s="81" t="s">
        <v>89</v>
      </c>
      <c r="B20" s="82" t="s">
        <v>100</v>
      </c>
      <c r="C20" s="74">
        <v>41467</v>
      </c>
      <c r="D20" s="74">
        <v>26806</v>
      </c>
      <c r="E20" s="74">
        <v>20834</v>
      </c>
      <c r="F20" s="74">
        <v>4700</v>
      </c>
      <c r="G20" s="74">
        <v>6758</v>
      </c>
      <c r="H20" s="74">
        <v>14976</v>
      </c>
      <c r="I20" s="74">
        <v>10740</v>
      </c>
      <c r="J20" s="74">
        <v>7403</v>
      </c>
      <c r="K20" s="74">
        <v>11615</v>
      </c>
      <c r="L20" s="74">
        <v>6146</v>
      </c>
      <c r="M20" s="74">
        <v>1982</v>
      </c>
      <c r="N20" s="74">
        <v>6421</v>
      </c>
      <c r="O20" s="74">
        <v>797</v>
      </c>
      <c r="P20" s="74">
        <v>4305</v>
      </c>
      <c r="Q20" s="74">
        <v>17081</v>
      </c>
      <c r="R20" s="74">
        <v>1327</v>
      </c>
      <c r="S20" s="74">
        <v>184</v>
      </c>
      <c r="T20" s="74">
        <v>824.5233000000001</v>
      </c>
      <c r="U20" s="74">
        <v>139</v>
      </c>
      <c r="V20" s="74">
        <v>184505.5233</v>
      </c>
    </row>
    <row r="21" spans="1:22" ht="31.5">
      <c r="A21" s="81" t="s">
        <v>92</v>
      </c>
      <c r="B21" s="85" t="s">
        <v>101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1263</v>
      </c>
      <c r="O21" s="74">
        <v>0</v>
      </c>
      <c r="P21" s="74">
        <v>0</v>
      </c>
      <c r="Q21" s="74">
        <v>376</v>
      </c>
      <c r="R21" s="74">
        <v>0</v>
      </c>
      <c r="S21" s="74">
        <v>0</v>
      </c>
      <c r="T21" s="74">
        <v>0</v>
      </c>
      <c r="U21" s="74">
        <v>0</v>
      </c>
      <c r="V21" s="74">
        <v>1639</v>
      </c>
    </row>
    <row r="22" spans="1:22" ht="18.75">
      <c r="A22" s="86"/>
      <c r="B22" s="85" t="s">
        <v>102</v>
      </c>
      <c r="C22" s="74">
        <v>197915</v>
      </c>
      <c r="D22" s="74">
        <v>154119</v>
      </c>
      <c r="E22" s="74">
        <v>184354</v>
      </c>
      <c r="F22" s="74">
        <v>104301</v>
      </c>
      <c r="G22" s="74">
        <v>80917</v>
      </c>
      <c r="H22" s="74">
        <v>82353</v>
      </c>
      <c r="I22" s="74">
        <v>45080</v>
      </c>
      <c r="J22" s="74">
        <v>86398</v>
      </c>
      <c r="K22" s="74">
        <v>45964</v>
      </c>
      <c r="L22" s="74">
        <v>29442</v>
      </c>
      <c r="M22" s="74">
        <v>24249</v>
      </c>
      <c r="N22" s="74">
        <v>21974</v>
      </c>
      <c r="O22" s="74">
        <v>14018</v>
      </c>
      <c r="P22" s="74">
        <v>12013</v>
      </c>
      <c r="Q22" s="74">
        <v>55119</v>
      </c>
      <c r="R22" s="74">
        <v>13354</v>
      </c>
      <c r="S22" s="74">
        <v>6534</v>
      </c>
      <c r="T22" s="74">
        <v>8640.939939999998</v>
      </c>
      <c r="U22" s="74">
        <v>14849</v>
      </c>
      <c r="V22" s="74">
        <v>1181593.93994</v>
      </c>
    </row>
    <row r="23" spans="1:22" ht="19.5" thickBot="1">
      <c r="A23" s="87" t="s">
        <v>103</v>
      </c>
      <c r="B23" s="88" t="s">
        <v>104</v>
      </c>
      <c r="C23" s="74">
        <v>1059</v>
      </c>
      <c r="D23" s="74">
        <v>0</v>
      </c>
      <c r="E23" s="74">
        <v>9002</v>
      </c>
      <c r="F23" s="74">
        <v>1286</v>
      </c>
      <c r="G23" s="74">
        <v>5989</v>
      </c>
      <c r="H23" s="74">
        <v>5597</v>
      </c>
      <c r="I23" s="74">
        <v>0</v>
      </c>
      <c r="J23" s="74">
        <v>0</v>
      </c>
      <c r="K23" s="74">
        <v>0</v>
      </c>
      <c r="L23" s="74">
        <v>0</v>
      </c>
      <c r="M23" s="74">
        <v>938</v>
      </c>
      <c r="N23" s="74">
        <v>32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23903</v>
      </c>
    </row>
    <row r="24" spans="1:21" ht="18.75">
      <c r="A24" s="89"/>
      <c r="B24" s="89"/>
      <c r="U24" s="90"/>
    </row>
    <row r="25" spans="1:30" s="25" customFormat="1" ht="18.75">
      <c r="A25" s="108" t="s">
        <v>169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0"/>
      <c r="V25" s="91"/>
      <c r="W25" s="91"/>
      <c r="X25" s="91"/>
      <c r="Y25" s="91"/>
      <c r="Z25" s="91"/>
      <c r="AA25" s="91"/>
      <c r="AB25" s="91"/>
      <c r="AC25" s="91"/>
      <c r="AD25" s="91"/>
    </row>
    <row r="26" spans="21:30" ht="12.75">
      <c r="U26" s="91"/>
      <c r="AC26" s="7"/>
      <c r="AD26" s="7"/>
    </row>
    <row r="27" spans="29:30" ht="12.75">
      <c r="AC27" s="7"/>
      <c r="AD27" s="7"/>
    </row>
    <row r="28" spans="29:30" ht="12.75">
      <c r="AC28" s="7"/>
      <c r="AD28" s="7"/>
    </row>
    <row r="29" spans="29:30" ht="12.75">
      <c r="AC29" s="7"/>
      <c r="AD29" s="7"/>
    </row>
    <row r="30" spans="29:30" ht="12.75">
      <c r="AC30" s="7"/>
      <c r="AD30" s="7"/>
    </row>
    <row r="31" spans="29:30" ht="12.75">
      <c r="AC31" s="7"/>
      <c r="AD31" s="7"/>
    </row>
    <row r="32" spans="29:30" ht="12.75">
      <c r="AC32" s="7"/>
      <c r="AD32" s="7"/>
    </row>
    <row r="33" spans="29:30" ht="12.75">
      <c r="AC33" s="7"/>
      <c r="AD33" s="7"/>
    </row>
    <row r="34" spans="29:30" ht="12.75">
      <c r="AC34" s="7"/>
      <c r="AD34" s="7"/>
    </row>
    <row r="35" spans="29:30" ht="12.75">
      <c r="AC35" s="7"/>
      <c r="AD35" s="7"/>
    </row>
    <row r="36" spans="29:30" ht="12.75">
      <c r="AC36" s="7"/>
      <c r="AD36" s="7"/>
    </row>
    <row r="37" spans="29:30" ht="12.75">
      <c r="AC37" s="7"/>
      <c r="AD37" s="7"/>
    </row>
    <row r="38" spans="29:30" ht="12.75">
      <c r="AC38" s="7"/>
      <c r="AD38" s="7"/>
    </row>
    <row r="39" spans="29:30" ht="12.75">
      <c r="AC39" s="7"/>
      <c r="AD39" s="7"/>
    </row>
    <row r="40" spans="29:30" ht="12.75">
      <c r="AC40" s="7"/>
      <c r="AD40" s="7"/>
    </row>
    <row r="41" spans="29:30" ht="12.75">
      <c r="AC41" s="7"/>
      <c r="AD41" s="7"/>
    </row>
    <row r="42" spans="29:30" ht="12.75">
      <c r="AC42" s="7"/>
      <c r="AD42" s="7"/>
    </row>
    <row r="43" spans="29:30" ht="12.75">
      <c r="AC43" s="7"/>
      <c r="AD43" s="7"/>
    </row>
    <row r="44" spans="29:30" ht="12.75">
      <c r="AC44" s="7"/>
      <c r="AD44" s="7"/>
    </row>
  </sheetData>
  <mergeCells count="4">
    <mergeCell ref="A3:B3"/>
    <mergeCell ref="A4:B4"/>
    <mergeCell ref="A1:V1"/>
    <mergeCell ref="A13:B14"/>
  </mergeCells>
  <printOptions/>
  <pageMargins left="0.25" right="0.25" top="0.49" bottom="0.48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421875" style="37" customWidth="1"/>
    <col min="2" max="2" width="67.140625" style="37" customWidth="1"/>
    <col min="3" max="21" width="8.7109375" style="37" customWidth="1"/>
    <col min="22" max="16384" width="9.28125" style="37" customWidth="1"/>
  </cols>
  <sheetData>
    <row r="1" spans="1:22" ht="18.75">
      <c r="A1" s="126" t="s">
        <v>173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3" s="38" customFormat="1" ht="15" customHeight="1" thickBot="1">
      <c r="A2" s="39"/>
      <c r="B2" s="39"/>
      <c r="C2" s="39"/>
    </row>
    <row r="3" spans="1:22" s="38" customFormat="1" ht="105">
      <c r="A3" s="127"/>
      <c r="B3" s="128"/>
      <c r="C3" s="94" t="s">
        <v>124</v>
      </c>
      <c r="D3" s="94" t="s">
        <v>126</v>
      </c>
      <c r="E3" s="94" t="s">
        <v>125</v>
      </c>
      <c r="F3" s="94" t="s">
        <v>127</v>
      </c>
      <c r="G3" s="94" t="s">
        <v>177</v>
      </c>
      <c r="H3" s="94" t="s">
        <v>178</v>
      </c>
      <c r="I3" s="94" t="s">
        <v>179</v>
      </c>
      <c r="J3" s="95" t="s">
        <v>128</v>
      </c>
      <c r="K3" s="94" t="s">
        <v>129</v>
      </c>
      <c r="L3" s="94" t="s">
        <v>132</v>
      </c>
      <c r="M3" s="94" t="s">
        <v>130</v>
      </c>
      <c r="N3" s="94" t="s">
        <v>131</v>
      </c>
      <c r="O3" s="94" t="s">
        <v>134</v>
      </c>
      <c r="P3" s="94" t="s">
        <v>135</v>
      </c>
      <c r="Q3" s="94" t="s">
        <v>133</v>
      </c>
      <c r="R3" s="94" t="s">
        <v>136</v>
      </c>
      <c r="S3" s="94" t="s">
        <v>168</v>
      </c>
      <c r="T3" s="95" t="s">
        <v>154</v>
      </c>
      <c r="U3" s="94" t="s">
        <v>1</v>
      </c>
      <c r="V3" s="96" t="s">
        <v>153</v>
      </c>
    </row>
    <row r="4" spans="1:22" s="38" customFormat="1" ht="12.75">
      <c r="A4" s="43" t="s">
        <v>22</v>
      </c>
      <c r="B4" s="44" t="s">
        <v>23</v>
      </c>
      <c r="C4" s="9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2" s="38" customFormat="1" ht="12.75">
      <c r="A5" s="45" t="s">
        <v>24</v>
      </c>
      <c r="B5" s="46" t="s">
        <v>137</v>
      </c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1:22" s="47" customFormat="1" ht="12.75">
      <c r="A6" s="48" t="s">
        <v>25</v>
      </c>
      <c r="B6" s="46" t="s">
        <v>138</v>
      </c>
      <c r="C6" s="107">
        <v>59567.46228</v>
      </c>
      <c r="D6" s="107">
        <v>45078</v>
      </c>
      <c r="E6" s="107">
        <v>45045</v>
      </c>
      <c r="F6" s="107">
        <v>29890</v>
      </c>
      <c r="G6" s="107">
        <v>25060</v>
      </c>
      <c r="H6" s="107">
        <v>22408</v>
      </c>
      <c r="I6" s="107">
        <v>17169</v>
      </c>
      <c r="J6" s="107">
        <v>16661</v>
      </c>
      <c r="K6" s="107">
        <v>12677</v>
      </c>
      <c r="L6" s="107">
        <v>10137</v>
      </c>
      <c r="M6" s="107">
        <v>5818</v>
      </c>
      <c r="N6" s="107">
        <v>5097</v>
      </c>
      <c r="O6" s="107">
        <v>3034</v>
      </c>
      <c r="P6" s="107">
        <v>2737</v>
      </c>
      <c r="Q6" s="107">
        <v>1429</v>
      </c>
      <c r="R6" s="107">
        <v>1392</v>
      </c>
      <c r="S6" s="107">
        <v>982</v>
      </c>
      <c r="T6" s="107">
        <v>791.55043</v>
      </c>
      <c r="U6" s="107">
        <v>760</v>
      </c>
      <c r="V6" s="107">
        <v>305733.01271</v>
      </c>
    </row>
    <row r="7" spans="1:22" s="49" customFormat="1" ht="12.75">
      <c r="A7" s="48" t="s">
        <v>26</v>
      </c>
      <c r="B7" s="46" t="s">
        <v>27</v>
      </c>
      <c r="C7" s="107">
        <v>-20512.213239999997</v>
      </c>
      <c r="D7" s="107">
        <v>-16049</v>
      </c>
      <c r="E7" s="107">
        <v>-4333</v>
      </c>
      <c r="F7" s="107">
        <v>-94</v>
      </c>
      <c r="G7" s="107">
        <v>-105</v>
      </c>
      <c r="H7" s="107">
        <v>-10486</v>
      </c>
      <c r="I7" s="107">
        <v>-6382</v>
      </c>
      <c r="J7" s="107">
        <v>-1235</v>
      </c>
      <c r="K7" s="107">
        <v>-1218</v>
      </c>
      <c r="L7" s="107">
        <v>-2201</v>
      </c>
      <c r="M7" s="107">
        <v>-609</v>
      </c>
      <c r="N7" s="107">
        <v>-3621</v>
      </c>
      <c r="O7" s="107">
        <v>-93</v>
      </c>
      <c r="P7" s="107">
        <v>-1947</v>
      </c>
      <c r="Q7" s="107">
        <v>-548</v>
      </c>
      <c r="R7" s="107">
        <v>-363</v>
      </c>
      <c r="S7" s="107">
        <v>-336</v>
      </c>
      <c r="T7" s="107">
        <v>-163.20756</v>
      </c>
      <c r="U7" s="107">
        <v>-120</v>
      </c>
      <c r="V7" s="107">
        <v>-70415.42079999999</v>
      </c>
    </row>
    <row r="8" spans="1:22" ht="10.5" customHeight="1">
      <c r="A8" s="48" t="s">
        <v>28</v>
      </c>
      <c r="B8" s="46" t="s">
        <v>29</v>
      </c>
      <c r="C8" s="107">
        <v>-24382.098</v>
      </c>
      <c r="D8" s="107">
        <v>-6955</v>
      </c>
      <c r="E8" s="107">
        <v>-2886</v>
      </c>
      <c r="F8" s="107">
        <v>-28</v>
      </c>
      <c r="G8" s="107">
        <v>-4093</v>
      </c>
      <c r="H8" s="107">
        <v>-4514</v>
      </c>
      <c r="I8" s="107">
        <v>-6119</v>
      </c>
      <c r="J8" s="107">
        <v>-1615</v>
      </c>
      <c r="K8" s="107">
        <v>-4040</v>
      </c>
      <c r="L8" s="107">
        <v>-1538</v>
      </c>
      <c r="M8" s="107">
        <v>95</v>
      </c>
      <c r="N8" s="107">
        <v>-972</v>
      </c>
      <c r="O8" s="107">
        <v>-611</v>
      </c>
      <c r="P8" s="107">
        <v>-480</v>
      </c>
      <c r="Q8" s="107">
        <v>7265</v>
      </c>
      <c r="R8" s="107">
        <v>167</v>
      </c>
      <c r="S8" s="107">
        <v>-756</v>
      </c>
      <c r="T8" s="107">
        <v>-74.60584</v>
      </c>
      <c r="U8" s="107">
        <v>-185</v>
      </c>
      <c r="V8" s="107">
        <v>-51721.703839999995</v>
      </c>
    </row>
    <row r="9" spans="1:22" ht="12.75">
      <c r="A9" s="48"/>
      <c r="B9" s="46" t="s">
        <v>30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</row>
    <row r="10" spans="1:22" ht="12.75">
      <c r="A10" s="48" t="s">
        <v>31</v>
      </c>
      <c r="B10" s="46" t="s">
        <v>32</v>
      </c>
      <c r="C10" s="107">
        <v>15350.713</v>
      </c>
      <c r="D10" s="107">
        <v>3488</v>
      </c>
      <c r="E10" s="107">
        <v>535</v>
      </c>
      <c r="F10" s="107">
        <v>-10</v>
      </c>
      <c r="G10" s="107">
        <v>0</v>
      </c>
      <c r="H10" s="107">
        <v>4841</v>
      </c>
      <c r="I10" s="107">
        <v>3661</v>
      </c>
      <c r="J10" s="107">
        <v>-112</v>
      </c>
      <c r="K10" s="107">
        <v>1015</v>
      </c>
      <c r="L10" s="107">
        <v>881</v>
      </c>
      <c r="M10" s="107">
        <v>260</v>
      </c>
      <c r="N10" s="107">
        <v>627</v>
      </c>
      <c r="O10" s="107">
        <v>0</v>
      </c>
      <c r="P10" s="107">
        <v>277</v>
      </c>
      <c r="Q10" s="107">
        <v>-2205</v>
      </c>
      <c r="R10" s="107">
        <v>-186</v>
      </c>
      <c r="S10" s="107">
        <v>259</v>
      </c>
      <c r="T10" s="107">
        <v>-14.61263</v>
      </c>
      <c r="U10" s="107">
        <v>-4</v>
      </c>
      <c r="V10" s="107">
        <v>28663.10037</v>
      </c>
    </row>
    <row r="11" spans="1:22" ht="12.75">
      <c r="A11" s="50"/>
      <c r="B11" s="51" t="s">
        <v>139</v>
      </c>
      <c r="C11" s="107">
        <v>30023.86404</v>
      </c>
      <c r="D11" s="107">
        <v>25562</v>
      </c>
      <c r="E11" s="107">
        <v>38361</v>
      </c>
      <c r="F11" s="107">
        <v>29758</v>
      </c>
      <c r="G11" s="107">
        <v>20862</v>
      </c>
      <c r="H11" s="107">
        <v>12249</v>
      </c>
      <c r="I11" s="107">
        <v>8329</v>
      </c>
      <c r="J11" s="107">
        <v>13699</v>
      </c>
      <c r="K11" s="107">
        <v>8434</v>
      </c>
      <c r="L11" s="107">
        <v>7279</v>
      </c>
      <c r="M11" s="107">
        <v>5564</v>
      </c>
      <c r="N11" s="107">
        <v>1131</v>
      </c>
      <c r="O11" s="107">
        <v>2330</v>
      </c>
      <c r="P11" s="107">
        <v>587</v>
      </c>
      <c r="Q11" s="107">
        <v>5941</v>
      </c>
      <c r="R11" s="107">
        <v>1010</v>
      </c>
      <c r="S11" s="107">
        <v>149</v>
      </c>
      <c r="T11" s="107">
        <v>539.1244</v>
      </c>
      <c r="U11" s="107">
        <v>451</v>
      </c>
      <c r="V11" s="107">
        <v>212258.98844000002</v>
      </c>
    </row>
    <row r="12" spans="1:22" s="38" customFormat="1" ht="12.75" customHeight="1">
      <c r="A12" s="40" t="s">
        <v>33</v>
      </c>
      <c r="B12" s="52" t="s">
        <v>150</v>
      </c>
      <c r="C12" s="107">
        <v>2268</v>
      </c>
      <c r="D12" s="107">
        <v>2022</v>
      </c>
      <c r="E12" s="107">
        <v>0</v>
      </c>
      <c r="F12" s="107">
        <v>1402</v>
      </c>
      <c r="G12" s="107">
        <v>0</v>
      </c>
      <c r="H12" s="107">
        <v>0</v>
      </c>
      <c r="I12" s="107">
        <v>91</v>
      </c>
      <c r="J12" s="107">
        <v>0</v>
      </c>
      <c r="K12" s="107">
        <v>429</v>
      </c>
      <c r="L12" s="107">
        <v>67</v>
      </c>
      <c r="M12" s="107">
        <v>0</v>
      </c>
      <c r="N12" s="107">
        <v>107</v>
      </c>
      <c r="O12" s="107">
        <v>0</v>
      </c>
      <c r="P12" s="107">
        <v>11</v>
      </c>
      <c r="Q12" s="107">
        <v>0</v>
      </c>
      <c r="R12" s="107">
        <v>72</v>
      </c>
      <c r="S12" s="107">
        <v>6</v>
      </c>
      <c r="T12" s="107">
        <v>0</v>
      </c>
      <c r="U12" s="107">
        <v>0</v>
      </c>
      <c r="V12" s="107">
        <v>6475</v>
      </c>
    </row>
    <row r="13" spans="1:22" ht="12.75">
      <c r="A13" s="40" t="s">
        <v>34</v>
      </c>
      <c r="B13" s="46" t="s">
        <v>140</v>
      </c>
      <c r="C13" s="107">
        <v>5</v>
      </c>
      <c r="D13" s="107">
        <v>0</v>
      </c>
      <c r="E13" s="107">
        <v>77</v>
      </c>
      <c r="F13" s="107">
        <v>54</v>
      </c>
      <c r="G13" s="107">
        <v>0</v>
      </c>
      <c r="H13" s="107">
        <v>5</v>
      </c>
      <c r="I13" s="107">
        <v>391</v>
      </c>
      <c r="J13" s="107">
        <v>191</v>
      </c>
      <c r="K13" s="107">
        <v>617</v>
      </c>
      <c r="L13" s="107">
        <v>0</v>
      </c>
      <c r="M13" s="107">
        <v>125</v>
      </c>
      <c r="N13" s="107">
        <v>20</v>
      </c>
      <c r="O13" s="107">
        <v>0</v>
      </c>
      <c r="P13" s="107">
        <v>7</v>
      </c>
      <c r="Q13" s="107">
        <v>0</v>
      </c>
      <c r="R13" s="107">
        <v>0</v>
      </c>
      <c r="S13" s="107">
        <v>0</v>
      </c>
      <c r="T13" s="107">
        <v>0.21</v>
      </c>
      <c r="U13" s="107">
        <v>14</v>
      </c>
      <c r="V13" s="107">
        <v>1506.21</v>
      </c>
    </row>
    <row r="14" spans="1:22" ht="11.25" customHeight="1">
      <c r="A14" s="45" t="s">
        <v>35</v>
      </c>
      <c r="B14" s="46" t="s">
        <v>141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</row>
    <row r="15" spans="1:22" ht="12.75">
      <c r="A15" s="48" t="s">
        <v>25</v>
      </c>
      <c r="B15" s="46" t="s">
        <v>36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</row>
    <row r="16" spans="1:22" ht="12.75">
      <c r="A16" s="48" t="s">
        <v>37</v>
      </c>
      <c r="B16" s="46" t="s">
        <v>38</v>
      </c>
      <c r="C16" s="107">
        <v>-18518.3951</v>
      </c>
      <c r="D16" s="107">
        <v>-13691</v>
      </c>
      <c r="E16" s="107">
        <v>-15795</v>
      </c>
      <c r="F16" s="107">
        <v>-14372</v>
      </c>
      <c r="G16" s="107">
        <v>-3820</v>
      </c>
      <c r="H16" s="107">
        <v>-6859</v>
      </c>
      <c r="I16" s="107">
        <v>-3837</v>
      </c>
      <c r="J16" s="107">
        <v>-4839</v>
      </c>
      <c r="K16" s="107">
        <v>-4040</v>
      </c>
      <c r="L16" s="107">
        <v>-2824</v>
      </c>
      <c r="M16" s="107">
        <v>-1453</v>
      </c>
      <c r="N16" s="107">
        <v>-359</v>
      </c>
      <c r="O16" s="107">
        <v>-943</v>
      </c>
      <c r="P16" s="107">
        <v>-870</v>
      </c>
      <c r="Q16" s="107">
        <v>-1073</v>
      </c>
      <c r="R16" s="107">
        <v>-367</v>
      </c>
      <c r="S16" s="107">
        <v>0</v>
      </c>
      <c r="T16" s="107">
        <v>-86.26131</v>
      </c>
      <c r="U16" s="107">
        <v>-29</v>
      </c>
      <c r="V16" s="107">
        <v>-93775.65641</v>
      </c>
    </row>
    <row r="17" spans="1:22" ht="12.75">
      <c r="A17" s="48" t="s">
        <v>39</v>
      </c>
      <c r="B17" s="46" t="s">
        <v>40</v>
      </c>
      <c r="C17" s="107">
        <v>4495.41155</v>
      </c>
      <c r="D17" s="107">
        <v>824</v>
      </c>
      <c r="E17" s="107">
        <v>949</v>
      </c>
      <c r="F17" s="107">
        <v>0</v>
      </c>
      <c r="G17" s="107">
        <v>0</v>
      </c>
      <c r="H17" s="107">
        <v>481</v>
      </c>
      <c r="I17" s="107">
        <v>731</v>
      </c>
      <c r="J17" s="107">
        <v>66</v>
      </c>
      <c r="K17" s="107">
        <v>1273</v>
      </c>
      <c r="L17" s="107">
        <v>1260</v>
      </c>
      <c r="M17" s="107">
        <v>17</v>
      </c>
      <c r="N17" s="107">
        <v>222</v>
      </c>
      <c r="O17" s="107">
        <v>112</v>
      </c>
      <c r="P17" s="107">
        <v>682</v>
      </c>
      <c r="Q17" s="107">
        <v>0</v>
      </c>
      <c r="R17" s="107">
        <v>120</v>
      </c>
      <c r="S17" s="107">
        <v>0</v>
      </c>
      <c r="T17" s="107">
        <v>48.64985</v>
      </c>
      <c r="U17" s="107">
        <v>14</v>
      </c>
      <c r="V17" s="107">
        <v>11295.0614</v>
      </c>
    </row>
    <row r="18" spans="1:22" ht="12.75">
      <c r="A18" s="50"/>
      <c r="B18" s="53" t="s">
        <v>142</v>
      </c>
      <c r="C18" s="107">
        <v>-14022.98355</v>
      </c>
      <c r="D18" s="107">
        <v>-12867</v>
      </c>
      <c r="E18" s="107">
        <v>-14846</v>
      </c>
      <c r="F18" s="107">
        <v>-14372</v>
      </c>
      <c r="G18" s="107">
        <v>-3820</v>
      </c>
      <c r="H18" s="107">
        <v>-6378</v>
      </c>
      <c r="I18" s="107">
        <v>-3106</v>
      </c>
      <c r="J18" s="107">
        <v>-4773</v>
      </c>
      <c r="K18" s="107">
        <v>-2767</v>
      </c>
      <c r="L18" s="107">
        <v>-1564</v>
      </c>
      <c r="M18" s="107">
        <v>-1436</v>
      </c>
      <c r="N18" s="107">
        <v>-137</v>
      </c>
      <c r="O18" s="107">
        <v>-831</v>
      </c>
      <c r="P18" s="107">
        <v>-188</v>
      </c>
      <c r="Q18" s="107">
        <v>-1073</v>
      </c>
      <c r="R18" s="107">
        <v>-247</v>
      </c>
      <c r="S18" s="107">
        <v>0</v>
      </c>
      <c r="T18" s="107">
        <v>-37.611459999999994</v>
      </c>
      <c r="U18" s="107">
        <v>-15</v>
      </c>
      <c r="V18" s="107">
        <v>-82480.59501</v>
      </c>
    </row>
    <row r="19" spans="1:23" ht="12.75">
      <c r="A19" s="48" t="s">
        <v>26</v>
      </c>
      <c r="B19" s="46" t="s">
        <v>41</v>
      </c>
      <c r="C19" s="107">
        <v>-7082.735</v>
      </c>
      <c r="D19" s="107">
        <v>3112</v>
      </c>
      <c r="E19" s="107">
        <v>-1248</v>
      </c>
      <c r="F19" s="107">
        <v>-1542</v>
      </c>
      <c r="G19" s="107">
        <v>-16</v>
      </c>
      <c r="H19" s="107">
        <v>-2871</v>
      </c>
      <c r="I19" s="107">
        <v>-1042</v>
      </c>
      <c r="J19" s="107">
        <v>-1481</v>
      </c>
      <c r="K19" s="107">
        <v>222</v>
      </c>
      <c r="L19" s="107">
        <v>-1632</v>
      </c>
      <c r="M19" s="107">
        <v>-958</v>
      </c>
      <c r="N19" s="107">
        <v>63</v>
      </c>
      <c r="O19" s="107">
        <v>-575</v>
      </c>
      <c r="P19" s="107">
        <v>-38</v>
      </c>
      <c r="Q19" s="107">
        <v>121</v>
      </c>
      <c r="R19" s="107">
        <v>-156</v>
      </c>
      <c r="S19" s="107">
        <v>-18</v>
      </c>
      <c r="T19" s="107">
        <v>47.32441</v>
      </c>
      <c r="U19" s="107">
        <v>44</v>
      </c>
      <c r="V19" s="107">
        <v>-15050.410590000001</v>
      </c>
      <c r="W19" s="38"/>
    </row>
    <row r="20" spans="1:22" ht="12.75">
      <c r="A20" s="48" t="s">
        <v>28</v>
      </c>
      <c r="B20" s="46" t="s">
        <v>42</v>
      </c>
      <c r="C20" s="107">
        <v>1027.53846</v>
      </c>
      <c r="D20" s="107">
        <v>-2870</v>
      </c>
      <c r="E20" s="107">
        <v>-798</v>
      </c>
      <c r="F20" s="107">
        <v>0</v>
      </c>
      <c r="G20" s="107">
        <v>0</v>
      </c>
      <c r="H20" s="107">
        <v>-137</v>
      </c>
      <c r="I20" s="107">
        <v>454</v>
      </c>
      <c r="J20" s="107">
        <v>140</v>
      </c>
      <c r="K20" s="107">
        <v>-448</v>
      </c>
      <c r="L20" s="107">
        <v>230</v>
      </c>
      <c r="M20" s="107">
        <v>40</v>
      </c>
      <c r="N20" s="107">
        <v>-50</v>
      </c>
      <c r="O20" s="107">
        <v>474</v>
      </c>
      <c r="P20" s="107">
        <v>39</v>
      </c>
      <c r="Q20" s="107">
        <v>0</v>
      </c>
      <c r="R20" s="107">
        <v>-197</v>
      </c>
      <c r="S20" s="107">
        <v>0</v>
      </c>
      <c r="T20" s="107">
        <v>-35.477880000000006</v>
      </c>
      <c r="U20" s="107">
        <v>-30</v>
      </c>
      <c r="V20" s="107">
        <v>-2160.93942</v>
      </c>
    </row>
    <row r="21" spans="1:22" ht="12.75">
      <c r="A21" s="50"/>
      <c r="B21" s="51" t="s">
        <v>105</v>
      </c>
      <c r="C21" s="107">
        <v>-20078.18009</v>
      </c>
      <c r="D21" s="107">
        <v>-12625</v>
      </c>
      <c r="E21" s="107">
        <v>-16892</v>
      </c>
      <c r="F21" s="107">
        <v>-15914</v>
      </c>
      <c r="G21" s="107">
        <v>-3836</v>
      </c>
      <c r="H21" s="107">
        <v>-9386</v>
      </c>
      <c r="I21" s="107">
        <v>-3694</v>
      </c>
      <c r="J21" s="107">
        <v>-6114</v>
      </c>
      <c r="K21" s="107">
        <v>-2993</v>
      </c>
      <c r="L21" s="107">
        <v>-2966</v>
      </c>
      <c r="M21" s="107">
        <v>-2354</v>
      </c>
      <c r="N21" s="107">
        <v>-124</v>
      </c>
      <c r="O21" s="107">
        <v>-932</v>
      </c>
      <c r="P21" s="107">
        <v>-187</v>
      </c>
      <c r="Q21" s="107">
        <v>-952</v>
      </c>
      <c r="R21" s="107">
        <v>-600</v>
      </c>
      <c r="S21" s="107">
        <v>-18</v>
      </c>
      <c r="T21" s="107">
        <v>-25.76493</v>
      </c>
      <c r="U21" s="107">
        <v>-1</v>
      </c>
      <c r="V21" s="107">
        <v>-99691.94502000001</v>
      </c>
    </row>
    <row r="22" spans="1:22" s="38" customFormat="1" ht="22.5">
      <c r="A22" s="45" t="s">
        <v>43</v>
      </c>
      <c r="B22" s="46" t="s">
        <v>143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</row>
    <row r="23" spans="1:22" ht="12.75">
      <c r="A23" s="48" t="s">
        <v>25</v>
      </c>
      <c r="B23" s="46" t="s">
        <v>44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-3020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-25</v>
      </c>
      <c r="V23" s="107">
        <v>-3045</v>
      </c>
    </row>
    <row r="24" spans="1:22" ht="12.75">
      <c r="A24" s="48" t="s">
        <v>26</v>
      </c>
      <c r="B24" s="46" t="s">
        <v>45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-42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-42</v>
      </c>
    </row>
    <row r="25" spans="1:22" ht="12.75">
      <c r="A25" s="45"/>
      <c r="B25" s="51" t="s">
        <v>111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-3062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-25</v>
      </c>
      <c r="V25" s="107">
        <v>-3087</v>
      </c>
    </row>
    <row r="26" spans="1:22" s="38" customFormat="1" ht="12.75">
      <c r="A26" s="45" t="s">
        <v>46</v>
      </c>
      <c r="B26" s="46" t="s">
        <v>47</v>
      </c>
      <c r="C26" s="107">
        <v>0</v>
      </c>
      <c r="D26" s="107">
        <v>0</v>
      </c>
      <c r="E26" s="107">
        <v>-86</v>
      </c>
      <c r="F26" s="107">
        <v>0</v>
      </c>
      <c r="G26" s="107">
        <v>0</v>
      </c>
      <c r="H26" s="107">
        <v>-2897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-2983</v>
      </c>
    </row>
    <row r="27" spans="1:22" ht="12.75">
      <c r="A27" s="45" t="s">
        <v>48</v>
      </c>
      <c r="B27" s="46" t="s">
        <v>49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</row>
    <row r="28" spans="1:22" ht="14.25" customHeight="1">
      <c r="A28" s="48" t="s">
        <v>25</v>
      </c>
      <c r="B28" s="46" t="s">
        <v>50</v>
      </c>
      <c r="C28" s="107">
        <v>-9186.02932</v>
      </c>
      <c r="D28" s="107">
        <v>-6773</v>
      </c>
      <c r="E28" s="107">
        <v>-8033</v>
      </c>
      <c r="F28" s="107">
        <v>-8106</v>
      </c>
      <c r="G28" s="107">
        <v>-8936</v>
      </c>
      <c r="H28" s="107">
        <v>-4570</v>
      </c>
      <c r="I28" s="107">
        <v>-3096</v>
      </c>
      <c r="J28" s="107">
        <v>-4539</v>
      </c>
      <c r="K28" s="107">
        <v>-2270</v>
      </c>
      <c r="L28" s="107">
        <v>-4824</v>
      </c>
      <c r="M28" s="107">
        <v>-1221</v>
      </c>
      <c r="N28" s="107">
        <v>-340</v>
      </c>
      <c r="O28" s="107">
        <v>-710</v>
      </c>
      <c r="P28" s="107">
        <v>-305</v>
      </c>
      <c r="Q28" s="107">
        <v>-68</v>
      </c>
      <c r="R28" s="107">
        <v>-406</v>
      </c>
      <c r="S28" s="107">
        <v>0</v>
      </c>
      <c r="T28" s="107">
        <v>-170.52221</v>
      </c>
      <c r="U28" s="107">
        <v>-99</v>
      </c>
      <c r="V28" s="107">
        <v>-63652.551530000004</v>
      </c>
    </row>
    <row r="29" spans="1:22" ht="12.75">
      <c r="A29" s="48" t="s">
        <v>26</v>
      </c>
      <c r="B29" s="46" t="s">
        <v>51</v>
      </c>
      <c r="C29" s="107">
        <v>1583.30954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1192</v>
      </c>
      <c r="J29" s="107">
        <v>0</v>
      </c>
      <c r="K29" s="107">
        <v>0</v>
      </c>
      <c r="L29" s="107">
        <v>0</v>
      </c>
      <c r="M29" s="107">
        <v>0</v>
      </c>
      <c r="N29" s="107">
        <v>51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2826.30954</v>
      </c>
    </row>
    <row r="30" spans="1:22" ht="12.75">
      <c r="A30" s="48" t="s">
        <v>28</v>
      </c>
      <c r="B30" s="46" t="s">
        <v>52</v>
      </c>
      <c r="C30" s="107">
        <v>-4204.023099999999</v>
      </c>
      <c r="D30" s="107">
        <v>-2993</v>
      </c>
      <c r="E30" s="107">
        <v>-6913</v>
      </c>
      <c r="F30" s="107">
        <v>-4040</v>
      </c>
      <c r="G30" s="107">
        <v>-1679</v>
      </c>
      <c r="H30" s="107">
        <v>-3320</v>
      </c>
      <c r="I30" s="107">
        <v>-2070</v>
      </c>
      <c r="J30" s="107">
        <v>-3226</v>
      </c>
      <c r="K30" s="107">
        <v>-3541</v>
      </c>
      <c r="L30" s="107">
        <v>-269</v>
      </c>
      <c r="M30" s="107">
        <v>-1439</v>
      </c>
      <c r="N30" s="107">
        <v>-694</v>
      </c>
      <c r="O30" s="107">
        <v>-721</v>
      </c>
      <c r="P30" s="107">
        <v>-479</v>
      </c>
      <c r="Q30" s="107">
        <v>-1472</v>
      </c>
      <c r="R30" s="107">
        <v>-261</v>
      </c>
      <c r="S30" s="107">
        <v>-228</v>
      </c>
      <c r="T30" s="107">
        <v>-585.1870799999999</v>
      </c>
      <c r="U30" s="107">
        <v>-110</v>
      </c>
      <c r="V30" s="107">
        <v>-38244.21018</v>
      </c>
    </row>
    <row r="31" spans="1:22" ht="12.75">
      <c r="A31" s="48" t="s">
        <v>31</v>
      </c>
      <c r="B31" s="46" t="s">
        <v>53</v>
      </c>
      <c r="C31" s="107">
        <v>510.33082</v>
      </c>
      <c r="D31" s="107">
        <v>2788</v>
      </c>
      <c r="E31" s="107">
        <v>372</v>
      </c>
      <c r="F31" s="107">
        <v>0</v>
      </c>
      <c r="G31" s="107">
        <v>0</v>
      </c>
      <c r="H31" s="107">
        <v>3335</v>
      </c>
      <c r="I31" s="107">
        <v>731</v>
      </c>
      <c r="J31" s="107">
        <v>174</v>
      </c>
      <c r="K31" s="107">
        <v>348</v>
      </c>
      <c r="L31" s="107">
        <v>805</v>
      </c>
      <c r="M31" s="107">
        <v>0</v>
      </c>
      <c r="N31" s="107">
        <v>642</v>
      </c>
      <c r="O31" s="107">
        <v>0</v>
      </c>
      <c r="P31" s="107">
        <v>485</v>
      </c>
      <c r="Q31" s="107">
        <v>27</v>
      </c>
      <c r="R31" s="107">
        <v>45</v>
      </c>
      <c r="S31" s="107">
        <v>0</v>
      </c>
      <c r="T31" s="107">
        <v>40.97143</v>
      </c>
      <c r="U31" s="107">
        <v>39</v>
      </c>
      <c r="V31" s="107">
        <v>10342.302249999999</v>
      </c>
    </row>
    <row r="32" spans="1:22" ht="12.75">
      <c r="A32" s="54"/>
      <c r="B32" s="51" t="s">
        <v>107</v>
      </c>
      <c r="C32" s="107">
        <v>-11296.412059999999</v>
      </c>
      <c r="D32" s="107">
        <v>-6978</v>
      </c>
      <c r="E32" s="107">
        <v>-14574</v>
      </c>
      <c r="F32" s="107">
        <v>-12146</v>
      </c>
      <c r="G32" s="107">
        <v>-10615</v>
      </c>
      <c r="H32" s="107">
        <v>-4555</v>
      </c>
      <c r="I32" s="107">
        <v>-3243</v>
      </c>
      <c r="J32" s="107">
        <v>-7591</v>
      </c>
      <c r="K32" s="107">
        <v>-5463</v>
      </c>
      <c r="L32" s="107">
        <v>-4288</v>
      </c>
      <c r="M32" s="107">
        <v>-2660</v>
      </c>
      <c r="N32" s="107">
        <v>-341</v>
      </c>
      <c r="O32" s="107">
        <v>-1431</v>
      </c>
      <c r="P32" s="107">
        <v>-299</v>
      </c>
      <c r="Q32" s="107">
        <v>-1513</v>
      </c>
      <c r="R32" s="107">
        <v>-622</v>
      </c>
      <c r="S32" s="107">
        <v>-228</v>
      </c>
      <c r="T32" s="107">
        <v>-714.73786</v>
      </c>
      <c r="U32" s="107">
        <v>-170</v>
      </c>
      <c r="V32" s="107">
        <v>-88728.14992</v>
      </c>
    </row>
    <row r="33" spans="1:22" s="38" customFormat="1" ht="12.75">
      <c r="A33" s="45" t="s">
        <v>54</v>
      </c>
      <c r="B33" s="46" t="s">
        <v>55</v>
      </c>
      <c r="C33" s="107">
        <v>-819</v>
      </c>
      <c r="D33" s="107">
        <v>-101</v>
      </c>
      <c r="E33" s="107">
        <v>-7386</v>
      </c>
      <c r="F33" s="107">
        <v>-180</v>
      </c>
      <c r="G33" s="107">
        <v>-684</v>
      </c>
      <c r="H33" s="107">
        <v>-1587</v>
      </c>
      <c r="I33" s="107">
        <v>-1478</v>
      </c>
      <c r="J33" s="107">
        <v>-151</v>
      </c>
      <c r="K33" s="107">
        <v>-221</v>
      </c>
      <c r="L33" s="107">
        <v>-88</v>
      </c>
      <c r="M33" s="107">
        <v>-657</v>
      </c>
      <c r="N33" s="107">
        <v>0</v>
      </c>
      <c r="O33" s="107">
        <v>3</v>
      </c>
      <c r="P33" s="107">
        <v>-35</v>
      </c>
      <c r="Q33" s="107">
        <v>-21</v>
      </c>
      <c r="R33" s="107">
        <v>6</v>
      </c>
      <c r="S33" s="107">
        <v>0</v>
      </c>
      <c r="T33" s="107">
        <v>0</v>
      </c>
      <c r="U33" s="107">
        <v>-14</v>
      </c>
      <c r="V33" s="107">
        <v>-13413</v>
      </c>
    </row>
    <row r="34" spans="1:22" ht="12.75">
      <c r="A34" s="45" t="s">
        <v>56</v>
      </c>
      <c r="B34" s="46" t="s">
        <v>58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</row>
    <row r="35" spans="1:22" ht="12.75">
      <c r="A35" s="45" t="s">
        <v>57</v>
      </c>
      <c r="B35" s="46" t="s">
        <v>108</v>
      </c>
      <c r="C35" s="107">
        <v>103.27188999999998</v>
      </c>
      <c r="D35" s="107">
        <v>7880</v>
      </c>
      <c r="E35" s="107">
        <v>-500</v>
      </c>
      <c r="F35" s="107">
        <v>2974</v>
      </c>
      <c r="G35" s="107">
        <v>5727</v>
      </c>
      <c r="H35" s="107">
        <v>-6171</v>
      </c>
      <c r="I35" s="107">
        <v>396</v>
      </c>
      <c r="J35" s="107">
        <v>-3028</v>
      </c>
      <c r="K35" s="107">
        <v>803</v>
      </c>
      <c r="L35" s="107">
        <v>4</v>
      </c>
      <c r="M35" s="107">
        <v>18</v>
      </c>
      <c r="N35" s="107">
        <v>793</v>
      </c>
      <c r="O35" s="107">
        <v>-30</v>
      </c>
      <c r="P35" s="107">
        <v>84</v>
      </c>
      <c r="Q35" s="107">
        <v>3455</v>
      </c>
      <c r="R35" s="107">
        <v>-134</v>
      </c>
      <c r="S35" s="107">
        <v>-91</v>
      </c>
      <c r="T35" s="107">
        <v>-201.16838999999993</v>
      </c>
      <c r="U35" s="107">
        <v>255</v>
      </c>
      <c r="V35" s="107">
        <v>12337.1035</v>
      </c>
    </row>
    <row r="36" spans="1:22" ht="12.75">
      <c r="A36" s="43" t="s">
        <v>71</v>
      </c>
      <c r="B36" s="44" t="s">
        <v>72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</row>
    <row r="37" spans="1:22" ht="12.75">
      <c r="A37" s="45" t="s">
        <v>24</v>
      </c>
      <c r="B37" s="46" t="s">
        <v>151</v>
      </c>
      <c r="C37" s="107">
        <v>103.27188999999998</v>
      </c>
      <c r="D37" s="107">
        <v>7880</v>
      </c>
      <c r="E37" s="107">
        <v>-500</v>
      </c>
      <c r="F37" s="107">
        <v>2974</v>
      </c>
      <c r="G37" s="107">
        <v>5727</v>
      </c>
      <c r="H37" s="107">
        <v>-6171</v>
      </c>
      <c r="I37" s="107">
        <v>396</v>
      </c>
      <c r="J37" s="107">
        <v>-3028</v>
      </c>
      <c r="K37" s="107">
        <v>803</v>
      </c>
      <c r="L37" s="107">
        <v>4</v>
      </c>
      <c r="M37" s="107">
        <v>18</v>
      </c>
      <c r="N37" s="107">
        <v>793</v>
      </c>
      <c r="O37" s="107">
        <v>-30</v>
      </c>
      <c r="P37" s="107">
        <v>84</v>
      </c>
      <c r="Q37" s="107">
        <v>3455</v>
      </c>
      <c r="R37" s="107">
        <v>-134</v>
      </c>
      <c r="S37" s="107">
        <v>-91</v>
      </c>
      <c r="T37" s="107">
        <v>-201.16838999999993</v>
      </c>
      <c r="U37" s="107">
        <v>255</v>
      </c>
      <c r="V37" s="107">
        <v>12337.1035</v>
      </c>
    </row>
    <row r="38" spans="1:22" ht="12.75">
      <c r="A38" s="45" t="s">
        <v>33</v>
      </c>
      <c r="B38" s="46" t="s">
        <v>161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</row>
    <row r="39" spans="1:22" ht="12.75">
      <c r="A39" s="54" t="s">
        <v>34</v>
      </c>
      <c r="B39" s="46" t="s">
        <v>73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</row>
    <row r="40" spans="1:22" ht="12.75">
      <c r="A40" s="48" t="s">
        <v>25</v>
      </c>
      <c r="B40" s="46" t="s">
        <v>144</v>
      </c>
      <c r="C40" s="107">
        <v>0</v>
      </c>
      <c r="D40" s="107">
        <v>0</v>
      </c>
      <c r="E40" s="107">
        <v>0</v>
      </c>
      <c r="F40" s="107">
        <v>8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6</v>
      </c>
      <c r="R40" s="107">
        <v>0</v>
      </c>
      <c r="S40" s="107">
        <v>0</v>
      </c>
      <c r="T40" s="107">
        <v>0</v>
      </c>
      <c r="U40" s="107">
        <v>0</v>
      </c>
      <c r="V40" s="107">
        <v>14</v>
      </c>
    </row>
    <row r="41" spans="1:22" ht="12.75">
      <c r="A41" s="50"/>
      <c r="B41" s="46" t="s">
        <v>145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6</v>
      </c>
      <c r="R41" s="107">
        <v>0</v>
      </c>
      <c r="S41" s="107">
        <v>0</v>
      </c>
      <c r="T41" s="107">
        <v>0</v>
      </c>
      <c r="U41" s="107">
        <v>0</v>
      </c>
      <c r="V41" s="107">
        <v>6</v>
      </c>
    </row>
    <row r="42" spans="1:22" ht="12.75">
      <c r="A42" s="50" t="s">
        <v>26</v>
      </c>
      <c r="B42" s="46" t="s">
        <v>60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</row>
    <row r="43" spans="1:22" ht="12.75">
      <c r="A43" s="50"/>
      <c r="B43" s="46" t="s">
        <v>145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</row>
    <row r="44" spans="1:22" ht="12.75">
      <c r="A44" s="55" t="s">
        <v>61</v>
      </c>
      <c r="B44" s="46" t="s">
        <v>62</v>
      </c>
      <c r="C44" s="107">
        <v>88.93878</v>
      </c>
      <c r="D44" s="107">
        <v>158</v>
      </c>
      <c r="E44" s="107">
        <v>0</v>
      </c>
      <c r="F44" s="107">
        <v>1</v>
      </c>
      <c r="G44" s="107">
        <v>20</v>
      </c>
      <c r="H44" s="107">
        <v>0</v>
      </c>
      <c r="I44" s="107">
        <v>3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23</v>
      </c>
      <c r="R44" s="107">
        <v>37</v>
      </c>
      <c r="S44" s="107">
        <v>0</v>
      </c>
      <c r="T44" s="107">
        <v>0</v>
      </c>
      <c r="U44" s="107">
        <v>0</v>
      </c>
      <c r="V44" s="107">
        <v>330.93878</v>
      </c>
    </row>
    <row r="45" spans="1:22" ht="12.75">
      <c r="A45" s="55" t="s">
        <v>63</v>
      </c>
      <c r="B45" s="46" t="s">
        <v>64</v>
      </c>
      <c r="C45" s="107">
        <v>763.99272</v>
      </c>
      <c r="D45" s="107">
        <v>883</v>
      </c>
      <c r="E45" s="107">
        <v>1121</v>
      </c>
      <c r="F45" s="107">
        <v>820</v>
      </c>
      <c r="G45" s="107">
        <v>433</v>
      </c>
      <c r="H45" s="107">
        <v>811</v>
      </c>
      <c r="I45" s="107">
        <v>0</v>
      </c>
      <c r="J45" s="107">
        <v>0</v>
      </c>
      <c r="K45" s="107">
        <v>58</v>
      </c>
      <c r="L45" s="107">
        <v>153</v>
      </c>
      <c r="M45" s="107">
        <v>156</v>
      </c>
      <c r="N45" s="107">
        <v>144</v>
      </c>
      <c r="O45" s="107">
        <v>71</v>
      </c>
      <c r="P45" s="107">
        <v>108</v>
      </c>
      <c r="Q45" s="107">
        <v>557</v>
      </c>
      <c r="R45" s="107">
        <v>50</v>
      </c>
      <c r="S45" s="107">
        <v>60</v>
      </c>
      <c r="T45" s="107">
        <v>0</v>
      </c>
      <c r="U45" s="107">
        <v>273</v>
      </c>
      <c r="V45" s="107">
        <v>6461.99272</v>
      </c>
    </row>
    <row r="46" spans="1:22" ht="12.75">
      <c r="A46" s="56"/>
      <c r="B46" s="53" t="s">
        <v>109</v>
      </c>
      <c r="C46" s="107">
        <v>852.9314999999999</v>
      </c>
      <c r="D46" s="107">
        <v>1041</v>
      </c>
      <c r="E46" s="107">
        <v>1121</v>
      </c>
      <c r="F46" s="107">
        <v>821</v>
      </c>
      <c r="G46" s="107">
        <v>453</v>
      </c>
      <c r="H46" s="107">
        <v>811</v>
      </c>
      <c r="I46" s="107">
        <v>3</v>
      </c>
      <c r="J46" s="107">
        <v>0</v>
      </c>
      <c r="K46" s="107">
        <v>58</v>
      </c>
      <c r="L46" s="107">
        <v>153</v>
      </c>
      <c r="M46" s="107">
        <v>156</v>
      </c>
      <c r="N46" s="107">
        <v>144</v>
      </c>
      <c r="O46" s="107">
        <v>71</v>
      </c>
      <c r="P46" s="107">
        <v>108</v>
      </c>
      <c r="Q46" s="107">
        <v>580</v>
      </c>
      <c r="R46" s="107">
        <v>87</v>
      </c>
      <c r="S46" s="107">
        <v>60</v>
      </c>
      <c r="T46" s="107">
        <v>0</v>
      </c>
      <c r="U46" s="107">
        <v>273</v>
      </c>
      <c r="V46" s="107">
        <v>6792.9315</v>
      </c>
    </row>
    <row r="47" spans="1:23" ht="12.75">
      <c r="A47" s="50" t="s">
        <v>28</v>
      </c>
      <c r="B47" s="46" t="s">
        <v>65</v>
      </c>
      <c r="C47" s="107">
        <v>4442</v>
      </c>
      <c r="D47" s="107">
        <v>693</v>
      </c>
      <c r="E47" s="107">
        <v>114</v>
      </c>
      <c r="F47" s="107">
        <v>560</v>
      </c>
      <c r="G47" s="107">
        <v>560</v>
      </c>
      <c r="H47" s="107">
        <v>36</v>
      </c>
      <c r="I47" s="107">
        <v>91</v>
      </c>
      <c r="J47" s="107">
        <v>7324</v>
      </c>
      <c r="K47" s="107">
        <v>348</v>
      </c>
      <c r="L47" s="107">
        <v>68</v>
      </c>
      <c r="M47" s="107">
        <v>2</v>
      </c>
      <c r="N47" s="107">
        <v>0</v>
      </c>
      <c r="O47" s="107">
        <v>0</v>
      </c>
      <c r="P47" s="107">
        <v>28</v>
      </c>
      <c r="Q47" s="107">
        <v>93</v>
      </c>
      <c r="R47" s="107">
        <v>17</v>
      </c>
      <c r="S47" s="107">
        <v>0</v>
      </c>
      <c r="T47" s="107">
        <v>288.80089000000004</v>
      </c>
      <c r="U47" s="107">
        <v>10</v>
      </c>
      <c r="V47" s="107">
        <v>14674.80089</v>
      </c>
      <c r="W47" s="38"/>
    </row>
    <row r="48" spans="1:22" ht="12.75">
      <c r="A48" s="50" t="s">
        <v>31</v>
      </c>
      <c r="B48" s="46" t="s">
        <v>66</v>
      </c>
      <c r="C48" s="107">
        <v>0</v>
      </c>
      <c r="D48" s="107">
        <v>12</v>
      </c>
      <c r="E48" s="107">
        <v>0</v>
      </c>
      <c r="F48" s="107">
        <v>17</v>
      </c>
      <c r="G48" s="107">
        <v>1</v>
      </c>
      <c r="H48" s="107">
        <v>0</v>
      </c>
      <c r="I48" s="107">
        <v>44</v>
      </c>
      <c r="J48" s="107">
        <v>0</v>
      </c>
      <c r="K48" s="107">
        <v>131</v>
      </c>
      <c r="L48" s="107">
        <v>27</v>
      </c>
      <c r="M48" s="107">
        <v>0</v>
      </c>
      <c r="N48" s="107">
        <v>0</v>
      </c>
      <c r="O48" s="107">
        <v>0</v>
      </c>
      <c r="P48" s="107">
        <v>0</v>
      </c>
      <c r="Q48" s="107">
        <v>219</v>
      </c>
      <c r="R48" s="107">
        <v>0</v>
      </c>
      <c r="S48" s="107">
        <v>0</v>
      </c>
      <c r="T48" s="107">
        <v>48.496559999999995</v>
      </c>
      <c r="U48" s="107">
        <v>0</v>
      </c>
      <c r="V48" s="107">
        <v>499.49656</v>
      </c>
    </row>
    <row r="49" spans="1:22" ht="12.75">
      <c r="A49" s="57"/>
      <c r="B49" s="51" t="s">
        <v>110</v>
      </c>
      <c r="C49" s="107">
        <v>5294.9315</v>
      </c>
      <c r="D49" s="107">
        <v>1746</v>
      </c>
      <c r="E49" s="107">
        <v>1235</v>
      </c>
      <c r="F49" s="107">
        <v>1406</v>
      </c>
      <c r="G49" s="107">
        <v>1014</v>
      </c>
      <c r="H49" s="107">
        <v>847</v>
      </c>
      <c r="I49" s="107">
        <v>138</v>
      </c>
      <c r="J49" s="107">
        <v>7324</v>
      </c>
      <c r="K49" s="107">
        <v>537</v>
      </c>
      <c r="L49" s="107">
        <v>248</v>
      </c>
      <c r="M49" s="107">
        <v>158</v>
      </c>
      <c r="N49" s="107">
        <v>144</v>
      </c>
      <c r="O49" s="107">
        <v>71</v>
      </c>
      <c r="P49" s="107">
        <v>136</v>
      </c>
      <c r="Q49" s="107">
        <v>898</v>
      </c>
      <c r="R49" s="107">
        <v>104</v>
      </c>
      <c r="S49" s="107">
        <v>60</v>
      </c>
      <c r="T49" s="107">
        <v>337.29745</v>
      </c>
      <c r="U49" s="107">
        <v>283</v>
      </c>
      <c r="V49" s="107">
        <v>21981.228949999997</v>
      </c>
    </row>
    <row r="50" spans="1:22" s="38" customFormat="1" ht="22.5">
      <c r="A50" s="54" t="s">
        <v>35</v>
      </c>
      <c r="B50" s="46" t="s">
        <v>162</v>
      </c>
      <c r="C50" s="107">
        <v>-2268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-2268</v>
      </c>
    </row>
    <row r="51" spans="1:22" ht="12.75">
      <c r="A51" s="45" t="s">
        <v>43</v>
      </c>
      <c r="B51" s="46" t="s">
        <v>146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</row>
    <row r="52" spans="1:22" ht="12.75">
      <c r="A52" s="48" t="s">
        <v>25</v>
      </c>
      <c r="B52" s="46" t="s">
        <v>147</v>
      </c>
      <c r="C52" s="107">
        <v>0</v>
      </c>
      <c r="D52" s="107">
        <v>-34</v>
      </c>
      <c r="E52" s="107">
        <v>0</v>
      </c>
      <c r="F52" s="107">
        <v>-37</v>
      </c>
      <c r="G52" s="107">
        <v>-74</v>
      </c>
      <c r="H52" s="107">
        <v>-97</v>
      </c>
      <c r="I52" s="107">
        <v>0</v>
      </c>
      <c r="J52" s="107">
        <v>0</v>
      </c>
      <c r="K52" s="107">
        <v>-12</v>
      </c>
      <c r="L52" s="107">
        <v>-63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-3</v>
      </c>
      <c r="S52" s="107">
        <v>0</v>
      </c>
      <c r="T52" s="107">
        <v>-2.2369</v>
      </c>
      <c r="U52" s="107">
        <v>0</v>
      </c>
      <c r="V52" s="107">
        <v>-322.2369</v>
      </c>
    </row>
    <row r="53" spans="1:22" ht="12.75">
      <c r="A53" s="48" t="s">
        <v>26</v>
      </c>
      <c r="B53" s="46" t="s">
        <v>67</v>
      </c>
      <c r="C53" s="107">
        <v>-2989.69693</v>
      </c>
      <c r="D53" s="107">
        <v>-130</v>
      </c>
      <c r="E53" s="107">
        <v>-116</v>
      </c>
      <c r="F53" s="107">
        <v>-707</v>
      </c>
      <c r="G53" s="107">
        <v>-855</v>
      </c>
      <c r="H53" s="107">
        <v>-56</v>
      </c>
      <c r="I53" s="107">
        <v>-28</v>
      </c>
      <c r="J53" s="107">
        <v>-2281</v>
      </c>
      <c r="K53" s="107">
        <v>-93</v>
      </c>
      <c r="L53" s="107">
        <v>-141</v>
      </c>
      <c r="M53" s="107">
        <v>0</v>
      </c>
      <c r="N53" s="107">
        <v>0</v>
      </c>
      <c r="O53" s="107">
        <v>-56</v>
      </c>
      <c r="P53" s="107">
        <v>-8</v>
      </c>
      <c r="Q53" s="107">
        <v>-160</v>
      </c>
      <c r="R53" s="107">
        <v>0</v>
      </c>
      <c r="S53" s="107">
        <v>0</v>
      </c>
      <c r="T53" s="107">
        <v>-101.13616999999999</v>
      </c>
      <c r="U53" s="107">
        <v>-63</v>
      </c>
      <c r="V53" s="107">
        <v>-7784.8331</v>
      </c>
    </row>
    <row r="54" spans="1:22" ht="12.75">
      <c r="A54" s="48" t="s">
        <v>28</v>
      </c>
      <c r="B54" s="46" t="s">
        <v>163</v>
      </c>
      <c r="C54" s="107">
        <v>-36.84692</v>
      </c>
      <c r="D54" s="107">
        <v>0</v>
      </c>
      <c r="E54" s="107">
        <v>-375</v>
      </c>
      <c r="F54" s="107">
        <v>-28</v>
      </c>
      <c r="G54" s="107">
        <v>-40</v>
      </c>
      <c r="H54" s="107">
        <v>-73</v>
      </c>
      <c r="I54" s="107">
        <v>-19</v>
      </c>
      <c r="J54" s="107">
        <v>0</v>
      </c>
      <c r="K54" s="107">
        <v>-3</v>
      </c>
      <c r="L54" s="107">
        <v>0</v>
      </c>
      <c r="M54" s="107">
        <v>0</v>
      </c>
      <c r="N54" s="107">
        <v>-101</v>
      </c>
      <c r="O54" s="107">
        <v>0</v>
      </c>
      <c r="P54" s="107">
        <v>0</v>
      </c>
      <c r="Q54" s="107">
        <v>-135</v>
      </c>
      <c r="R54" s="107">
        <v>0</v>
      </c>
      <c r="S54" s="107">
        <v>0</v>
      </c>
      <c r="T54" s="107">
        <v>0</v>
      </c>
      <c r="U54" s="107">
        <v>0</v>
      </c>
      <c r="V54" s="107">
        <v>-810.84692</v>
      </c>
    </row>
    <row r="55" spans="1:22" ht="12.75">
      <c r="A55" s="48"/>
      <c r="B55" s="51" t="s">
        <v>106</v>
      </c>
      <c r="C55" s="107">
        <v>-3026.54385</v>
      </c>
      <c r="D55" s="107">
        <v>-164</v>
      </c>
      <c r="E55" s="107">
        <v>-491</v>
      </c>
      <c r="F55" s="107">
        <v>-772</v>
      </c>
      <c r="G55" s="107">
        <v>-969</v>
      </c>
      <c r="H55" s="107">
        <v>-226</v>
      </c>
      <c r="I55" s="107">
        <v>-47</v>
      </c>
      <c r="J55" s="107">
        <v>-2281</v>
      </c>
      <c r="K55" s="107">
        <v>-108</v>
      </c>
      <c r="L55" s="107">
        <v>-204</v>
      </c>
      <c r="M55" s="107">
        <v>0</v>
      </c>
      <c r="N55" s="107">
        <v>-101</v>
      </c>
      <c r="O55" s="107">
        <v>-56</v>
      </c>
      <c r="P55" s="107">
        <v>-8</v>
      </c>
      <c r="Q55" s="107">
        <v>-295</v>
      </c>
      <c r="R55" s="107">
        <v>-3</v>
      </c>
      <c r="S55" s="107">
        <v>0</v>
      </c>
      <c r="T55" s="107">
        <v>-103.37307</v>
      </c>
      <c r="U55" s="107">
        <v>-63</v>
      </c>
      <c r="V55" s="107">
        <v>-8917.91692</v>
      </c>
    </row>
    <row r="56" spans="1:22" s="38" customFormat="1" ht="22.5">
      <c r="A56" s="54" t="s">
        <v>46</v>
      </c>
      <c r="B56" s="46" t="s">
        <v>152</v>
      </c>
      <c r="C56" s="107">
        <v>0</v>
      </c>
      <c r="D56" s="107">
        <v>-2022</v>
      </c>
      <c r="E56" s="107">
        <v>0</v>
      </c>
      <c r="F56" s="107">
        <v>-1402</v>
      </c>
      <c r="G56" s="107">
        <v>0</v>
      </c>
      <c r="H56" s="107">
        <v>0</v>
      </c>
      <c r="I56" s="107">
        <v>-91</v>
      </c>
      <c r="J56" s="107">
        <v>0</v>
      </c>
      <c r="K56" s="107">
        <v>-429</v>
      </c>
      <c r="L56" s="107">
        <v>-67</v>
      </c>
      <c r="M56" s="107">
        <v>0</v>
      </c>
      <c r="N56" s="107">
        <v>-107</v>
      </c>
      <c r="O56" s="107">
        <v>0</v>
      </c>
      <c r="P56" s="107">
        <v>-11</v>
      </c>
      <c r="Q56" s="107">
        <v>0</v>
      </c>
      <c r="R56" s="107">
        <v>-72</v>
      </c>
      <c r="S56" s="107">
        <v>-6</v>
      </c>
      <c r="T56" s="107">
        <v>0</v>
      </c>
      <c r="U56" s="107">
        <v>0</v>
      </c>
      <c r="V56" s="107">
        <v>-4207</v>
      </c>
    </row>
    <row r="57" spans="1:22" ht="12.75">
      <c r="A57" s="54" t="s">
        <v>48</v>
      </c>
      <c r="B57" s="46" t="s">
        <v>148</v>
      </c>
      <c r="C57" s="107">
        <v>10</v>
      </c>
      <c r="D57" s="107">
        <v>0</v>
      </c>
      <c r="E57" s="107">
        <v>0</v>
      </c>
      <c r="F57" s="107">
        <v>1</v>
      </c>
      <c r="G57" s="107">
        <v>1</v>
      </c>
      <c r="H57" s="107">
        <v>3</v>
      </c>
      <c r="I57" s="107">
        <v>0</v>
      </c>
      <c r="J57" s="107">
        <v>5</v>
      </c>
      <c r="K57" s="107">
        <v>1</v>
      </c>
      <c r="L57" s="107">
        <v>82</v>
      </c>
      <c r="M57" s="107">
        <v>21</v>
      </c>
      <c r="N57" s="107">
        <v>151</v>
      </c>
      <c r="O57" s="107">
        <v>0</v>
      </c>
      <c r="P57" s="107">
        <v>0</v>
      </c>
      <c r="Q57" s="107">
        <v>15</v>
      </c>
      <c r="R57" s="107">
        <v>0</v>
      </c>
      <c r="S57" s="107">
        <v>0</v>
      </c>
      <c r="T57" s="107">
        <v>0.48819999999999997</v>
      </c>
      <c r="U57" s="107">
        <v>0</v>
      </c>
      <c r="V57" s="107">
        <v>290.4882</v>
      </c>
    </row>
    <row r="58" spans="1:22" ht="12.75">
      <c r="A58" s="54" t="s">
        <v>54</v>
      </c>
      <c r="B58" s="46" t="s">
        <v>74</v>
      </c>
      <c r="C58" s="107">
        <v>-7</v>
      </c>
      <c r="D58" s="107">
        <v>-136</v>
      </c>
      <c r="E58" s="107">
        <v>0</v>
      </c>
      <c r="F58" s="107">
        <v>0</v>
      </c>
      <c r="G58" s="107">
        <v>-21</v>
      </c>
      <c r="H58" s="107">
        <v>0</v>
      </c>
      <c r="I58" s="107">
        <v>0</v>
      </c>
      <c r="J58" s="107">
        <v>-206</v>
      </c>
      <c r="K58" s="107">
        <v>-47</v>
      </c>
      <c r="L58" s="107">
        <v>-57</v>
      </c>
      <c r="M58" s="107">
        <v>-44</v>
      </c>
      <c r="N58" s="107">
        <v>-57</v>
      </c>
      <c r="O58" s="107">
        <v>-3</v>
      </c>
      <c r="P58" s="107">
        <v>-1</v>
      </c>
      <c r="Q58" s="107">
        <v>-10</v>
      </c>
      <c r="R58" s="107">
        <v>-47</v>
      </c>
      <c r="S58" s="107">
        <v>-1</v>
      </c>
      <c r="T58" s="107">
        <v>-1.0006</v>
      </c>
      <c r="U58" s="107">
        <v>-15</v>
      </c>
      <c r="V58" s="107">
        <v>-653.0006</v>
      </c>
    </row>
    <row r="59" spans="1:22" ht="12.75">
      <c r="A59" s="54" t="s">
        <v>56</v>
      </c>
      <c r="B59" s="46" t="s">
        <v>112</v>
      </c>
      <c r="C59" s="107">
        <v>106.65953999999965</v>
      </c>
      <c r="D59" s="107">
        <v>7304</v>
      </c>
      <c r="E59" s="107">
        <v>244</v>
      </c>
      <c r="F59" s="107">
        <v>2207</v>
      </c>
      <c r="G59" s="107">
        <v>5752</v>
      </c>
      <c r="H59" s="107">
        <v>-5547</v>
      </c>
      <c r="I59" s="107">
        <v>396</v>
      </c>
      <c r="J59" s="107">
        <v>1814</v>
      </c>
      <c r="K59" s="107">
        <v>757</v>
      </c>
      <c r="L59" s="107">
        <v>6</v>
      </c>
      <c r="M59" s="107">
        <v>153</v>
      </c>
      <c r="N59" s="107">
        <v>823</v>
      </c>
      <c r="O59" s="107">
        <v>-18</v>
      </c>
      <c r="P59" s="107">
        <v>200</v>
      </c>
      <c r="Q59" s="107">
        <v>4063</v>
      </c>
      <c r="R59" s="107">
        <v>-152</v>
      </c>
      <c r="S59" s="107">
        <v>-38</v>
      </c>
      <c r="T59" s="107">
        <v>32.2435900000001</v>
      </c>
      <c r="U59" s="107">
        <v>460</v>
      </c>
      <c r="V59" s="107">
        <v>18562.903130000002</v>
      </c>
    </row>
    <row r="60" spans="1:22" ht="12.75">
      <c r="A60" s="54" t="s">
        <v>57</v>
      </c>
      <c r="B60" s="46" t="s">
        <v>75</v>
      </c>
      <c r="C60" s="107">
        <v>0</v>
      </c>
      <c r="D60" s="107">
        <v>0</v>
      </c>
      <c r="E60" s="107">
        <v>10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1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11</v>
      </c>
    </row>
    <row r="61" spans="1:22" ht="12.75">
      <c r="A61" s="54" t="s">
        <v>59</v>
      </c>
      <c r="B61" s="46" t="s">
        <v>76</v>
      </c>
      <c r="C61" s="107">
        <v>0</v>
      </c>
      <c r="D61" s="107">
        <v>0</v>
      </c>
      <c r="E61" s="107">
        <v>-26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-6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-32</v>
      </c>
    </row>
    <row r="62" spans="1:22" ht="12.75">
      <c r="A62" s="54" t="s">
        <v>68</v>
      </c>
      <c r="B62" s="46" t="s">
        <v>113</v>
      </c>
      <c r="C62" s="107">
        <v>0</v>
      </c>
      <c r="D62" s="107">
        <v>0</v>
      </c>
      <c r="E62" s="107">
        <v>-16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-5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-21</v>
      </c>
    </row>
    <row r="63" spans="1:22" ht="12.75">
      <c r="A63" s="54" t="s">
        <v>69</v>
      </c>
      <c r="B63" s="46" t="s">
        <v>164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-406</v>
      </c>
      <c r="R63" s="107">
        <v>0</v>
      </c>
      <c r="S63" s="107">
        <v>0</v>
      </c>
      <c r="T63" s="107">
        <v>0</v>
      </c>
      <c r="U63" s="107">
        <v>0</v>
      </c>
      <c r="V63" s="107">
        <v>-406</v>
      </c>
    </row>
    <row r="64" spans="1:22" ht="12.75">
      <c r="A64" s="54" t="s">
        <v>70</v>
      </c>
      <c r="B64" s="46" t="s">
        <v>77</v>
      </c>
      <c r="C64" s="107">
        <v>0</v>
      </c>
      <c r="D64" s="107">
        <v>-730</v>
      </c>
      <c r="E64" s="107">
        <v>0</v>
      </c>
      <c r="F64" s="107">
        <v>0</v>
      </c>
      <c r="G64" s="107">
        <v>0</v>
      </c>
      <c r="H64" s="107">
        <v>0</v>
      </c>
      <c r="I64" s="107">
        <v>-62</v>
      </c>
      <c r="J64" s="107">
        <v>-214</v>
      </c>
      <c r="K64" s="107">
        <v>-75</v>
      </c>
      <c r="L64" s="107">
        <v>-1</v>
      </c>
      <c r="M64" s="107">
        <v>0</v>
      </c>
      <c r="N64" s="107">
        <v>-46</v>
      </c>
      <c r="O64" s="107">
        <v>0</v>
      </c>
      <c r="P64" s="107">
        <v>-20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-1148</v>
      </c>
    </row>
    <row r="65" spans="1:22" ht="13.5" thickBot="1">
      <c r="A65" s="58" t="s">
        <v>165</v>
      </c>
      <c r="B65" s="59" t="s">
        <v>149</v>
      </c>
      <c r="C65" s="107">
        <v>106.65953999999965</v>
      </c>
      <c r="D65" s="107">
        <v>6574</v>
      </c>
      <c r="E65" s="107">
        <v>228</v>
      </c>
      <c r="F65" s="107">
        <v>2207</v>
      </c>
      <c r="G65" s="107">
        <v>5752</v>
      </c>
      <c r="H65" s="107">
        <v>-5547</v>
      </c>
      <c r="I65" s="107">
        <v>334</v>
      </c>
      <c r="J65" s="107">
        <v>1600</v>
      </c>
      <c r="K65" s="107">
        <v>677</v>
      </c>
      <c r="L65" s="107">
        <v>5</v>
      </c>
      <c r="M65" s="107">
        <v>153</v>
      </c>
      <c r="N65" s="107">
        <v>777</v>
      </c>
      <c r="O65" s="107">
        <v>-18</v>
      </c>
      <c r="P65" s="107">
        <v>180</v>
      </c>
      <c r="Q65" s="107">
        <v>3657</v>
      </c>
      <c r="R65" s="107">
        <v>-152</v>
      </c>
      <c r="S65" s="107">
        <v>-38</v>
      </c>
      <c r="T65" s="107">
        <v>32.2435900000001</v>
      </c>
      <c r="U65" s="107">
        <v>460</v>
      </c>
      <c r="V65" s="107">
        <v>16987.903130000002</v>
      </c>
    </row>
    <row r="66" spans="1:2" ht="11.25">
      <c r="A66" s="62"/>
      <c r="B66" s="62"/>
    </row>
    <row r="67" spans="1:2" ht="11.25">
      <c r="A67" s="62"/>
      <c r="B67" s="110" t="s">
        <v>175</v>
      </c>
    </row>
    <row r="68" ht="12.75" customHeight="1">
      <c r="B68" s="109" t="s">
        <v>176</v>
      </c>
    </row>
  </sheetData>
  <mergeCells count="2">
    <mergeCell ref="A1:V1"/>
    <mergeCell ref="A3:B3"/>
  </mergeCells>
  <printOptions/>
  <pageMargins left="0.23" right="0.24" top="0.42" bottom="0.25" header="0.28" footer="0.2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cp:lastPrinted>2007-05-23T08:59:32Z</cp:lastPrinted>
  <dcterms:created xsi:type="dcterms:W3CDTF">2003-08-06T12:13:42Z</dcterms:created>
  <dcterms:modified xsi:type="dcterms:W3CDTF">2007-06-13T09:26:25Z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