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УПФ - I-во тримесечие 2015 г." sheetId="6" r:id="rId1"/>
  </sheets>
  <definedNames>
    <definedName name="_xlnm.Print_Area" localSheetId="0">'УПФ - I-во тримесечие 2015 г.'!$A$1:$X$45</definedName>
    <definedName name="_xlnm.Print_Titles" localSheetId="0">'УПФ - I-во тримесечие 2015 г.'!$A:$B</definedName>
  </definedNames>
  <calcPr calcId="124519"/>
</workbook>
</file>

<file path=xl/calcChain.xml><?xml version="1.0" encoding="utf-8"?>
<calcChain xmlns="http://schemas.openxmlformats.org/spreadsheetml/2006/main">
  <c r="V16" i="6"/>
  <c r="U16"/>
  <c r="V15"/>
  <c r="U15"/>
  <c r="V14"/>
  <c r="U14"/>
  <c r="V13"/>
  <c r="U13"/>
  <c r="V12"/>
  <c r="U12"/>
  <c r="V11"/>
  <c r="U11"/>
  <c r="V10"/>
  <c r="U10"/>
  <c r="V9"/>
  <c r="U9"/>
  <c r="V8"/>
  <c r="U8"/>
  <c r="C17"/>
  <c r="D17"/>
  <c r="X8" s="1"/>
  <c r="T17"/>
  <c r="X16" s="1"/>
  <c r="S17"/>
  <c r="W16" s="1"/>
  <c r="E17"/>
  <c r="W9" s="1"/>
  <c r="F17"/>
  <c r="X9" s="1"/>
  <c r="G17"/>
  <c r="W10" s="1"/>
  <c r="H17"/>
  <c r="I17"/>
  <c r="W11" s="1"/>
  <c r="J17"/>
  <c r="K17"/>
  <c r="W12" s="1"/>
  <c r="L17"/>
  <c r="M17"/>
  <c r="W13" s="1"/>
  <c r="N17"/>
  <c r="O17"/>
  <c r="W14" s="1"/>
  <c r="P17"/>
  <c r="Q17"/>
  <c r="W15" s="1"/>
  <c r="R17"/>
  <c r="U17"/>
  <c r="V17"/>
  <c r="X15"/>
  <c r="X14"/>
  <c r="X13"/>
  <c r="X12"/>
  <c r="X11"/>
  <c r="X10"/>
  <c r="W8" l="1"/>
</calcChain>
</file>

<file path=xl/sharedStrings.xml><?xml version="1.0" encoding="utf-8"?>
<sst xmlns="http://schemas.openxmlformats.org/spreadsheetml/2006/main" count="51" uniqueCount="23">
  <si>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</si>
  <si>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</si>
  <si>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</si>
  <si>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</si>
  <si>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</si>
  <si>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</si>
  <si>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</si>
  <si>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</si>
  <si>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</si>
  <si>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</si>
  <si>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</si>
  <si>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</si>
  <si>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</si>
  <si>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</si>
  <si>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</si>
  <si>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</si>
  <si>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</si>
  <si>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01.01.2015 г. - 31.03.2015 г. </t>
    </r>
  </si>
  <si>
    <t>и за размера на прехвърлените средства на 15.05.2015 г.</t>
  </si>
  <si>
    <t>*Предишно наименование „Ай Ен Джи УПФ”</t>
  </si>
  <si>
    <t>"Eн Ен УПФ"*</t>
  </si>
  <si>
    <t>Забележка:</t>
  </si>
  <si>
    <t>"Ен Ен УПФ"*</t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</si>
</sst>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4" fontId="1" fillId="2" borderId="3" xfId="0" applyNumberFormat="1" applyFont="1" applyFill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0" fontId="14" fillId="0" borderId="0" xfId="0" applyFo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970566816180842"/>
          <c:y val="1.98807157057654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262793888241549E-2"/>
          <c:y val="8.3499005964214765E-2"/>
          <c:w val="0.8878827106868401"/>
          <c:h val="0.70576540755467343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3269066960297505E-3"/>
                  <c:y val="-3.787129348557557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г.'!$X$8</c:f>
              <c:numCache>
                <c:formatCode>#,##0</c:formatCode>
                <c:ptCount val="1"/>
                <c:pt idx="0">
                  <c:v>-12736116.699999997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г.'!$X$9</c:f>
              <c:numCache>
                <c:formatCode>#,##0</c:formatCode>
                <c:ptCount val="1"/>
                <c:pt idx="0">
                  <c:v>-8098938.2300000004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4498458141281147E-3"/>
                  <c:y val="9.4212880924131031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г.'!$X$10</c:f>
              <c:numCache>
                <c:formatCode>#,##0</c:formatCode>
                <c:ptCount val="1"/>
                <c:pt idx="0">
                  <c:v>13566807.119999995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6844992001329654E-3"/>
                  <c:y val="-4.1992696118464679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г.'!$X$11</c:f>
              <c:numCache>
                <c:formatCode>#,##0</c:formatCode>
                <c:ptCount val="1"/>
                <c:pt idx="0">
                  <c:v>5383163.1300000027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2015 г.'!$B$12</c:f>
              <c:strCache>
                <c:ptCount val="1"/>
                <c:pt idx="0">
                  <c:v>"Eн Ен УПФ"*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507727101394648E-3"/>
                  <c:y val="-1.565557729941292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г.'!$X$12</c:f>
              <c:numCache>
                <c:formatCode>#,##0</c:formatCode>
                <c:ptCount val="1"/>
                <c:pt idx="0">
                  <c:v>4244283.6999999993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7214147227761784E-3"/>
                  <c:y val="-8.455815486911169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г.'!$X$13</c:f>
              <c:numCache>
                <c:formatCode>#,##0</c:formatCode>
                <c:ptCount val="1"/>
                <c:pt idx="0">
                  <c:v>-1050838.9999999981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г.'!$X$14</c:f>
              <c:numCache>
                <c:formatCode>#,##0</c:formatCode>
                <c:ptCount val="1"/>
                <c:pt idx="0">
                  <c:v>-1967754.2800000007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5026324564111358E-3"/>
                  <c:y val="-4.703145596274598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г.'!$X$15</c:f>
              <c:numCache>
                <c:formatCode>#,##0</c:formatCode>
                <c:ptCount val="1"/>
                <c:pt idx="0">
                  <c:v>-944948.51000000013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2015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г.'!$X$16</c:f>
              <c:numCache>
                <c:formatCode>#,##0</c:formatCode>
                <c:ptCount val="1"/>
                <c:pt idx="0">
                  <c:v>1604342.77</c:v>
                </c:pt>
              </c:numCache>
            </c:numRef>
          </c:val>
        </c:ser>
        <c:dLbls>
          <c:showVal val="1"/>
        </c:dLbls>
        <c:gapWidth val="20"/>
        <c:axId val="60018048"/>
        <c:axId val="60028032"/>
      </c:barChart>
      <c:catAx>
        <c:axId val="60018048"/>
        <c:scaling>
          <c:orientation val="minMax"/>
        </c:scaling>
        <c:delete val="1"/>
        <c:axPos val="b"/>
        <c:tickLblPos val="nextTo"/>
        <c:crossAx val="60028032"/>
        <c:crosses val="autoZero"/>
        <c:auto val="1"/>
        <c:lblAlgn val="ctr"/>
        <c:lblOffset val="100"/>
      </c:catAx>
      <c:valAx>
        <c:axId val="60028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0018048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</c:spPr>
    </c:plotArea>
    <c:legend>
      <c:legendPos val="b"/>
      <c:layout>
        <c:manualLayout>
          <c:xMode val="edge"/>
          <c:yMode val="edge"/>
          <c:x val="6.2001299969429963E-2"/>
          <c:y val="0.81709741550695825"/>
          <c:w val="0.92135279923782576"/>
          <c:h val="0.159045725646123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348928732825171"/>
          <c:y val="1.38888888888889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274837912248614E-2"/>
          <c:y val="8.134936397368718E-2"/>
          <c:w val="0.91106094054045028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г.'!$W$8</c:f>
              <c:numCache>
                <c:formatCode>#,##0</c:formatCode>
                <c:ptCount val="1"/>
                <c:pt idx="0">
                  <c:v>-1759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5020653398423111E-3"/>
                  <c:y val="-1.3020833333333343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г.'!$W$9</c:f>
              <c:numCache>
                <c:formatCode>#,##0</c:formatCode>
                <c:ptCount val="1"/>
                <c:pt idx="0">
                  <c:v>-3623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328153272082306E-3"/>
                  <c:y val="3.127417046408021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г.'!$W$10</c:f>
              <c:numCache>
                <c:formatCode>#,##0</c:formatCode>
                <c:ptCount val="1"/>
                <c:pt idx="0">
                  <c:v>4818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2.9509078920523618E-4"/>
                  <c:y val="-2.509842519685039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г.'!$W$11</c:f>
              <c:numCache>
                <c:formatCode>#,##0</c:formatCode>
                <c:ptCount val="1"/>
                <c:pt idx="0">
                  <c:v>1902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2015 г.'!$B$12</c:f>
              <c:strCache>
                <c:ptCount val="1"/>
                <c:pt idx="0">
                  <c:v>"Eн Ен УПФ"*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5020653398422836E-3"/>
                  <c:y val="-1.041666666666661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г.'!$W$12</c:f>
              <c:numCache>
                <c:formatCode>#,##0</c:formatCode>
                <c:ptCount val="1"/>
                <c:pt idx="0">
                  <c:v>663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4.5061960195268494E-3"/>
                  <c:y val="-2.604146161417324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г.'!$W$13</c:f>
              <c:numCache>
                <c:formatCode>#,##0</c:formatCode>
                <c:ptCount val="1"/>
                <c:pt idx="0">
                  <c:v>-430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3403863383017805E-3"/>
                  <c:y val="-1.5304297900262467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Val val="1"/>
          </c:dLbls>
          <c:val>
            <c:numRef>
              <c:f>'УПФ - I-во тримесечие 2015 г.'!$W$14</c:f>
              <c:numCache>
                <c:formatCode>#,##0</c:formatCode>
                <c:ptCount val="1"/>
                <c:pt idx="0">
                  <c:v>-1528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3.0041306796845676E-3"/>
                  <c:y val="7.8127050524934381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2015 г.'!$W$15</c:f>
              <c:numCache>
                <c:formatCode>#,##0</c:formatCode>
                <c:ptCount val="1"/>
                <c:pt idx="0">
                  <c:v>-401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2015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1.3020833333333343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2015 г.'!$W$16</c:f>
              <c:numCache>
                <c:formatCode>#,##0</c:formatCode>
                <c:ptCount val="1"/>
                <c:pt idx="0">
                  <c:v>358</c:v>
                </c:pt>
              </c:numCache>
            </c:numRef>
          </c:val>
        </c:ser>
        <c:dLbls>
          <c:showVal val="1"/>
        </c:dLbls>
        <c:gapWidth val="20"/>
        <c:axId val="60463744"/>
        <c:axId val="60473728"/>
      </c:barChart>
      <c:catAx>
        <c:axId val="60463744"/>
        <c:scaling>
          <c:orientation val="minMax"/>
        </c:scaling>
        <c:delete val="1"/>
        <c:axPos val="b"/>
        <c:tickLblPos val="nextTo"/>
        <c:crossAx val="60473728"/>
        <c:crosses val="autoZero"/>
        <c:auto val="1"/>
        <c:lblAlgn val="ctr"/>
        <c:lblOffset val="100"/>
      </c:catAx>
      <c:valAx>
        <c:axId val="60473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0463744"/>
        <c:crosses val="autoZero"/>
        <c:crossBetween val="between"/>
      </c:valAx>
      <c:spPr>
        <a:solidFill>
          <a:schemeClr val="bg1">
            <a:lumMod val="75000"/>
          </a:schemeClr>
        </a:solidFill>
      </c:spPr>
    </c:plotArea>
    <c:legend>
      <c:legendPos val="r"/>
      <c:layout>
        <c:manualLayout>
          <c:xMode val="edge"/>
          <c:yMode val="edge"/>
          <c:x val="3.2946561364395735E-2"/>
          <c:y val="0.81150960296629582"/>
          <c:w val="0.94625539250327495"/>
          <c:h val="0.166667083281256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12295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409575</xdr:colOff>
      <xdr:row>43</xdr:row>
      <xdr:rowOff>19050</xdr:rowOff>
    </xdr:to>
    <xdr:graphicFrame macro="">
      <xdr:nvGraphicFramePr>
        <xdr:cNvPr id="12296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45"/>
  <sheetViews>
    <sheetView tabSelected="1" topLeftCell="A19" zoomScale="80" zoomScaleNormal="80" zoomScaleSheetLayoutView="75" workbookViewId="0">
      <selection activeCell="B48" sqref="B48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4.570312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42578125" style="2" customWidth="1"/>
    <col min="9" max="9" width="7.85546875" style="2" customWidth="1"/>
    <col min="10" max="10" width="14.5703125" style="2" bestFit="1" customWidth="1"/>
    <col min="11" max="11" width="11.140625" style="2" customWidth="1"/>
    <col min="12" max="12" width="12.28515625" style="2" customWidth="1"/>
    <col min="13" max="13" width="7.28515625" style="2" customWidth="1"/>
    <col min="14" max="14" width="12.28515625" style="2" customWidth="1"/>
    <col min="15" max="15" width="9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94" ht="18.75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>
      <c r="A5" s="42" t="s">
        <v>4</v>
      </c>
      <c r="B5" s="42"/>
      <c r="C5" s="40" t="s">
        <v>5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>
      <c r="A6" s="42"/>
      <c r="B6" s="42"/>
      <c r="C6" s="42" t="s">
        <v>7</v>
      </c>
      <c r="D6" s="42"/>
      <c r="E6" s="42" t="s">
        <v>8</v>
      </c>
      <c r="F6" s="42"/>
      <c r="G6" s="42" t="s">
        <v>9</v>
      </c>
      <c r="H6" s="42"/>
      <c r="I6" s="42" t="s">
        <v>10</v>
      </c>
      <c r="J6" s="42"/>
      <c r="K6" s="42" t="s">
        <v>22</v>
      </c>
      <c r="L6" s="42"/>
      <c r="M6" s="42" t="s">
        <v>11</v>
      </c>
      <c r="N6" s="42"/>
      <c r="O6" s="42" t="s">
        <v>12</v>
      </c>
      <c r="P6" s="42"/>
      <c r="Q6" s="42" t="s">
        <v>14</v>
      </c>
      <c r="R6" s="42"/>
      <c r="S6" s="42" t="s">
        <v>15</v>
      </c>
      <c r="T6" s="42"/>
      <c r="U6" s="41" t="s">
        <v>0</v>
      </c>
      <c r="V6" s="41"/>
      <c r="W6" s="39" t="s">
        <v>6</v>
      </c>
      <c r="X6" s="39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>
      <c r="A7" s="42"/>
      <c r="B7" s="42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>
      <c r="A8" s="44" t="s">
        <v>1</v>
      </c>
      <c r="B8" s="19" t="s">
        <v>7</v>
      </c>
      <c r="C8" s="25"/>
      <c r="D8" s="26"/>
      <c r="E8" s="27">
        <v>597</v>
      </c>
      <c r="F8" s="27">
        <v>1782203.7</v>
      </c>
      <c r="G8" s="27">
        <v>3191</v>
      </c>
      <c r="H8" s="27">
        <v>8462795.4499999993</v>
      </c>
      <c r="I8" s="27">
        <v>3818</v>
      </c>
      <c r="J8" s="27">
        <v>8311847.54</v>
      </c>
      <c r="K8" s="27">
        <v>1202</v>
      </c>
      <c r="L8" s="27">
        <v>3751781.07</v>
      </c>
      <c r="M8" s="27">
        <v>1417</v>
      </c>
      <c r="N8" s="27">
        <v>3603861.89</v>
      </c>
      <c r="O8" s="27">
        <v>148</v>
      </c>
      <c r="P8" s="27">
        <v>362780.7</v>
      </c>
      <c r="Q8" s="27">
        <v>203</v>
      </c>
      <c r="R8" s="27">
        <v>276005.95</v>
      </c>
      <c r="S8" s="27">
        <v>263</v>
      </c>
      <c r="T8" s="27">
        <v>557099.66</v>
      </c>
      <c r="U8" s="28">
        <f>C8+E8+G8+I8+K8+M8+O8+Q8+S8</f>
        <v>10839</v>
      </c>
      <c r="V8" s="28">
        <f>D8+F8+H8+J8+L8+N8+P8+R8+T8</f>
        <v>27108375.959999997</v>
      </c>
      <c r="W8" s="29">
        <f>C17-U8</f>
        <v>-1759</v>
      </c>
      <c r="X8" s="29">
        <f>D17-V8</f>
        <v>-12736116.699999997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45"/>
      <c r="B9" s="19" t="s">
        <v>8</v>
      </c>
      <c r="C9" s="27">
        <v>1480</v>
      </c>
      <c r="D9" s="27">
        <v>2554290.98</v>
      </c>
      <c r="E9" s="25"/>
      <c r="F9" s="26"/>
      <c r="G9" s="27">
        <v>1327</v>
      </c>
      <c r="H9" s="27">
        <v>3494173.24</v>
      </c>
      <c r="I9" s="27">
        <v>1369</v>
      </c>
      <c r="J9" s="27">
        <v>3378847</v>
      </c>
      <c r="K9" s="27">
        <v>610</v>
      </c>
      <c r="L9" s="27">
        <v>1973680.43</v>
      </c>
      <c r="M9" s="27">
        <v>78</v>
      </c>
      <c r="N9" s="27">
        <v>292374.11</v>
      </c>
      <c r="O9" s="27">
        <v>59</v>
      </c>
      <c r="P9" s="27">
        <v>130233.97</v>
      </c>
      <c r="Q9" s="27">
        <v>114</v>
      </c>
      <c r="R9" s="27">
        <v>167293.78</v>
      </c>
      <c r="S9" s="27">
        <v>160</v>
      </c>
      <c r="T9" s="27">
        <v>406051.63</v>
      </c>
      <c r="U9" s="28">
        <f t="shared" ref="U9:U16" si="0">C9+E9+G9+I9+K9+M9+O9+Q9+S9</f>
        <v>5197</v>
      </c>
      <c r="V9" s="28">
        <f t="shared" ref="V9:V16" si="1">D9+F9+H9+J9+L9+N9+P9+R9+T9</f>
        <v>12396945.140000001</v>
      </c>
      <c r="W9" s="29">
        <f>E17-U9</f>
        <v>-3623</v>
      </c>
      <c r="X9" s="29">
        <f>F17-V9</f>
        <v>-8098938.2300000004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45"/>
      <c r="B10" s="19" t="s">
        <v>9</v>
      </c>
      <c r="C10" s="27">
        <v>1405</v>
      </c>
      <c r="D10" s="27">
        <v>2486141.41</v>
      </c>
      <c r="E10" s="27">
        <v>231</v>
      </c>
      <c r="F10" s="27">
        <v>680031.39</v>
      </c>
      <c r="G10" s="25"/>
      <c r="H10" s="26"/>
      <c r="I10" s="27">
        <v>1233</v>
      </c>
      <c r="J10" s="27">
        <v>2886475.65</v>
      </c>
      <c r="K10" s="27">
        <v>486</v>
      </c>
      <c r="L10" s="27">
        <v>1177152.4099999999</v>
      </c>
      <c r="M10" s="27">
        <v>585</v>
      </c>
      <c r="N10" s="27">
        <v>1678119.36</v>
      </c>
      <c r="O10" s="27">
        <v>49</v>
      </c>
      <c r="P10" s="27">
        <v>93483.18</v>
      </c>
      <c r="Q10" s="27">
        <v>81</v>
      </c>
      <c r="R10" s="27">
        <v>134937.29</v>
      </c>
      <c r="S10" s="27">
        <v>161</v>
      </c>
      <c r="T10" s="27">
        <v>416774.95</v>
      </c>
      <c r="U10" s="28">
        <f t="shared" si="0"/>
        <v>4231</v>
      </c>
      <c r="V10" s="28">
        <f t="shared" si="1"/>
        <v>9553115.6399999987</v>
      </c>
      <c r="W10" s="29">
        <f>G17-U10</f>
        <v>4818</v>
      </c>
      <c r="X10" s="29">
        <f>H17-V10</f>
        <v>13566807.119999995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45"/>
      <c r="B11" s="20" t="s">
        <v>10</v>
      </c>
      <c r="C11" s="27">
        <v>2794</v>
      </c>
      <c r="D11" s="27">
        <v>4021257.57</v>
      </c>
      <c r="E11" s="27">
        <v>342</v>
      </c>
      <c r="F11" s="27">
        <v>840530.48</v>
      </c>
      <c r="G11" s="27">
        <v>1973</v>
      </c>
      <c r="H11" s="27">
        <v>4885165.6399999997</v>
      </c>
      <c r="I11" s="25"/>
      <c r="J11" s="26"/>
      <c r="K11" s="27">
        <v>777</v>
      </c>
      <c r="L11" s="27">
        <v>2332348.2799999998</v>
      </c>
      <c r="M11" s="27">
        <v>857</v>
      </c>
      <c r="N11" s="27">
        <v>2222454.73</v>
      </c>
      <c r="O11" s="27">
        <v>92</v>
      </c>
      <c r="P11" s="27">
        <v>232059.69</v>
      </c>
      <c r="Q11" s="27">
        <v>146</v>
      </c>
      <c r="R11" s="27">
        <v>176057.87</v>
      </c>
      <c r="S11" s="27">
        <v>204</v>
      </c>
      <c r="T11" s="27">
        <v>414673.14</v>
      </c>
      <c r="U11" s="28">
        <f t="shared" si="0"/>
        <v>7185</v>
      </c>
      <c r="V11" s="28">
        <f t="shared" si="1"/>
        <v>15124547.399999999</v>
      </c>
      <c r="W11" s="29">
        <f>I17-U11</f>
        <v>1902</v>
      </c>
      <c r="X11" s="29">
        <f>J17-V11</f>
        <v>5383163.1300000027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45"/>
      <c r="B12" s="21" t="s">
        <v>20</v>
      </c>
      <c r="C12" s="27">
        <v>1000</v>
      </c>
      <c r="D12" s="27">
        <v>1555707.27</v>
      </c>
      <c r="E12" s="27">
        <v>153</v>
      </c>
      <c r="F12" s="27">
        <v>414865.99</v>
      </c>
      <c r="G12" s="27">
        <v>762</v>
      </c>
      <c r="H12" s="27">
        <v>2123879.88</v>
      </c>
      <c r="I12" s="27">
        <v>677</v>
      </c>
      <c r="J12" s="27">
        <v>1606801.54</v>
      </c>
      <c r="K12" s="25"/>
      <c r="L12" s="26"/>
      <c r="M12" s="27">
        <v>412</v>
      </c>
      <c r="N12" s="27">
        <v>897417.07</v>
      </c>
      <c r="O12" s="27">
        <v>37</v>
      </c>
      <c r="P12" s="27">
        <v>113967.5</v>
      </c>
      <c r="Q12" s="27">
        <v>68</v>
      </c>
      <c r="R12" s="27">
        <v>71669.83</v>
      </c>
      <c r="S12" s="27">
        <v>118</v>
      </c>
      <c r="T12" s="27">
        <v>280914.27</v>
      </c>
      <c r="U12" s="28">
        <f t="shared" si="0"/>
        <v>3227</v>
      </c>
      <c r="V12" s="28">
        <f t="shared" si="1"/>
        <v>7065223.3499999996</v>
      </c>
      <c r="W12" s="29">
        <f>K17-U12</f>
        <v>663</v>
      </c>
      <c r="X12" s="29">
        <f>L17-V12</f>
        <v>4244283.6999999993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45"/>
      <c r="B13" s="19" t="s">
        <v>11</v>
      </c>
      <c r="C13" s="27">
        <v>1160</v>
      </c>
      <c r="D13" s="27">
        <v>2220940.6800000002</v>
      </c>
      <c r="E13" s="27">
        <v>106</v>
      </c>
      <c r="F13" s="27">
        <v>295603.07</v>
      </c>
      <c r="G13" s="27">
        <v>1057</v>
      </c>
      <c r="H13" s="27">
        <v>2905131.29</v>
      </c>
      <c r="I13" s="27">
        <v>1053</v>
      </c>
      <c r="J13" s="27">
        <v>2712153.56</v>
      </c>
      <c r="K13" s="27">
        <v>404</v>
      </c>
      <c r="L13" s="27">
        <v>1284961.5</v>
      </c>
      <c r="M13" s="25"/>
      <c r="N13" s="26"/>
      <c r="O13" s="27">
        <v>57</v>
      </c>
      <c r="P13" s="27">
        <v>144307.35999999999</v>
      </c>
      <c r="Q13" s="27">
        <v>61</v>
      </c>
      <c r="R13" s="27">
        <v>97655.62</v>
      </c>
      <c r="S13" s="27">
        <v>180</v>
      </c>
      <c r="T13" s="27">
        <v>542411.80000000005</v>
      </c>
      <c r="U13" s="28">
        <f t="shared" si="0"/>
        <v>4078</v>
      </c>
      <c r="V13" s="28">
        <f t="shared" si="1"/>
        <v>10203164.879999999</v>
      </c>
      <c r="W13" s="29">
        <f>M17-U13</f>
        <v>-430</v>
      </c>
      <c r="X13" s="29">
        <f>N17-V13</f>
        <v>-1050838.9999999981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>
      <c r="A14" s="45"/>
      <c r="B14" s="20" t="s">
        <v>12</v>
      </c>
      <c r="C14" s="27">
        <v>597</v>
      </c>
      <c r="D14" s="27">
        <v>750285.91</v>
      </c>
      <c r="E14" s="27">
        <v>80</v>
      </c>
      <c r="F14" s="27">
        <v>159530.85999999999</v>
      </c>
      <c r="G14" s="27">
        <v>416</v>
      </c>
      <c r="H14" s="27">
        <v>706692.33</v>
      </c>
      <c r="I14" s="27">
        <v>441</v>
      </c>
      <c r="J14" s="27">
        <v>725660.48</v>
      </c>
      <c r="K14" s="27">
        <v>217</v>
      </c>
      <c r="L14" s="27">
        <v>417480.95</v>
      </c>
      <c r="M14" s="27">
        <v>156</v>
      </c>
      <c r="N14" s="27">
        <v>222342.89</v>
      </c>
      <c r="O14" s="25"/>
      <c r="P14" s="26"/>
      <c r="Q14" s="27">
        <v>35</v>
      </c>
      <c r="R14" s="27">
        <v>23435.87</v>
      </c>
      <c r="S14" s="27">
        <v>54</v>
      </c>
      <c r="T14" s="27">
        <v>89063.52</v>
      </c>
      <c r="U14" s="28">
        <f t="shared" si="0"/>
        <v>1996</v>
      </c>
      <c r="V14" s="28">
        <f t="shared" si="1"/>
        <v>3094492.8100000005</v>
      </c>
      <c r="W14" s="29">
        <f>O17-U14</f>
        <v>-1528</v>
      </c>
      <c r="X14" s="29">
        <f>P17-V14</f>
        <v>-1967754.2800000007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>
      <c r="A15" s="45"/>
      <c r="B15" s="34" t="s">
        <v>13</v>
      </c>
      <c r="C15" s="27">
        <v>319</v>
      </c>
      <c r="D15" s="27">
        <v>371585.87</v>
      </c>
      <c r="E15" s="27">
        <v>35</v>
      </c>
      <c r="F15" s="27">
        <v>59856.69</v>
      </c>
      <c r="G15" s="27">
        <v>178</v>
      </c>
      <c r="H15" s="27">
        <v>306021.98</v>
      </c>
      <c r="I15" s="27">
        <v>328</v>
      </c>
      <c r="J15" s="27">
        <v>673250</v>
      </c>
      <c r="K15" s="27">
        <v>122</v>
      </c>
      <c r="L15" s="27">
        <v>261564.72</v>
      </c>
      <c r="M15" s="27">
        <v>93</v>
      </c>
      <c r="N15" s="27">
        <v>157270.51</v>
      </c>
      <c r="O15" s="27">
        <v>19</v>
      </c>
      <c r="P15" s="27">
        <v>42065.97</v>
      </c>
      <c r="Q15" s="25"/>
      <c r="R15" s="26"/>
      <c r="S15" s="27">
        <v>35</v>
      </c>
      <c r="T15" s="27">
        <v>42567.59</v>
      </c>
      <c r="U15" s="28">
        <f t="shared" si="0"/>
        <v>1129</v>
      </c>
      <c r="V15" s="28">
        <f t="shared" si="1"/>
        <v>1914183.33</v>
      </c>
      <c r="W15" s="29">
        <f>Q17-U15</f>
        <v>-401</v>
      </c>
      <c r="X15" s="29">
        <f>R17-V15</f>
        <v>-944948.51000000013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>
      <c r="A16" s="46"/>
      <c r="B16" s="35" t="s">
        <v>15</v>
      </c>
      <c r="C16" s="30">
        <v>325</v>
      </c>
      <c r="D16" s="30">
        <v>412049.57</v>
      </c>
      <c r="E16" s="30">
        <v>30</v>
      </c>
      <c r="F16" s="30">
        <v>65384.73</v>
      </c>
      <c r="G16" s="30">
        <v>145</v>
      </c>
      <c r="H16" s="30">
        <v>236062.95</v>
      </c>
      <c r="I16" s="30">
        <v>168</v>
      </c>
      <c r="J16" s="30">
        <v>212674.76</v>
      </c>
      <c r="K16" s="30">
        <v>72</v>
      </c>
      <c r="L16" s="30">
        <v>110537.69</v>
      </c>
      <c r="M16" s="30">
        <v>50</v>
      </c>
      <c r="N16" s="30">
        <v>78485.320000000007</v>
      </c>
      <c r="O16" s="30">
        <v>7</v>
      </c>
      <c r="P16" s="30">
        <v>7840.16</v>
      </c>
      <c r="Q16" s="30">
        <v>20</v>
      </c>
      <c r="R16" s="30">
        <v>22178.61</v>
      </c>
      <c r="S16" s="31"/>
      <c r="T16" s="31"/>
      <c r="U16" s="32">
        <f t="shared" si="0"/>
        <v>817</v>
      </c>
      <c r="V16" s="32">
        <f t="shared" si="1"/>
        <v>1145213.79</v>
      </c>
      <c r="W16" s="33">
        <f>S17-U16</f>
        <v>358</v>
      </c>
      <c r="X16" s="33">
        <f>T17-V16</f>
        <v>1604342.77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>
      <c r="A17" s="12" t="s">
        <v>0</v>
      </c>
      <c r="B17" s="36" t="s">
        <v>16</v>
      </c>
      <c r="C17" s="12">
        <f>SUM(C8:C16)</f>
        <v>9080</v>
      </c>
      <c r="D17" s="12">
        <f t="shared" ref="D17:V17" si="2">SUM(D8:D16)</f>
        <v>14372259.26</v>
      </c>
      <c r="E17" s="12">
        <f t="shared" si="2"/>
        <v>1574</v>
      </c>
      <c r="F17" s="12">
        <f t="shared" si="2"/>
        <v>4298006.91</v>
      </c>
      <c r="G17" s="12">
        <f t="shared" si="2"/>
        <v>9049</v>
      </c>
      <c r="H17" s="12">
        <f t="shared" si="2"/>
        <v>23119922.759999994</v>
      </c>
      <c r="I17" s="12">
        <f t="shared" si="2"/>
        <v>9087</v>
      </c>
      <c r="J17" s="12">
        <f t="shared" si="2"/>
        <v>20507710.530000001</v>
      </c>
      <c r="K17" s="12">
        <f t="shared" si="2"/>
        <v>3890</v>
      </c>
      <c r="L17" s="12">
        <f t="shared" si="2"/>
        <v>11309507.049999999</v>
      </c>
      <c r="M17" s="12">
        <f t="shared" si="2"/>
        <v>3648</v>
      </c>
      <c r="N17" s="12">
        <f t="shared" si="2"/>
        <v>9152325.8800000008</v>
      </c>
      <c r="O17" s="12">
        <f t="shared" si="2"/>
        <v>468</v>
      </c>
      <c r="P17" s="12">
        <f t="shared" si="2"/>
        <v>1126738.5299999998</v>
      </c>
      <c r="Q17" s="12">
        <f t="shared" si="2"/>
        <v>728</v>
      </c>
      <c r="R17" s="12">
        <f t="shared" si="2"/>
        <v>969234.82</v>
      </c>
      <c r="S17" s="12">
        <f t="shared" si="2"/>
        <v>1175</v>
      </c>
      <c r="T17" s="12">
        <f t="shared" si="2"/>
        <v>2749556.56</v>
      </c>
      <c r="U17" s="12">
        <f t="shared" si="2"/>
        <v>38699</v>
      </c>
      <c r="V17" s="12">
        <f t="shared" si="2"/>
        <v>87605262.299999997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>
      <c r="B18" s="37"/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spans="2:4">
      <c r="B44" s="37" t="s">
        <v>21</v>
      </c>
      <c r="C44" s="12"/>
      <c r="D44" s="12"/>
    </row>
    <row r="45" spans="2:4">
      <c r="B45" s="37" t="s">
        <v>19</v>
      </c>
      <c r="C45" s="12"/>
      <c r="D45" s="12"/>
    </row>
  </sheetData>
  <mergeCells count="17">
    <mergeCell ref="A19:X19"/>
    <mergeCell ref="K6:L6"/>
    <mergeCell ref="M6:N6"/>
    <mergeCell ref="C6:D6"/>
    <mergeCell ref="E6:F6"/>
    <mergeCell ref="A5:B7"/>
    <mergeCell ref="Q6:R6"/>
    <mergeCell ref="S6:T6"/>
    <mergeCell ref="A8:A16"/>
    <mergeCell ref="A1:X1"/>
    <mergeCell ref="A2:X2"/>
    <mergeCell ref="W6:X6"/>
    <mergeCell ref="C5:X5"/>
    <mergeCell ref="U6:V6"/>
    <mergeCell ref="O6:P6"/>
    <mergeCell ref="G6:H6"/>
    <mergeCell ref="I6:J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УПФ - I-во тримесечие 2015 г.</vt:lpstr>
      <vt:lpstr>'УПФ - I-во тримесечие 2015 г.'!Print_Area</vt:lpstr>
      <vt:lpstr>'УПФ - I-во тримесечие 2015 г.'!Print_Titles</vt:lpstr>
    </vt:vector>
  </TitlesOfParts>
  <Company>КФН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 Boyadjiev</dc:creator>
  <cp:lastModifiedBy>dashev_k</cp:lastModifiedBy>
  <cp:lastPrinted>2015-05-25T08:49:58Z</cp:lastPrinted>
  <dcterms:created xsi:type="dcterms:W3CDTF">2004-05-22T18:25:26Z</dcterms:created>
  <dcterms:modified xsi:type="dcterms:W3CDTF">2015-05-25T08:51:38Z</dcterms:modified>
</cp:coreProperties>
</file>