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40" windowHeight="9765" tabRatio="850" activeTab="3"/>
  </bookViews>
  <sheets>
    <sheet name="Заглавна" sheetId="1" r:id="rId1"/>
    <sheet name="Табл. 1.1" sheetId="2" r:id="rId2"/>
    <sheet name="Табл. 1.2" sheetId="3" r:id="rId3"/>
    <sheet name="Табл. 1.3" sheetId="4" r:id="rId4"/>
    <sheet name="Табл. 1.4" sheetId="5" r:id="rId5"/>
    <sheet name="Табл. 2.1" sheetId="6" r:id="rId6"/>
    <sheet name="Табл. 2.2" sheetId="7" r:id="rId7"/>
    <sheet name="Табл. 2.3" sheetId="8" r:id="rId8"/>
    <sheet name="Табл. 3.1" sheetId="9" r:id="rId9"/>
    <sheet name="Табл. 3.2" sheetId="10" r:id="rId10"/>
    <sheet name="Табл. 3.3" sheetId="11" r:id="rId11"/>
    <sheet name="Табл. 4" sheetId="12" r:id="rId12"/>
  </sheets>
  <externalReferences>
    <externalReference r:id="rId15"/>
  </externalReferences>
  <definedNames>
    <definedName name="_xlnm._FilterDatabase" localSheetId="3" hidden="1">'Табл. 1.3'!$A$2:$G$67</definedName>
    <definedName name="_xlnm._FilterDatabase" localSheetId="7" hidden="1">'Табл. 2.3'!$A$2:$P$115</definedName>
    <definedName name="_xlnm._FilterDatabase" localSheetId="9" hidden="1">'Табл. 3.2'!$A$2:$J$72</definedName>
    <definedName name="db">#REF!</definedName>
    <definedName name="ifdb">#REF!</definedName>
    <definedName name="_xlnm.Print_Area" localSheetId="0">'Заглавна'!$A$1:$K$44</definedName>
    <definedName name="_xlnm.Print_Area" localSheetId="1">'Табл. 1.1'!$A$1:$D$13</definedName>
    <definedName name="_xlnm.Print_Area" localSheetId="2">'Табл. 1.2'!$A$1:$H$53</definedName>
    <definedName name="_xlnm.Print_Area" localSheetId="3">'Табл. 1.3'!$A$1:$G$106</definedName>
    <definedName name="_xlnm.Print_Area" localSheetId="4">'Табл. 1.4'!$A$1:$B$14</definedName>
    <definedName name="_xlnm.Print_Area" localSheetId="6">'Табл. 2.2'!$A$1:$D$48</definedName>
    <definedName name="_xlnm.Print_Area" localSheetId="7">'Табл. 2.3'!$A$1:$P$147</definedName>
    <definedName name="_xlnm.Print_Area" localSheetId="8">'Табл. 3.1'!$A$1:$B$8</definedName>
    <definedName name="_xlnm.Print_Area" localSheetId="9">'Табл. 3.2'!$A$1:$J$88</definedName>
    <definedName name="_xlnm.Print_Area" localSheetId="10">'Табл. 3.3'!$A$1:$I$21</definedName>
    <definedName name="_xlnm.Print_Area" localSheetId="11">'Табл. 4'!$A$1:$B$13</definedName>
    <definedName name="_xlnm.Print_Titles" localSheetId="2">'Табл. 1.2'!$1:$2</definedName>
    <definedName name="_xlnm.Print_Titles" localSheetId="7">'Табл. 2.3'!$1:$2</definedName>
    <definedName name="_xlnm.Print_Titles" localSheetId="9">'Табл. 3.2'!$A:$B</definedName>
    <definedName name="Специализация">'[1]Names'!$B$1:$B$3</definedName>
  </definedNames>
  <calcPr fullCalcOnLoad="1"/>
</workbook>
</file>

<file path=xl/sharedStrings.xml><?xml version="1.0" encoding="utf-8"?>
<sst xmlns="http://schemas.openxmlformats.org/spreadsheetml/2006/main" count="828" uniqueCount="508">
  <si>
    <t>АЛФА ПРОПЪРТИ 1 АДСИЦ *</t>
  </si>
  <si>
    <t>* В ликвидация</t>
  </si>
  <si>
    <t>АГРОЕНЕРДЖИ ИНВЕСТ АДСИЦ (ФОНД ЗА ЗЕМЕДЕЛСКА ЗЕМЯ MЕЛ ИНВЕСТ АДСИЦ)</t>
  </si>
  <si>
    <t>ДЕЛТА КРЕДИТ АДСИЦ (АЛФА КРЕДИТ АДСИЦ )</t>
  </si>
  <si>
    <t>(млн.лв.)</t>
  </si>
  <si>
    <t>Управлявани активи</t>
  </si>
  <si>
    <t>Управлявани активи, регистриран и собствен капитал на УД</t>
  </si>
  <si>
    <t>Вземания
(до 1 г.)</t>
  </si>
  <si>
    <t>Вземания
(над 1 г.)</t>
  </si>
  <si>
    <t xml:space="preserve">Брой на решенията за неиздаване на окончателна забрана 
за публикуване на търгови предложения </t>
  </si>
  <si>
    <t>АДСИЦ извършващи секюритизация на недвижими имоти без земеделска земя</t>
  </si>
  <si>
    <t>Вид лиценз</t>
  </si>
  <si>
    <t>частичен</t>
  </si>
  <si>
    <t>ОБЩО</t>
  </si>
  <si>
    <t>Пряко</t>
  </si>
  <si>
    <t>Непряко</t>
  </si>
  <si>
    <t>Небанкови ИП</t>
  </si>
  <si>
    <t>земеделска земя</t>
  </si>
  <si>
    <t>Брой на ИП</t>
  </si>
  <si>
    <t>С чуждестранно участие от ЕС</t>
  </si>
  <si>
    <t>С чуждестранно участие от трети страни</t>
  </si>
  <si>
    <t>пълен</t>
  </si>
  <si>
    <t>малък</t>
  </si>
  <si>
    <t>НИ без земеделска земя</t>
  </si>
  <si>
    <t>Банки ИП</t>
  </si>
  <si>
    <t>Клонове</t>
  </si>
  <si>
    <t>КОМИСИЯ ЗА ФИНАНСОВ НАДЗОР</t>
  </si>
  <si>
    <t>Инвестиционни посредници (ИП)</t>
  </si>
  <si>
    <t>Табл. 1.1</t>
  </si>
  <si>
    <t>Брой ИП с чуждестранно участие</t>
  </si>
  <si>
    <t>Табл. 1.2</t>
  </si>
  <si>
    <t>Табл. 1.3</t>
  </si>
  <si>
    <t>Брой сделки, оборот в лева и лотове на ИП</t>
  </si>
  <si>
    <t>Първите десет ИП по брой сделки, оборот и обем (лотове)</t>
  </si>
  <si>
    <t>Табл. 1.4</t>
  </si>
  <si>
    <t>ИП извършващи доверително управление</t>
  </si>
  <si>
    <t>Колективни инвестиционни схеми (КИС)</t>
  </si>
  <si>
    <t>Табл. 2.1</t>
  </si>
  <si>
    <t>Брой на чуждестранни КИС</t>
  </si>
  <si>
    <t>Табл. 2.2</t>
  </si>
  <si>
    <t>Табл. 2.3</t>
  </si>
  <si>
    <t>Първите десет УД по управлявани активи</t>
  </si>
  <si>
    <t>Акционерни дружества със специална инвестиционна цел (АДСИЦ)</t>
  </si>
  <si>
    <t>Табл. 3.1</t>
  </si>
  <si>
    <t>Брой на АДСИЦ</t>
  </si>
  <si>
    <t>Табл. 3.2</t>
  </si>
  <si>
    <t>Първите десет АДСИЦ, извършващи секюритизация на недвижими имоти по общо активи</t>
  </si>
  <si>
    <t>Вертикален сравнителен анализ на АДСИЦ за вземания</t>
  </si>
  <si>
    <t>Табл. 4</t>
  </si>
  <si>
    <t>Публични дружества и емитенти</t>
  </si>
  <si>
    <t>Брой на публични дружества и емитенти</t>
  </si>
  <si>
    <t>Общо</t>
  </si>
  <si>
    <t>Общо инвестиционни посредници</t>
  </si>
  <si>
    <t>Инвестиционни посредници с пълен лиценз</t>
  </si>
  <si>
    <t>Инвестиционни посредници с частичен лиценз</t>
  </si>
  <si>
    <t>Инвестиционни посредници с малък лиценз</t>
  </si>
  <si>
    <t>Общо активи, основен и собствен капитал на небанковите ИП</t>
  </si>
  <si>
    <t>Брой сделки</t>
  </si>
  <si>
    <t>ИП по брой сделки</t>
  </si>
  <si>
    <t>ИП по оборот</t>
  </si>
  <si>
    <t>ИП по обем (лотове)</t>
  </si>
  <si>
    <t>ИП формирали търговски портфейл</t>
  </si>
  <si>
    <t>ИП формирали инвестиционен портфейл</t>
  </si>
  <si>
    <t>Управляващи дружества</t>
  </si>
  <si>
    <t>ИД от затворен тип</t>
  </si>
  <si>
    <t>ИД от отворен тип</t>
  </si>
  <si>
    <t>Договорни фондове</t>
  </si>
  <si>
    <t>Взаимни фондове - чуждестранни КИС</t>
  </si>
  <si>
    <t>Забележка:</t>
  </si>
  <si>
    <t>Управлявано от УД</t>
  </si>
  <si>
    <t>Нефинансови активи</t>
  </si>
  <si>
    <t>Други</t>
  </si>
  <si>
    <t>Относителен дял</t>
  </si>
  <si>
    <t>Небанкови ИП формирали търговски и инвестиционен портфейл</t>
  </si>
  <si>
    <t>Небанкови ИП извършващи доверително управление</t>
  </si>
  <si>
    <t>Общо за  АДСИЦ, извършващи секюритизация на недвижими имоти</t>
  </si>
  <si>
    <t>Общо за АДСИЦ, извършващи секюритизация на вземания</t>
  </si>
  <si>
    <t>Специализация</t>
  </si>
  <si>
    <t>АГРО ФИНАНС АДСИЦ</t>
  </si>
  <si>
    <t>АГРОЕНЕРДЖИ АДСИЦ</t>
  </si>
  <si>
    <t>АДВАНС ТЕРАФОНД АДСИЦ</t>
  </si>
  <si>
    <t>БУЛЛЕНД ИНВЕСТМЪНТС АДСИЦ</t>
  </si>
  <si>
    <t>ЗЕНИТ ИМОТИ АДСИЦ</t>
  </si>
  <si>
    <t>ФОНД ЗА НЕДВИЖИМИ ИМОТИ БЪЛГАРИЯ АДСИЦ</t>
  </si>
  <si>
    <t>АКТИВ ПРОПЪРТИС АДСИЦ</t>
  </si>
  <si>
    <t>АЛТЕРОН АДСИЦ</t>
  </si>
  <si>
    <t>БАЛКАНИКА ИМОТИ АДСИЦ</t>
  </si>
  <si>
    <t>БЛЕК СИЙ ИНВЕСТМЪНТ АДСИЦ</t>
  </si>
  <si>
    <t>БОЛКАН ПРОПЪРТИ ИНСТРУМЕНТС АДСИЦ</t>
  </si>
  <si>
    <t>БУЛГАРИ РЕЗЕРВ ПРОПЪРТИС АДСИЦ</t>
  </si>
  <si>
    <t>БУЛГЕРИЪН ИНВЕСТМЪНТ ГРУП АДСИЦ</t>
  </si>
  <si>
    <t>ВАЛОР ПРОПЪРТИС АДСИЦ</t>
  </si>
  <si>
    <t>ГЛОБЕКС ИСТЕЙТ ФОНД АДСИЦ</t>
  </si>
  <si>
    <t>ДИТ ПРОПЪРТИ АДСИЦ</t>
  </si>
  <si>
    <t>ЕЙЧ БИ ДЖИ ФОНД ЗА ИНВЕСТИЦИОННИ ИМОТИ АДСИЦ</t>
  </si>
  <si>
    <t>ЕКСКЛУЗИВ ПРОПЪРТИ АДСИЦ</t>
  </si>
  <si>
    <t>ЕКСПАТ БЕТА АДСИЦ</t>
  </si>
  <si>
    <t>ЕКСПАТ ИМОТИ АДСИЦ</t>
  </si>
  <si>
    <t>И АР ДЖИ КАПИТАЛ - 3 АДСИЦ</t>
  </si>
  <si>
    <t>ИНВЕСТ ПРОПЪРТИ АДСИЦ</t>
  </si>
  <si>
    <t>ИНТЕРКАПИТАЛ ПРОПЪРТИ ДИВЕЛОПМЪНТ АДСИЦ</t>
  </si>
  <si>
    <t>КУАНТУМ ДИВЕЛОПМЪНТС АДСИЦ</t>
  </si>
  <si>
    <t>ЛЮК АДСИЦ</t>
  </si>
  <si>
    <t>НЕДВИЖИМИ ИМОТИ СОФИЯ АДСИЦ</t>
  </si>
  <si>
    <t>ПАРК АДСИЦ</t>
  </si>
  <si>
    <t>ПИ АР СИ АДСИЦ</t>
  </si>
  <si>
    <t>ПРАЙМ ПРОПЪРТИ БГ АДСИЦ</t>
  </si>
  <si>
    <t>ПРЕМИЕР ФОНД АДСИЦ</t>
  </si>
  <si>
    <t>ПЪЛДИН ЛАЙЪН ГРУП АДСИЦ</t>
  </si>
  <si>
    <t>РОЙ ПРОПЪРТИ ФЪНД АДСИЦ</t>
  </si>
  <si>
    <t>СЕРДИКА ПРОПЪРТИС АДСИЦ</t>
  </si>
  <si>
    <t>СИИ ИМОТИ АДСИЦ</t>
  </si>
  <si>
    <t>СИТИ ДИВЕЛЪПМЪНТ АДСИЦ</t>
  </si>
  <si>
    <t>СИТИ ПРОПЪРТИС АДСИЦ</t>
  </si>
  <si>
    <t>СОЛИД ИНВЕСТ АДСИЦ</t>
  </si>
  <si>
    <t>СОФАРМА БИЛДИНГС АДСИЦ</t>
  </si>
  <si>
    <t>СОФАРМА ИМОТИ АДСИЦ</t>
  </si>
  <si>
    <t>СТАТУС ИМОТИ АДСИЦ</t>
  </si>
  <si>
    <t>СУПЕР БОРОВЕЦ ПРОПЪРТИ ФОНД АДСИЦ</t>
  </si>
  <si>
    <t>ТУРИН ИМОТИ АДСИЦ</t>
  </si>
  <si>
    <t>ФЕЪРПЛЕЙ  ПРОПЪРТИС АДСИЦ</t>
  </si>
  <si>
    <t>ФОНД ЗА ИНВЕСТИЦИИ В НЕДВИЖИМИ ИМОТИ - ФИНИ АДСИЦ</t>
  </si>
  <si>
    <t>ФОРУКОМ ФОНД ИМОТИ АДСИЦ</t>
  </si>
  <si>
    <t>ХЕЛТ ЕНД УЕЛНЕС АДСИЦ</t>
  </si>
  <si>
    <t>ЦКБ РИЪЛ ИСТЕЙТ ФОНД АДСИЦ</t>
  </si>
  <si>
    <t>ЮНАЙТЕД ПРОПЪРТИС АДСИЦ</t>
  </si>
  <si>
    <t>ЮНИВЪРСЪЛ ПРОПЪРТИС АДСИЦ</t>
  </si>
  <si>
    <t>Активи и капитал на АДСИЦ, извършващи секюритизация на недвижими имоти</t>
  </si>
  <si>
    <t>Финансови активи</t>
  </si>
  <si>
    <t>Парични наличности</t>
  </si>
  <si>
    <t>Вземания</t>
  </si>
  <si>
    <t>Вертикален сравнителен анализ на АДСИЦ за недвижими имоти</t>
  </si>
  <si>
    <t xml:space="preserve">ОБЩО АКТИВИ </t>
  </si>
  <si>
    <t>Инвестиционни имоти</t>
  </si>
  <si>
    <t>КЕПИТЪЛ МЕНИДЖМЪНТ АДСИЦ</t>
  </si>
  <si>
    <t>ЛЕВ ИНВЕСТ АДСИЦ</t>
  </si>
  <si>
    <t>ТРАНСИНВЕСТМЪНТ АДСИЦ</t>
  </si>
  <si>
    <t>УЛПИНА АДСИЦ</t>
  </si>
  <si>
    <t>ФОНД ЗА ЕНЕРГЕТИКА И ЕНЕРГИЙНИ ИКОНОМИИ - ФЕЕИ АДСИЦ</t>
  </si>
  <si>
    <t>ДЕБИТУМ ИНВЕСТ АДСИЦ</t>
  </si>
  <si>
    <t>Активи и капитал на АДСИЦ, извършващи секюритизация на вземания</t>
  </si>
  <si>
    <t>ОБЩО АКТИВИ</t>
  </si>
  <si>
    <t>Брой</t>
  </si>
  <si>
    <t>Относителен дял
 в обема</t>
  </si>
  <si>
    <t>Относителен дял
в оборота</t>
  </si>
  <si>
    <t>Относителен дял 
в сделките</t>
  </si>
  <si>
    <t>Обем 
(млн. лотове)</t>
  </si>
  <si>
    <t>Отн. дял</t>
  </si>
  <si>
    <t>Брой на УД, ИД и ДФ</t>
  </si>
  <si>
    <t>ОБЩО ИД и ДФ</t>
  </si>
  <si>
    <t>Общо парични средства</t>
  </si>
  <si>
    <t>Срочни депозити</t>
  </si>
  <si>
    <t>Общо финансови активи и инструменти</t>
  </si>
  <si>
    <t>Акции</t>
  </si>
  <si>
    <t>Права</t>
  </si>
  <si>
    <t>Дългови</t>
  </si>
  <si>
    <t>Дялове на КИС</t>
  </si>
  <si>
    <t>Инструменти на паричен пазар</t>
  </si>
  <si>
    <t>Деривативи</t>
  </si>
  <si>
    <t>НЕТНИ АКТИВИ</t>
  </si>
  <si>
    <t>Отн. дял от нетните активи</t>
  </si>
  <si>
    <t>Вертикален сравнителен анализ на ИД и ДФ</t>
  </si>
  <si>
    <t>Агрегиран портфейл на ИД и ДФ</t>
  </si>
  <si>
    <t>Табл. 3.3</t>
  </si>
  <si>
    <t>Първите десет ИД/ДФ по нетни активи</t>
  </si>
  <si>
    <t>Други финансови инструменти</t>
  </si>
  <si>
    <t>АДСИЦ извършващи секюритизация на недвижими имоти, специализирани в земеделска земя</t>
  </si>
  <si>
    <t>АДСИЦ, извършващи секюритизация на вземания</t>
  </si>
  <si>
    <t>АДСИЦ, извършващи секюритизация на недвижими имоти</t>
  </si>
  <si>
    <t xml:space="preserve">Финансови активи </t>
  </si>
  <si>
    <t xml:space="preserve">Парични наличности </t>
  </si>
  <si>
    <t xml:space="preserve">Вземания </t>
  </si>
  <si>
    <t xml:space="preserve">Други </t>
  </si>
  <si>
    <t>Собствен
капитал</t>
  </si>
  <si>
    <t>Регистриран
капитал</t>
  </si>
  <si>
    <t>ОБЩО
АКТИВИ</t>
  </si>
  <si>
    <t xml:space="preserve">Инвестиционни
имоти </t>
  </si>
  <si>
    <t>Регистриран капитал</t>
  </si>
  <si>
    <t>Собствен капитал</t>
  </si>
  <si>
    <t>Парични
наличности</t>
  </si>
  <si>
    <t>Финансови
активи</t>
  </si>
  <si>
    <t>Относителен
дял</t>
  </si>
  <si>
    <t>Наименование на ИД/ДФ</t>
  </si>
  <si>
    <t>Наименование на УД</t>
  </si>
  <si>
    <t>Показатели</t>
  </si>
  <si>
    <t>Наименование на ИП</t>
  </si>
  <si>
    <t>Наименоване на ИП</t>
  </si>
  <si>
    <t>Вид на ИП</t>
  </si>
  <si>
    <t xml:space="preserve">Основен капитал </t>
  </si>
  <si>
    <t xml:space="preserve">Собствен капитал по баланс </t>
  </si>
  <si>
    <t xml:space="preserve">Балансови активи </t>
  </si>
  <si>
    <t xml:space="preserve">Условни активи </t>
  </si>
  <si>
    <t xml:space="preserve">Клиентски активи (общо) </t>
  </si>
  <si>
    <t>Разгледани проспекти и търгови предложения</t>
  </si>
  <si>
    <t>Брой публични дружества и емитенти</t>
  </si>
  <si>
    <t>Брой на проспектите за първично публично предлагане</t>
  </si>
  <si>
    <t>* Размерът на емисията е стойността на одобрените емисии съгласно разгледаните проспекти</t>
  </si>
  <si>
    <t>** Оборотът включва предложения брой дялове по търговите предложения, за които не е издадена окончателна забрана или не са прекратени</t>
  </si>
  <si>
    <t>Оборот
(млн.лв.)</t>
  </si>
  <si>
    <t>Пазарна стойност на търговския портфейл (млн.лв.)</t>
  </si>
  <si>
    <t>Пазарна стойност на инвестиционния портфейл (млн.лв.)</t>
  </si>
  <si>
    <t>Обща стойност на финансовите инструменти, включени в търговския и инвестиционен портфейл (млн.лв.)</t>
  </si>
  <si>
    <t>Пазарна стойност на ценните книжа, предоставени за доверително управление (млн.лв.)</t>
  </si>
  <si>
    <t>Парични средства (млн.лв.)</t>
  </si>
  <si>
    <t>Размер на емисията (млн.лв.) *</t>
  </si>
  <si>
    <t>Оборот (млн.лв.)**</t>
  </si>
  <si>
    <t>-</t>
  </si>
  <si>
    <t>Вземания (над 1 година)</t>
  </si>
  <si>
    <t>Вземания (до 1 година)</t>
  </si>
  <si>
    <t>Данни за капиталовия пазар за 2013 година</t>
  </si>
  <si>
    <t>* В общия брой на УД не са включени УД "Нюуей Асет Мениджмънт" АД и УД "Стандарт Асет Мениджмънт" АД, които са с отнети лицензи, но обжалват решенията на КФН и към 31.12.2013 г. производствата не са приключили.</t>
  </si>
  <si>
    <t>30*</t>
  </si>
  <si>
    <t>* В общия брой на АДСИЦ не са включени "Имоти директ" АДСИЦ, "Алфа пропърти 1" АДСИЦ и "ЕЛАРГ Фонд за земеделска земя" АДСИЦ, които към 31.12.2013 г. са в ликвидация.</t>
  </si>
  <si>
    <t>"АБВ Инвестиции" ЕООД</t>
  </si>
  <si>
    <t>"Авал Ин" АД</t>
  </si>
  <si>
    <t>"АВС Финанс" ЕАД</t>
  </si>
  <si>
    <t>"Австрийско-българска инвестиционна група" АД</t>
  </si>
  <si>
    <t>"Авус капитал" ООД</t>
  </si>
  <si>
    <t>"Адамант Кепитъл Партнърс " АД</t>
  </si>
  <si>
    <t>"Аларик Секюритис" ООД</t>
  </si>
  <si>
    <t>"Балканска инвестиционна компания" АД</t>
  </si>
  <si>
    <t>"ББГ Симекс - България" ООД</t>
  </si>
  <si>
    <t>"БГ Проинвест" АД</t>
  </si>
  <si>
    <t>"БенчМарк финанс" АД</t>
  </si>
  <si>
    <t>"Бета Корп" АД</t>
  </si>
  <si>
    <t>"Бул тренд брокеридж" ООД</t>
  </si>
  <si>
    <t>"Булброкърс" АД</t>
  </si>
  <si>
    <t>"Варчев финанс" ЕООД</t>
  </si>
  <si>
    <t>"Делтасток" АД</t>
  </si>
  <si>
    <t>"Де ново" ЕАД</t>
  </si>
  <si>
    <t>"ДФКО" АД</t>
  </si>
  <si>
    <t>"Елана Трейдинг" АД</t>
  </si>
  <si>
    <t>"Загора ФинаКорп" АД</t>
  </si>
  <si>
    <t>"Златен лев Брокери" ООД</t>
  </si>
  <si>
    <t>"Интеркапитал маркетс" АД</t>
  </si>
  <si>
    <t>"Капман" АД</t>
  </si>
  <si>
    <t>"Карол" АД</t>
  </si>
  <si>
    <t>"Кепитъл Маркетс" АД</t>
  </si>
  <si>
    <t>"Коактории финанс" АД</t>
  </si>
  <si>
    <t>"Сомони Файненшъл Брокеридж" ООД</t>
  </si>
  <si>
    <t>"ФК Евър" АД</t>
  </si>
  <si>
    <t>"Фоукал Пойнт Инвестмънтс" АД</t>
  </si>
  <si>
    <t>"Д.И.С.Л. Секюритийс" АД</t>
  </si>
  <si>
    <t>"РНК Кепитъл" АД (МакКап Брокерс АД)</t>
  </si>
  <si>
    <t>"Балканска консултантска компания" АД</t>
  </si>
  <si>
    <t>"Глобал Маркетс" ООД</t>
  </si>
  <si>
    <t>"Позитива" АД</t>
  </si>
  <si>
    <t>"Реал Финанс" АД</t>
  </si>
  <si>
    <t>"Стандарт инвестмънт" АД</t>
  </si>
  <si>
    <t>"Ти Би Ай Инвест" ЕАД</t>
  </si>
  <si>
    <t>"УниТрейдър" ЕАД (БМФН, КМ Инвест)</t>
  </si>
  <si>
    <t>"Фаворит" АД</t>
  </si>
  <si>
    <t>"Евро Финанс АД</t>
  </si>
  <si>
    <t>"Кепитъл Инвест" АД</t>
  </si>
  <si>
    <t>"ПФБК" ООД</t>
  </si>
  <si>
    <t>"София Интернешънъл Секюритиз" ЕАД</t>
  </si>
  <si>
    <t>"Статус Инвест" АД</t>
  </si>
  <si>
    <t>"Фактори" АД</t>
  </si>
  <si>
    <t>"Фина С" АД</t>
  </si>
  <si>
    <t>"Юг Маркет" АД</t>
  </si>
  <si>
    <t>ТБ Корпоративна Търговска Банка АД</t>
  </si>
  <si>
    <t>ТБ УниКредит Булбанк АД</t>
  </si>
  <si>
    <t>ТБ Инвестбанк АД</t>
  </si>
  <si>
    <t>ТБ Банка ДСК ЕАД</t>
  </si>
  <si>
    <t>ТБ Централна Кооперативна Банка АД</t>
  </si>
  <si>
    <t>ТБ Тексимбанк АД</t>
  </si>
  <si>
    <t>ТБ Юробанк България АД</t>
  </si>
  <si>
    <t>ТБ Райфайзенбанк - България АД</t>
  </si>
  <si>
    <t>ТБ Обединена Българска Банка АД</t>
  </si>
  <si>
    <t>ТБ Първа Инвестиционна Банка АД</t>
  </si>
  <si>
    <t>ТБ Алианц Банк България АД-София</t>
  </si>
  <si>
    <t>ТБ Българо-Американска Кредитна Банка АД-София</t>
  </si>
  <si>
    <t>ТБ Банка Пиреос България АД</t>
  </si>
  <si>
    <t>ТБ МКБ Юнионбанк АД</t>
  </si>
  <si>
    <t>ТБ Интернешънъл Асет Банк АД</t>
  </si>
  <si>
    <t>ТБ Ти Би Ай Банк АД</t>
  </si>
  <si>
    <t>ТБ Креди Агрикол България ЕАД</t>
  </si>
  <si>
    <t>ТБ Общинска банка АД</t>
  </si>
  <si>
    <t>ТБ Токуда банк АД</t>
  </si>
  <si>
    <t>ТБ Инг Банк Н. Б. АД</t>
  </si>
  <si>
    <t>ИП Капман АД</t>
  </si>
  <si>
    <t>ИП Първа Финансова Брокерска Къща ООД</t>
  </si>
  <si>
    <t>ИП Интеркапитал Маркетс АД</t>
  </si>
  <si>
    <t>ИП ЮГ Маркет АД</t>
  </si>
  <si>
    <t>ИП София Интернешънъл Секюритиз АД</t>
  </si>
  <si>
    <t>ИП Карол АД</t>
  </si>
  <si>
    <t>ИП Елана Трейдинг АД</t>
  </si>
  <si>
    <t>ИП Булброкърс АД</t>
  </si>
  <si>
    <t>ИП Реал Финанс АД</t>
  </si>
  <si>
    <t>ИП Кепитъл Инвест ЕАД</t>
  </si>
  <si>
    <t>ИП БенчМарк Финанс АД</t>
  </si>
  <si>
    <t>ИП Евро - Финанс АД</t>
  </si>
  <si>
    <t>ИП Авал ИН АД</t>
  </si>
  <si>
    <t>ИП Де Ново ЕАД</t>
  </si>
  <si>
    <t>ИП Фина - С АД</t>
  </si>
  <si>
    <t>ИП АВС Финанс АД</t>
  </si>
  <si>
    <t>ИП Статус Инвест АД</t>
  </si>
  <si>
    <t>ИП Д.И.С.Л. Секюритийс АД</t>
  </si>
  <si>
    <t>ИП Златен Лев Брокери ООД</t>
  </si>
  <si>
    <t>ИП Делтасток АД</t>
  </si>
  <si>
    <t>ИП Бул Тренд Брокеридж ООД</t>
  </si>
  <si>
    <t>ИП Дилингова Финансова Компания АД</t>
  </si>
  <si>
    <t>ИП Загора Финакорп АД</t>
  </si>
  <si>
    <t>ИП Бета Корп АД</t>
  </si>
  <si>
    <t>ИП Кей Би Си Секюритис</t>
  </si>
  <si>
    <t>ИП Балканска консултантска компания-ИП ЕАД</t>
  </si>
  <si>
    <t>ИП Варчев Финанс ЕООД</t>
  </si>
  <si>
    <t>ИП АБВ Инвестиции ЕООД</t>
  </si>
  <si>
    <t>ИП БГ ПроИнвест АД</t>
  </si>
  <si>
    <t>ИП Ти Би Ай Инвест ЕАД</t>
  </si>
  <si>
    <t>ИП Фаворит АД</t>
  </si>
  <si>
    <t>ИП Сомони Файненшъл Брокеридж ООД</t>
  </si>
  <si>
    <t>ИП Балканска Инвестиционна Компания АД</t>
  </si>
  <si>
    <t>ИП Позитива АД</t>
  </si>
  <si>
    <t>ИП ФК Евър АД</t>
  </si>
  <si>
    <t>ИП Стандарт инвестмънт АД</t>
  </si>
  <si>
    <t>ИП Наба Инвест АД</t>
  </si>
  <si>
    <t>ИП Кепитъл Маркетс АД</t>
  </si>
  <si>
    <t>ИП Фактори АД</t>
  </si>
  <si>
    <t>ИП Фоукал Пойнт Инвестмънтс АД</t>
  </si>
  <si>
    <t>ИП БМФН ЕАД</t>
  </si>
  <si>
    <t>ИП Адамант Кепитъл Партнърс АД</t>
  </si>
  <si>
    <t>ИП РНК Кепитъл АД</t>
  </si>
  <si>
    <t>ИП Австрийско българска инвестиционна компания АД</t>
  </si>
  <si>
    <t>ДСК УПРАВЛЕНИЕ НА АКТИВИ АД</t>
  </si>
  <si>
    <t>КАПМАН АСЕТ МЕНИДЖМЪНТ АД</t>
  </si>
  <si>
    <t>КАРОЛ КАПИТАЛ МЕНИДЖМЪНТ ЕАД</t>
  </si>
  <si>
    <t>ВАРЧЕВ МЕНИДЖИНГ КОМПАНИ ЕАД</t>
  </si>
  <si>
    <t>КОМПАС ИНВЕСТ АД (СОМОНИ АСЕТ МЕНИДЖМЪНТ АД)</t>
  </si>
  <si>
    <t>ЮГ МАРКЕТ ФОНД МЕНИДЖМЪНТ АД</t>
  </si>
  <si>
    <t>ЕФ АСЕТ МЕНИДЖМЪНТ АД
 (СЕНТИНЕЛ АСЕТ МЕНИДЖМЪНТ АД)</t>
  </si>
  <si>
    <t>ИНВЕСТ КЕПИТЪЛ ЕАД</t>
  </si>
  <si>
    <t>ТЕКСИМ АСЕТ МЕНИДМЪНТ ЕАД  (БОЛКАН КАПИТАЛ МЕНИДЖМЪНТ) АД</t>
  </si>
  <si>
    <t>АКТИВА АСЕТ МЕНИДЖМЪНТ АД</t>
  </si>
  <si>
    <t xml:space="preserve">СЕЛЕКТ АСЕТ МЕНИДЖМЪНТ (КД ИНВЕСТМЪНТС) ЕАД </t>
  </si>
  <si>
    <t>СЪГЛАСИЕ АСЕТ МЕНИДЖМЪНТ АД</t>
  </si>
  <si>
    <t>ИНВЕСТ ФОНД МЕНИДЖМЪНТ АД</t>
  </si>
  <si>
    <t>РАЙФАЙЗЕН АСЕТ МЕНИДЖМЪНТ EАД</t>
  </si>
  <si>
    <t>ЕЛАНА ФОНД МЕНИДЖМЪНТ АД</t>
  </si>
  <si>
    <t>КОНКОРД АСЕТ МЕНИДЖМЪНТ АД (БЕНЧМАРК АСЕТ МЕНИДЖМЪНТ АД)</t>
  </si>
  <si>
    <t>АЛФА АСЕТ МЕНИДЖМЪНТ EАД</t>
  </si>
  <si>
    <t>КТБ АСЕТ МЕНИДЖМЪНТ АД</t>
  </si>
  <si>
    <t>СКАЙ УПРАВЛЕНИЕ НА АКТИВИ (СТАТУС КАПИТАЛ) АД</t>
  </si>
  <si>
    <t>ЗЛАТЕН ЛЕВ КАПИТАЛ АД</t>
  </si>
  <si>
    <t>ОББ АСЕТ МЕНИДЖМЪНТ АД</t>
  </si>
  <si>
    <t>АРКУС АСЕТ МЕНИДЖМЪНТ АД</t>
  </si>
  <si>
    <t>ПФБК АСЕТ МЕНИДЖМЪНТ АД</t>
  </si>
  <si>
    <t>РЕАЛ ФИНАНС АСЕТ МЕНИДЖМЪНТ АД</t>
  </si>
  <si>
    <t>ОБЩИНСКА БАНКА АСЕТ МЕНИДЖМЪНТ ЕАД</t>
  </si>
  <si>
    <t>ТИ БИ АЙ АСЕТ МЕНИДЖМЪНТ ЕАД</t>
  </si>
  <si>
    <t>АЛАРИК КЕПИТЪЛ
(АВРОРА КЕПИТЪЛ) АД</t>
  </si>
  <si>
    <t>ЕКСПАТ АСЕТ МЕНИДЖМЪНТ ЕАД</t>
  </si>
  <si>
    <t>АСТРА АСЕТ МЕНИДЖМЪНТ АД</t>
  </si>
  <si>
    <t>ЦКБ АСЕТС МЕНИДЖМЪНТ ЕАД</t>
  </si>
  <si>
    <t>УД ДСК УПРАВЛЕНИЕ НА АКТИВИ АД</t>
  </si>
  <si>
    <t>УД КАПМАН АСЕТ МЕНИДЖМЪНТ АД</t>
  </si>
  <si>
    <t>УД КАРОЛ КАПИТАЛ МЕНИДЖМЪНТ ЕАД</t>
  </si>
  <si>
    <t>УД ВАРЧЕВ МЕНИДЖИНГ КОМПАНИ ЕАД</t>
  </si>
  <si>
    <t>УД ЮГ МАРКЕТ ФОНД МЕНИДЖМЪНТ АД</t>
  </si>
  <si>
    <t>УД ЕФ АСЕТ МЕНИДЖМЪНТ АД
 (СЕНТИНЕЛ АСЕТ МЕНИДЖМЪНТ АД)</t>
  </si>
  <si>
    <t>УД ИНВЕСТ КЕПИТЪЛ ЕАД</t>
  </si>
  <si>
    <t>УД АКТИВА АСЕТ МЕНИДЖМЪНТ АД</t>
  </si>
  <si>
    <t xml:space="preserve">УД СЕЛЕКТ АСЕТ МЕНИДЖМЪНТ (КД ИНВЕСТМЪНТС) ЕАД </t>
  </si>
  <si>
    <t>УД СЪГЛАСИЕ АСЕТ МЕНИДЖМЪНТ АД</t>
  </si>
  <si>
    <t>УД ИНВЕСТ ФОНД МЕНИДЖМЪНТ АД</t>
  </si>
  <si>
    <t>УД РАЙФАЙЗЕН АСЕТ МЕНИДЖМЪНТ EАД</t>
  </si>
  <si>
    <t>УД ЕЛАНА ФОНД МЕНИДЖМЪНТ АД</t>
  </si>
  <si>
    <t>УД АЛФА АСЕТ МЕНИДЖМЪНТ EАД</t>
  </si>
  <si>
    <t>УД КТБ АСЕТ МЕНИДЖМЪНТ АД</t>
  </si>
  <si>
    <t>УД ЗЛАТЕН ЛЕВ КАПИТАЛ АД</t>
  </si>
  <si>
    <t>УД ОББ АСЕТ МЕНИДЖМЪНТ АД</t>
  </si>
  <si>
    <t>УД АРКУС АСЕТ МЕНИДЖМЪНТ АД</t>
  </si>
  <si>
    <t>УД ПФБК АСЕТ МЕНИДЖМЪНТ АД</t>
  </si>
  <si>
    <t>УД РЕАЛ ФИНАНС АСЕТ МЕНИДЖМЪНТ АД</t>
  </si>
  <si>
    <t>УД ОБЩИНСКА БАНКА АСЕТ МЕНИДЖМЪНТ ЕАД</t>
  </si>
  <si>
    <t>УД ТИ БИ АЙ АСЕТ МЕНИДЖМЪНТ ЕАД</t>
  </si>
  <si>
    <t>УД АЛАРИК КЕПИТЪЛ
(АВРОРА КЕПИТЪЛ) АД</t>
  </si>
  <si>
    <t>УД ЕКСПАТ АСЕТ МЕНИДЖМЪНТ ЕАД</t>
  </si>
  <si>
    <t>УД АСТРА АСЕТ МЕНИДЖМЪНТ АД</t>
  </si>
  <si>
    <t>УД ЦКБ АСЕТС МЕНИДЖМЪНТ ЕАД</t>
  </si>
  <si>
    <t>УД ТЕКСИМ АСЕТ МЕНИДМЪНТ ЕАД 
 (БОЛКАН КАПИТАЛ МЕНИДЖМЪНТ) АД</t>
  </si>
  <si>
    <t>УД КОНКОРД АСЕТ МЕНИДЖМЪНТ АД
 (БЕНЧМАРК АСЕТ МЕНИДЖМЪНТ АД)</t>
  </si>
  <si>
    <t>УД СКАЙ УПРАВЛЕНИЕ НА АКТИВИ
 (СТАТУС КАПИТАЛ) АД</t>
  </si>
  <si>
    <t>УД КОМПАС ИНВЕСТ АД 
 (СОМОНИ АСЕТ МЕНИДЖМЪНТ АД)</t>
  </si>
  <si>
    <t>ДСК АЛТЕРНАТИВА</t>
  </si>
  <si>
    <t>ДСК БАЛАНС</t>
  </si>
  <si>
    <t>ДСК ЕВРО АКТИВ</t>
  </si>
  <si>
    <t>ДСК ИМОТИ</t>
  </si>
  <si>
    <t>ДСК РАСТЕЖ</t>
  </si>
  <si>
    <t>ДСК СТАБИЛНОСТ - АМЕРИКАНСКИ АКЦИИ</t>
  </si>
  <si>
    <t>ДСК СТАБИЛНОСТ - ЕВРОПЕЙСКИ АКЦИИ</t>
  </si>
  <si>
    <t>ДСК СТАНДАРТ</t>
  </si>
  <si>
    <t>ДСК ФОНД НА ПАРИЧНИЯ ПАЗАР</t>
  </si>
  <si>
    <t>ДСК ФОНД НА ПАРИЧНИЯ ПАЗАР В ЕВРО</t>
  </si>
  <si>
    <t>АДВАНС IPO ФОНД</t>
  </si>
  <si>
    <t>АДВАНС ГЛОБАЛ ТРЕНДС</t>
  </si>
  <si>
    <t>АДВАНС ИЗТОЧНА ЕВРОПА</t>
  </si>
  <si>
    <t>АДВАНС ИНВЕСТ АД</t>
  </si>
  <si>
    <t>АДВАНС КОНСЕРВАТИВЕН ФОНД</t>
  </si>
  <si>
    <t xml:space="preserve">КАПМАН КАПИТАЛ </t>
  </si>
  <si>
    <t>КАПМАН МАКС АД</t>
  </si>
  <si>
    <t>КАПМАН ФИКС</t>
  </si>
  <si>
    <t>ВАРЧЕВ БАЛАНСИРАН ФОНД</t>
  </si>
  <si>
    <t>ВАРЧЕВ ВИСОКОДОХОДЕН ФОНД</t>
  </si>
  <si>
    <t>КОМПАС ЕВРОСТАБИЛНОСТ (СОМОНИ ЕВРОСТАБИЛНОСТ)</t>
  </si>
  <si>
    <t>КОМПАС ПРОГРЕС (СОМОНИ ПРОГРЕС)</t>
  </si>
  <si>
    <t>КОМПАС СТРАТЕГИЯ (СОМОНИ СТРАТЕГИЯ)</t>
  </si>
  <si>
    <t>ЮГ МАРКЕТ МАКСИМУМ</t>
  </si>
  <si>
    <t>ЮГ МАРКЕТ ОПТИМУМ</t>
  </si>
  <si>
    <t>ЕФ ПРИНСИПАЛ (СЕНТИНЕЛ - ПРИНСИПАЛ)</t>
  </si>
  <si>
    <t>ЕФ РАПИД (СЕНТИНЕЛ – РАПИД)</t>
  </si>
  <si>
    <t>ИНВЕСТ КЕПИТЪЛ ВИСОКОДОХОДЕН</t>
  </si>
  <si>
    <t>ТЕКСИМ БАЛКАНИ (БАЛКАНИ)</t>
  </si>
  <si>
    <t>ТЕКСИМ БЪЛГАРИЯ (ЕВРОПА)</t>
  </si>
  <si>
    <t>ТЕКСИМ КОМОДИТИ СТРАТЕДЖИ (КОМОДИТИ СТРАТЕДЖИ ФОНД)</t>
  </si>
  <si>
    <t xml:space="preserve">ТЕКСИМ ПАРИЧНИ ПАЗАРИ (БКМ БАЛАНСИРАН КАПИТАЛ - бивш КОНСЕРВАТИВНО СПЕСТОВЕН) </t>
  </si>
  <si>
    <t>АКТИВА БАЛАНСИРАН ФОНД</t>
  </si>
  <si>
    <t>АКТИВА ВИСОКОДОХОДЕН ФОНД</t>
  </si>
  <si>
    <t>СЕЛЕКТ БАЛАНС (бивше  ИД СЕЛЕКТ БАЛАНС АД, бивше ИД КД ПЕЛИКАН АД)</t>
  </si>
  <si>
    <t>СЕЛЕКТ ДИВИДЕНТ</t>
  </si>
  <si>
    <t>СЕЛЕКТ ОБЛИГАЦИИ (КД ОБЛИГАЦИИ БЪЛГАРИЯ)</t>
  </si>
  <si>
    <t>СЕЛЕКТ РЕГИОНАЛ (КД АКЦИИ БЪЛГАРИЯ)</t>
  </si>
  <si>
    <t xml:space="preserve">СЪГЛАСИЕ ПРЕСТИЖ </t>
  </si>
  <si>
    <t xml:space="preserve">СЪГЛАСИЕ ПРОФИТ </t>
  </si>
  <si>
    <t>ИНВЕСТ АКТИВ</t>
  </si>
  <si>
    <t>ИНВЕСТ КЛАСИК</t>
  </si>
  <si>
    <t>ИНВЕСТ ФОНД ПАРИЧЕН ПАЗАР</t>
  </si>
  <si>
    <t>ИНДУСТРИАЛЕН ФОНД АД (ИД от затворен тип)</t>
  </si>
  <si>
    <t>РАЙФАЙЗЕН  (БЪЛГАРИЯ) ЛИКВИДНОСТ (РАЙФАЙЗЕН ФОНД ПАРИЧЕН ПАЗАР)</t>
  </si>
  <si>
    <t>РАЙФАЙЗЕН БЪЛГАРИЯ ФОНД ГЛОБАЛЕН РАСТЕЖ</t>
  </si>
  <si>
    <t>РАЙФАЙЗЕН ФОНД ЗАЩИТЕНА ИНВЕСТИЦИЯ В ЕВРО</t>
  </si>
  <si>
    <t>РАЙФАЙЗЕН ФОНД ОБЛИГАЦИИ</t>
  </si>
  <si>
    <t>ЕЛАНА БАЛАНСИРАН $ ФОНД</t>
  </si>
  <si>
    <t>ЕЛАНА БАЛАНСИРАН ЕВРОФОНД</t>
  </si>
  <si>
    <t>ЕЛАНА ВИСОКОДОХОДЕН ФОНД АД (ИД от отворен тип)</t>
  </si>
  <si>
    <t>ЕЛАНА ГЛОБАЛЕН ФОНД АКЦИИ</t>
  </si>
  <si>
    <t>ЕЛАНА ДОЛАР ФОНД</t>
  </si>
  <si>
    <t xml:space="preserve">ЕЛАНА ЕВРОФОНД </t>
  </si>
  <si>
    <t>ЕЛАНА ФОНД СВОБОДНИ ПАРИ (ЕЛАНА ФОНД ПАРИЧЕН ПАЗАР)</t>
  </si>
  <si>
    <t>КОНКОРД ФОНД - 1 АКЦИИ И ОБЛИГАЦИИ (БЕНЧМАРК ФОНД - 1 АКЦИИ И ОБЛИГАЦИИ)</t>
  </si>
  <si>
    <t>КОНКОРД ФОНД – 2 АКЦИИ АД (БЕНЧМАРК ФОНД – 2 АКЦИИ АД)</t>
  </si>
  <si>
    <t>КОНКОРД ФОНД - 3 СЕКТОР НЕДВИЖИМИ ИМОТИ (БЕНЧМАРК ФОНД - 3 СЕКТОР НЕДВИЖИМИ ИМОТИ)</t>
  </si>
  <si>
    <t>КОНКОРД ФОНД - 4 ЕНЕРГЕТИКА (БЕНЧМАРК ФОНД - 4 ЕНЕРГЕТИКА)</t>
  </si>
  <si>
    <t>КОНКОРД ФОНД - 5 ЦИЕ (БЕНЧМАРК ФОНД - 5 ЦИЕ)</t>
  </si>
  <si>
    <t>КОНКОРД ФОНД - 6 ПАРИЧЕН (БЕНЧМАРК ФОНД - 6 ПАРИЧЕН)</t>
  </si>
  <si>
    <t>СТАНДАРТ ИНВЕСТМЪНТ БАЛАНСИРАН ФОНД</t>
  </si>
  <si>
    <t>СТАНДАРТ ИНВЕСТМЪНТ ВИСОКОДОХОДЕН ФОНД</t>
  </si>
  <si>
    <t>СТАНДАРТ ИНВЕСТМЪНТ МЕЖДУНАРОДЕН ФОНД</t>
  </si>
  <si>
    <t>АЛФА ИЗБРАНИ АКЦИИ</t>
  </si>
  <si>
    <t>АЛФА ИНДЕКС ИМОТИ</t>
  </si>
  <si>
    <t>АЛФА SOFIX ИНДЕКС (АЛФА ИНДЕКС ТОП 20)</t>
  </si>
  <si>
    <t>АЛФА ЛИКВИДНИ СРЕДСТВА (АЛФА ПАРИЧЕН ПАЗАР)</t>
  </si>
  <si>
    <t>КТБ БАЛАНСИРАН ФОНД</t>
  </si>
  <si>
    <t>КТБ ПАРИЧЕН ПАЗАР</t>
  </si>
  <si>
    <t>КТБ ФОНД АКЦИИ</t>
  </si>
  <si>
    <t>СКАЙ ГЛОБАЛ ETFs (СТАТУС ГЛОБАЛ ETFs)</t>
  </si>
  <si>
    <t>СКАЙ НОВИ АКЦИИ (СТАТУС НОВИ АКЦИИ)</t>
  </si>
  <si>
    <t>СКАЙ ФИНАНСИ (СТАТУС ФИНАНСИ)</t>
  </si>
  <si>
    <t>ЗЛАТЕН ЛЕВ</t>
  </si>
  <si>
    <t>ЗЛАТЕН ЛЕВ ИНДЕКС 30</t>
  </si>
  <si>
    <t>ОББ БАЛАНСИРАН ФОНД АД</t>
  </si>
  <si>
    <t>ОББ ГЛОБАЛ ФАРМ ИНВЕСТ (ОББ ПРЕМИУМ ЕВРО АКЦИИ)</t>
  </si>
  <si>
    <t>ОББ ПАТРИМОНИУМ ЗЕМЯ</t>
  </si>
  <si>
    <t>ОББ ПЛАТИНУМ ЕВРО ОБЛИГАЦИИ</t>
  </si>
  <si>
    <t>ОББ ПЛАТИНУМ ОБЛИГАЦИИ</t>
  </si>
  <si>
    <t>ОББ ПРЕМИУМ АКЦИИ</t>
  </si>
  <si>
    <t>АРКУС БАЛАНСИРАН</t>
  </si>
  <si>
    <t>АРКУС ДИНАМИЧЕН</t>
  </si>
  <si>
    <t>НАДЕЖДА АД (ИД от затворен тип)</t>
  </si>
  <si>
    <t>ПИБ АВАНГАРД</t>
  </si>
  <si>
    <t>ПИБ ГАРАНТ</t>
  </si>
  <si>
    <t>ПИБ КЛАСИК</t>
  </si>
  <si>
    <t>ПФБК ВОСТОК</t>
  </si>
  <si>
    <t>РЕАЛ ФИНАНС БАЛАНСИРАН ФОНД</t>
  </si>
  <si>
    <t>РЕАЛ ФИНАНС ВИСОКОДОХОДЕН ФОНД</t>
  </si>
  <si>
    <t>ОБЩИНСКА БАНКА - БАЛАНСИРАН</t>
  </si>
  <si>
    <t>ОБЩИНСКА БАНКА - ПЕРЕСПЕКТИВА</t>
  </si>
  <si>
    <t>ТИ БИ АЙ ДИНАМИК</t>
  </si>
  <si>
    <t>ТИ БИ АЙ ЕВРОБОНД АД</t>
  </si>
  <si>
    <t>ТИ БИ АЙ КОМФОРТ</t>
  </si>
  <si>
    <t>ТИ БИ АЙ СЪКРОВИЩЕ</t>
  </si>
  <si>
    <t>ТИ БИ АЙ ХАРМОНИЯ</t>
  </si>
  <si>
    <t>АВРОРА КЕПИТЪЛ - GLOBAL COMMODITY FUND</t>
  </si>
  <si>
    <t>АВРОРА КЕПИТЪЛ - ЮГОИЗТОЧНА ЕВРОПА</t>
  </si>
  <si>
    <t>АВРОРА КЕПИТЪЛ БАЛАНСИРАН</t>
  </si>
  <si>
    <t>ЕКСПАТ БОНДС</t>
  </si>
  <si>
    <t>ЕКСПАТ ГЛОУБЪЛ ЕКУИТИС (ЕКСПАТ НЮ ЮРЪП ПРОПЪРТИС)</t>
  </si>
  <si>
    <t>ЕКСПАТ НЮ ЮРЪП СТОКС</t>
  </si>
  <si>
    <t xml:space="preserve">АСТРА ЕНЕРДЖИ </t>
  </si>
  <si>
    <t>АСТРА КЕШ</t>
  </si>
  <si>
    <t>АСТРА КОМОДИТИ (АСТРА БАЛАНС)</t>
  </si>
  <si>
    <t>АСТРА ПЛЮС</t>
  </si>
  <si>
    <t>АСТРА ЦЕННИ МЕТАЛИ</t>
  </si>
  <si>
    <t>ЦКБ АКТИВ</t>
  </si>
  <si>
    <t>ЦКБ ГАРАНТ</t>
  </si>
  <si>
    <t>ЦКБ ЛИДЕР</t>
  </si>
  <si>
    <t>АРКО ТАУЪРС АДСИЦ /СИНГУЛАР АДСИЦ/</t>
  </si>
  <si>
    <t xml:space="preserve">МАУНТИН ПАРАДАЙС ИНВЕСТ АДСИЦ </t>
  </si>
  <si>
    <t>РИАЛ ЕСТЕЙТ-ПОМОРИЕ АДСИЦ
(ЕФЕКТЕН УНД ФИНАНЦ ИМОТИ АДСИЦ)</t>
  </si>
  <si>
    <t>ФОНД ИМОТИ АДСИЦ</t>
  </si>
  <si>
    <t>ЕМИРЕЙТС ПРОПЪРТИС (ФЛОРИМОНТ ПРОПЪРТИС) АДСИЦ</t>
  </si>
  <si>
    <t>ИНВЕСТМЪНТ ПРОПЪРТИС (ИН-ПРОПЪРТИС) АДСИЦ бивше (КОЛОС-1 АДСИЦ)</t>
  </si>
  <si>
    <t>ПРОПЪРТИС КЕПИТАЛ ИНВЕСТМЪНТС АДСИЦ
(открито производство за отнемане на лиценз)</t>
  </si>
  <si>
    <t>БОЛКАН ЕНД СИЙ ПРОПЪРТИС АДСИЦ</t>
  </si>
  <si>
    <t>ИМОТИ ДИРЕКТ АДСИЦ *</t>
  </si>
  <si>
    <t>РИЗЪРВ КЕПИТАЛ АДСИЦ</t>
  </si>
  <si>
    <t>В таблицата не са включени ИП Кей Би Си Секюритис Н.В. (клон България), ИП Пайъниър Асет Мениджмънт (клон България) Адмирал Маркетс АС и Актив трейдс, които извършват дейност в България чрез клон при условията на свобода на установяване.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</si>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</sst>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00"/>
    <numFmt numFmtId="166" formatCode="0.0"/>
    <numFmt numFmtId="167" formatCode="#,##0.0"/>
    <numFmt numFmtId="168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News Gothic Cyr"/>
      <family val="2"/>
    </font>
    <font>
      <sz val="11"/>
      <color indexed="10"/>
      <name val="Calibri"/>
      <family val="2"/>
    </font>
    <font>
      <sz val="10"/>
      <name val="Tms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ok"/>
      <family val="0"/>
    </font>
    <font>
      <sz val="11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u val="single"/>
      <sz val="11"/>
      <color indexed="12"/>
      <name val="Times New Roman"/>
      <family val="1"/>
    </font>
    <font>
      <i/>
      <sz val="9"/>
      <name val="Arial"/>
      <family val="2"/>
    </font>
    <font>
      <sz val="8.5"/>
      <color indexed="8"/>
      <name val="Calibri"/>
      <family val="0"/>
    </font>
    <font>
      <sz val="9.25"/>
      <color indexed="8"/>
      <name val="Calibri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thin"/>
      <top/>
      <bottom style="thin"/>
    </border>
    <border>
      <left style="hair"/>
      <right/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/>
    </xf>
    <xf numFmtId="0" fontId="26" fillId="24" borderId="0" xfId="0" applyFont="1" applyFill="1" applyAlignment="1">
      <alignment horizontal="centerContinuous" wrapText="1"/>
    </xf>
    <xf numFmtId="0" fontId="29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26" fillId="24" borderId="0" xfId="0" applyFont="1" applyFill="1" applyBorder="1" applyAlignment="1">
      <alignment horizontal="left"/>
    </xf>
    <xf numFmtId="0" fontId="30" fillId="24" borderId="0" xfId="0" applyFont="1" applyFill="1" applyAlignment="1">
      <alignment horizontal="centerContinuous" wrapText="1"/>
    </xf>
    <xf numFmtId="0" fontId="29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4" fontId="24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7" xfId="59" applyNumberFormat="1" applyFont="1" applyFill="1" applyBorder="1" applyAlignment="1">
      <alignment vertical="top" wrapText="1"/>
      <protection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4" fillId="0" borderId="14" xfId="0" applyNumberFormat="1" applyFont="1" applyFill="1" applyBorder="1" applyAlignment="1">
      <alignment horizontal="center" vertical="center"/>
    </xf>
    <xf numFmtId="14" fontId="24" fillId="0" borderId="18" xfId="0" applyNumberFormat="1" applyFont="1" applyFill="1" applyBorder="1" applyAlignment="1">
      <alignment horizontal="center" vertical="center"/>
    </xf>
    <xf numFmtId="0" fontId="0" fillId="0" borderId="19" xfId="56" applyFont="1" applyFill="1" applyBorder="1" applyAlignment="1">
      <alignment/>
      <protection/>
    </xf>
    <xf numFmtId="0" fontId="0" fillId="0" borderId="19" xfId="56" applyFont="1" applyFill="1" applyBorder="1">
      <alignment/>
      <protection/>
    </xf>
    <xf numFmtId="0" fontId="0" fillId="0" borderId="20" xfId="56" applyFont="1" applyFill="1" applyBorder="1">
      <alignment/>
      <protection/>
    </xf>
    <xf numFmtId="0" fontId="24" fillId="0" borderId="21" xfId="56" applyFont="1" applyFill="1" applyBorder="1" applyAlignment="1">
      <alignment horizontal="center" vertical="center"/>
      <protection/>
    </xf>
    <xf numFmtId="0" fontId="24" fillId="0" borderId="22" xfId="56" applyFont="1" applyFill="1" applyBorder="1" applyAlignment="1">
      <alignment horizontal="center" vertical="center" wrapText="1"/>
      <protection/>
    </xf>
    <xf numFmtId="0" fontId="24" fillId="0" borderId="0" xfId="56" applyFont="1" applyFill="1" applyAlignment="1">
      <alignment vertical="center" wrapText="1"/>
      <protection/>
    </xf>
    <xf numFmtId="0" fontId="23" fillId="0" borderId="0" xfId="56" applyFont="1" applyFill="1" applyAlignment="1">
      <alignment horizontal="centerContinuous" wrapText="1"/>
      <protection/>
    </xf>
    <xf numFmtId="0" fontId="0" fillId="0" borderId="0" xfId="56" applyFont="1" applyFill="1" applyAlignment="1">
      <alignment horizontal="centerContinuous" wrapText="1"/>
      <protection/>
    </xf>
    <xf numFmtId="0" fontId="0" fillId="0" borderId="0" xfId="56" applyFont="1" applyFill="1">
      <alignment/>
      <protection/>
    </xf>
    <xf numFmtId="0" fontId="24" fillId="0" borderId="23" xfId="56" applyFont="1" applyFill="1" applyBorder="1" applyAlignment="1">
      <alignment horizontal="center" vertical="center" wrapText="1"/>
      <protection/>
    </xf>
    <xf numFmtId="0" fontId="24" fillId="0" borderId="15" xfId="56" applyFont="1" applyFill="1" applyBorder="1" applyAlignment="1">
      <alignment horizontal="center" vertical="center" wrapText="1"/>
      <protection/>
    </xf>
    <xf numFmtId="0" fontId="24" fillId="0" borderId="15" xfId="56" applyFont="1" applyFill="1" applyBorder="1" applyAlignment="1">
      <alignment horizontal="center" wrapText="1"/>
      <protection/>
    </xf>
    <xf numFmtId="0" fontId="24" fillId="0" borderId="16" xfId="56" applyFont="1" applyFill="1" applyBorder="1" applyAlignment="1">
      <alignment horizontal="center" wrapText="1"/>
      <protection/>
    </xf>
    <xf numFmtId="0" fontId="0" fillId="0" borderId="24" xfId="56" applyFont="1" applyFill="1" applyBorder="1">
      <alignment/>
      <protection/>
    </xf>
    <xf numFmtId="0" fontId="24" fillId="0" borderId="18" xfId="56" applyFont="1" applyFill="1" applyBorder="1" applyAlignment="1">
      <alignment horizontal="center"/>
      <protection/>
    </xf>
    <xf numFmtId="3" fontId="0" fillId="0" borderId="0" xfId="56" applyNumberFormat="1" applyFont="1" applyFill="1">
      <alignment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vertical="center"/>
      <protection/>
    </xf>
    <xf numFmtId="0" fontId="32" fillId="0" borderId="19" xfId="56" applyFont="1" applyFill="1" applyBorder="1" applyAlignment="1">
      <alignment horizontal="center"/>
      <protection/>
    </xf>
    <xf numFmtId="0" fontId="24" fillId="0" borderId="25" xfId="56" applyFont="1" applyFill="1" applyBorder="1" applyAlignment="1">
      <alignment horizontal="right" indent="1"/>
      <protection/>
    </xf>
    <xf numFmtId="0" fontId="0" fillId="0" borderId="25" xfId="56" applyFont="1" applyFill="1" applyBorder="1" applyAlignment="1">
      <alignment horizontal="right" indent="1"/>
      <protection/>
    </xf>
    <xf numFmtId="0" fontId="31" fillId="0" borderId="25" xfId="56" applyFont="1" applyFill="1" applyBorder="1" applyAlignment="1">
      <alignment horizontal="right" indent="1"/>
      <protection/>
    </xf>
    <xf numFmtId="168" fontId="0" fillId="0" borderId="26" xfId="56" applyNumberFormat="1" applyFont="1" applyFill="1" applyBorder="1" applyAlignment="1">
      <alignment horizontal="right" indent="1"/>
      <protection/>
    </xf>
    <xf numFmtId="168" fontId="0" fillId="0" borderId="27" xfId="56" applyNumberFormat="1" applyFont="1" applyFill="1" applyBorder="1" applyAlignment="1">
      <alignment horizontal="right" indent="1"/>
      <protection/>
    </xf>
    <xf numFmtId="3" fontId="24" fillId="0" borderId="23" xfId="56" applyNumberFormat="1" applyFont="1" applyFill="1" applyBorder="1" applyAlignment="1">
      <alignment horizontal="right" indent="1"/>
      <protection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Continuous"/>
    </xf>
    <xf numFmtId="0" fontId="24" fillId="24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14" fontId="24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24" fillId="0" borderId="18" xfId="0" applyNumberFormat="1" applyFont="1" applyFill="1" applyBorder="1" applyAlignment="1">
      <alignment horizontal="right" vertical="center" wrapText="1" indent="1"/>
    </xf>
    <xf numFmtId="167" fontId="0" fillId="0" borderId="31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 indent="1"/>
    </xf>
    <xf numFmtId="0" fontId="23" fillId="0" borderId="34" xfId="0" applyFont="1" applyFill="1" applyBorder="1" applyAlignment="1">
      <alignment horizontal="left" indent="1"/>
    </xf>
    <xf numFmtId="0" fontId="0" fillId="0" borderId="34" xfId="0" applyFont="1" applyFill="1" applyBorder="1" applyAlignment="1">
      <alignment/>
    </xf>
    <xf numFmtId="168" fontId="0" fillId="0" borderId="0" xfId="63" applyNumberFormat="1" applyFont="1" applyFill="1" applyAlignment="1">
      <alignment/>
    </xf>
    <xf numFmtId="0" fontId="0" fillId="0" borderId="11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168" fontId="0" fillId="0" borderId="35" xfId="63" applyNumberFormat="1" applyFont="1" applyFill="1" applyBorder="1" applyAlignment="1">
      <alignment vertical="top" wrapText="1"/>
    </xf>
    <xf numFmtId="168" fontId="0" fillId="0" borderId="24" xfId="63" applyNumberFormat="1" applyFont="1" applyFill="1" applyBorder="1" applyAlignment="1">
      <alignment vertical="top" wrapText="1"/>
    </xf>
    <xf numFmtId="168" fontId="0" fillId="0" borderId="31" xfId="63" applyNumberFormat="1" applyFont="1" applyFill="1" applyBorder="1" applyAlignment="1">
      <alignment vertical="top" wrapText="1"/>
    </xf>
    <xf numFmtId="0" fontId="33" fillId="0" borderId="0" xfId="0" applyFont="1" applyFill="1" applyAlignment="1">
      <alignment/>
    </xf>
    <xf numFmtId="0" fontId="24" fillId="0" borderId="18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35" fillId="24" borderId="0" xfId="52" applyFont="1" applyFill="1" applyAlignment="1" applyProtection="1">
      <alignment horizontal="left"/>
      <protection/>
    </xf>
    <xf numFmtId="0" fontId="35" fillId="24" borderId="0" xfId="52" applyFont="1" applyFill="1" applyAlignment="1" applyProtection="1">
      <alignment/>
      <protection/>
    </xf>
    <xf numFmtId="168" fontId="24" fillId="0" borderId="13" xfId="63" applyNumberFormat="1" applyFont="1" applyFill="1" applyBorder="1" applyAlignment="1">
      <alignment horizontal="center" vertical="center"/>
    </xf>
    <xf numFmtId="168" fontId="0" fillId="0" borderId="27" xfId="63" applyNumberFormat="1" applyFont="1" applyFill="1" applyBorder="1" applyAlignment="1">
      <alignment horizontal="center" vertical="center"/>
    </xf>
    <xf numFmtId="168" fontId="24" fillId="0" borderId="27" xfId="63" applyNumberFormat="1" applyFont="1" applyFill="1" applyBorder="1" applyAlignment="1">
      <alignment horizontal="center" vertical="center"/>
    </xf>
    <xf numFmtId="168" fontId="24" fillId="0" borderId="37" xfId="63" applyNumberFormat="1" applyFont="1" applyFill="1" applyBorder="1" applyAlignment="1">
      <alignment horizontal="center" vertical="center"/>
    </xf>
    <xf numFmtId="168" fontId="24" fillId="0" borderId="16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167" fontId="24" fillId="0" borderId="15" xfId="0" applyNumberFormat="1" applyFont="1" applyFill="1" applyBorder="1" applyAlignment="1">
      <alignment vertical="center"/>
    </xf>
    <xf numFmtId="167" fontId="24" fillId="0" borderId="16" xfId="0" applyNumberFormat="1" applyFont="1" applyFill="1" applyBorder="1" applyAlignment="1">
      <alignment vertical="center"/>
    </xf>
    <xf numFmtId="0" fontId="23" fillId="24" borderId="29" xfId="0" applyFont="1" applyFill="1" applyBorder="1" applyAlignment="1">
      <alignment horizontal="left" vertical="top" wrapText="1" indent="2"/>
    </xf>
    <xf numFmtId="0" fontId="24" fillId="24" borderId="30" xfId="0" applyFont="1" applyFill="1" applyBorder="1" applyAlignment="1">
      <alignment horizontal="left" vertical="top" wrapText="1"/>
    </xf>
    <xf numFmtId="14" fontId="24" fillId="24" borderId="18" xfId="0" applyNumberFormat="1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top"/>
    </xf>
    <xf numFmtId="0" fontId="0" fillId="24" borderId="17" xfId="0" applyFont="1" applyFill="1" applyBorder="1" applyAlignment="1">
      <alignment horizontal="left" vertical="center" wrapText="1"/>
    </xf>
    <xf numFmtId="168" fontId="0" fillId="24" borderId="2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27" xfId="63" applyNumberFormat="1" applyFont="1" applyFill="1" applyBorder="1" applyAlignment="1">
      <alignment/>
    </xf>
    <xf numFmtId="167" fontId="24" fillId="0" borderId="26" xfId="0" applyNumberFormat="1" applyFont="1" applyFill="1" applyBorder="1" applyAlignment="1">
      <alignment vertical="center"/>
    </xf>
    <xf numFmtId="0" fontId="24" fillId="24" borderId="18" xfId="0" applyFont="1" applyFill="1" applyBorder="1" applyAlignment="1">
      <alignment vertical="center"/>
    </xf>
    <xf numFmtId="0" fontId="24" fillId="24" borderId="18" xfId="0" applyFont="1" applyFill="1" applyBorder="1" applyAlignment="1">
      <alignment horizontal="right" vertical="center" indent="2"/>
    </xf>
    <xf numFmtId="0" fontId="24" fillId="24" borderId="38" xfId="0" applyFont="1" applyFill="1" applyBorder="1" applyAlignment="1">
      <alignment horizontal="right" vertical="center" indent="2"/>
    </xf>
    <xf numFmtId="167" fontId="24" fillId="0" borderId="26" xfId="0" applyNumberFormat="1" applyFont="1" applyFill="1" applyBorder="1" applyAlignment="1">
      <alignment/>
    </xf>
    <xf numFmtId="0" fontId="24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horizontal="centerContinuous" vertical="center"/>
    </xf>
    <xf numFmtId="0" fontId="24" fillId="0" borderId="0" xfId="0" applyNumberFormat="1" applyFont="1" applyFill="1" applyAlignment="1">
      <alignment horizontal="centerContinuous" vertical="center"/>
    </xf>
    <xf numFmtId="4" fontId="31" fillId="0" borderId="0" xfId="59" applyNumberFormat="1" applyFont="1" applyFill="1" applyBorder="1" applyAlignment="1">
      <alignment vertical="top" wrapText="1"/>
      <protection/>
    </xf>
    <xf numFmtId="0" fontId="0" fillId="0" borderId="24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vertical="top" wrapText="1"/>
    </xf>
    <xf numFmtId="167" fontId="24" fillId="0" borderId="40" xfId="0" applyNumberFormat="1" applyFont="1" applyFill="1" applyBorder="1" applyAlignment="1">
      <alignment/>
    </xf>
    <xf numFmtId="167" fontId="24" fillId="0" borderId="41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left" vertical="center" wrapText="1"/>
    </xf>
    <xf numFmtId="168" fontId="0" fillId="0" borderId="38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vertical="center" wrapText="1"/>
    </xf>
    <xf numFmtId="168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 wrapText="1"/>
    </xf>
    <xf numFmtId="168" fontId="0" fillId="0" borderId="39" xfId="0" applyNumberFormat="1" applyFont="1" applyFill="1" applyBorder="1" applyAlignment="1">
      <alignment/>
    </xf>
    <xf numFmtId="168" fontId="24" fillId="0" borderId="18" xfId="0" applyNumberFormat="1" applyFont="1" applyFill="1" applyBorder="1" applyAlignment="1">
      <alignment/>
    </xf>
    <xf numFmtId="168" fontId="24" fillId="24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168" fontId="0" fillId="0" borderId="13" xfId="63" applyNumberFormat="1" applyFont="1" applyFill="1" applyBorder="1" applyAlignment="1">
      <alignment/>
    </xf>
    <xf numFmtId="0" fontId="24" fillId="0" borderId="1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8" xfId="0" applyFont="1" applyFill="1" applyBorder="1" applyAlignment="1">
      <alignment wrapText="1"/>
    </xf>
    <xf numFmtId="0" fontId="24" fillId="0" borderId="0" xfId="0" applyFont="1" applyFill="1" applyAlignment="1">
      <alignment/>
    </xf>
    <xf numFmtId="14" fontId="24" fillId="0" borderId="18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167" fontId="24" fillId="0" borderId="12" xfId="0" applyNumberFormat="1" applyFont="1" applyFill="1" applyBorder="1" applyAlignment="1">
      <alignment vertical="top" wrapText="1"/>
    </xf>
    <xf numFmtId="167" fontId="24" fillId="0" borderId="26" xfId="0" applyNumberFormat="1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0" fontId="0" fillId="25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36" xfId="59" applyNumberFormat="1" applyFont="1" applyFill="1" applyBorder="1" applyAlignment="1">
      <alignment vertical="top" wrapText="1"/>
      <protection/>
    </xf>
    <xf numFmtId="167" fontId="24" fillId="0" borderId="26" xfId="0" applyNumberFormat="1" applyFont="1" applyFill="1" applyBorder="1" applyAlignment="1">
      <alignment horizontal="right" wrapText="1" indent="1"/>
    </xf>
    <xf numFmtId="167" fontId="24" fillId="0" borderId="26" xfId="0" applyNumberFormat="1" applyFont="1" applyFill="1" applyBorder="1" applyAlignment="1">
      <alignment horizontal="right" vertical="center" wrapText="1" indent="1"/>
    </xf>
    <xf numFmtId="167" fontId="24" fillId="0" borderId="42" xfId="0" applyNumberFormat="1" applyFont="1" applyFill="1" applyBorder="1" applyAlignment="1">
      <alignment horizontal="right" wrapText="1" indent="1"/>
    </xf>
    <xf numFmtId="3" fontId="0" fillId="0" borderId="26" xfId="0" applyNumberFormat="1" applyFont="1" applyFill="1" applyBorder="1" applyAlignment="1">
      <alignment horizontal="center" wrapText="1"/>
    </xf>
    <xf numFmtId="3" fontId="0" fillId="0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wrapText="1"/>
    </xf>
    <xf numFmtId="4" fontId="0" fillId="0" borderId="11" xfId="59" applyNumberFormat="1" applyFont="1" applyFill="1" applyBorder="1" applyAlignment="1">
      <alignment vertical="top" wrapText="1"/>
      <protection/>
    </xf>
    <xf numFmtId="3" fontId="0" fillId="0" borderId="12" xfId="0" applyNumberFormat="1" applyFont="1" applyFill="1" applyBorder="1" applyAlignment="1">
      <alignment horizontal="center" wrapText="1"/>
    </xf>
    <xf numFmtId="167" fontId="24" fillId="0" borderId="12" xfId="0" applyNumberFormat="1" applyFont="1" applyFill="1" applyBorder="1" applyAlignment="1">
      <alignment horizontal="right" wrapText="1" indent="1"/>
    </xf>
    <xf numFmtId="3" fontId="24" fillId="0" borderId="15" xfId="0" applyNumberFormat="1" applyFont="1" applyFill="1" applyBorder="1" applyAlignment="1">
      <alignment horizontal="center" vertical="center" wrapText="1"/>
    </xf>
    <xf numFmtId="3" fontId="24" fillId="0" borderId="16" xfId="0" applyNumberFormat="1" applyFont="1" applyFill="1" applyBorder="1" applyAlignment="1">
      <alignment horizontal="center" vertical="center" wrapText="1"/>
    </xf>
    <xf numFmtId="167" fontId="24" fillId="0" borderId="23" xfId="56" applyNumberFormat="1" applyFont="1" applyFill="1" applyBorder="1" applyAlignment="1">
      <alignment horizontal="right" indent="1"/>
      <protection/>
    </xf>
    <xf numFmtId="168" fontId="24" fillId="0" borderId="23" xfId="63" applyNumberFormat="1" applyFont="1" applyFill="1" applyBorder="1" applyAlignment="1">
      <alignment horizontal="right" indent="1"/>
    </xf>
    <xf numFmtId="0" fontId="0" fillId="0" borderId="25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23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right" vertical="center" indent="1"/>
    </xf>
    <xf numFmtId="166" fontId="0" fillId="0" borderId="18" xfId="0" applyNumberFormat="1" applyFont="1" applyFill="1" applyBorder="1" applyAlignment="1">
      <alignment horizontal="right" vertical="center" indent="1"/>
    </xf>
    <xf numFmtId="3" fontId="23" fillId="0" borderId="18" xfId="0" applyNumberFormat="1" applyFont="1" applyFill="1" applyBorder="1" applyAlignment="1">
      <alignment horizontal="right" vertical="center" indent="1"/>
    </xf>
    <xf numFmtId="0" fontId="0" fillId="0" borderId="38" xfId="0" applyFont="1" applyFill="1" applyBorder="1" applyAlignment="1">
      <alignment vertical="top" wrapText="1"/>
    </xf>
    <xf numFmtId="167" fontId="24" fillId="0" borderId="15" xfId="0" applyNumberFormat="1" applyFont="1" applyFill="1" applyBorder="1" applyAlignment="1">
      <alignment vertical="top" wrapText="1"/>
    </xf>
    <xf numFmtId="167" fontId="24" fillId="0" borderId="16" xfId="0" applyNumberFormat="1" applyFont="1" applyFill="1" applyBorder="1" applyAlignment="1">
      <alignment vertical="top" wrapText="1"/>
    </xf>
    <xf numFmtId="4" fontId="0" fillId="0" borderId="0" xfId="63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0" fillId="0" borderId="36" xfId="0" applyFont="1" applyFill="1" applyBorder="1" applyAlignment="1">
      <alignment vertical="top" wrapText="1"/>
    </xf>
    <xf numFmtId="167" fontId="24" fillId="0" borderId="42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horizontal="centerContinuous" vertical="center" wrapText="1"/>
    </xf>
    <xf numFmtId="0" fontId="0" fillId="24" borderId="11" xfId="0" applyFont="1" applyFill="1" applyBorder="1" applyAlignment="1">
      <alignment horizontal="left" vertical="center" wrapText="1"/>
    </xf>
    <xf numFmtId="168" fontId="0" fillId="24" borderId="13" xfId="0" applyNumberFormat="1" applyFont="1" applyFill="1" applyBorder="1" applyAlignment="1">
      <alignment/>
    </xf>
    <xf numFmtId="0" fontId="0" fillId="24" borderId="36" xfId="0" applyFont="1" applyFill="1" applyBorder="1" applyAlignment="1">
      <alignment horizontal="left" vertical="center" wrapText="1"/>
    </xf>
    <xf numFmtId="168" fontId="0" fillId="24" borderId="37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167" fontId="24" fillId="0" borderId="12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68" fontId="0" fillId="0" borderId="27" xfId="63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68" fontId="0" fillId="0" borderId="43" xfId="63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0" fillId="0" borderId="26" xfId="0" applyFont="1" applyFill="1" applyBorder="1" applyAlignment="1">
      <alignment vertical="top" wrapText="1"/>
    </xf>
    <xf numFmtId="167" fontId="24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8" fontId="0" fillId="0" borderId="13" xfId="63" applyNumberFormat="1" applyFont="1" applyFill="1" applyBorder="1" applyAlignment="1">
      <alignment horizontal="center" vertical="center"/>
    </xf>
    <xf numFmtId="168" fontId="0" fillId="0" borderId="43" xfId="63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0" fillId="0" borderId="12" xfId="0" applyNumberFormat="1" applyFont="1" applyFill="1" applyBorder="1" applyAlignment="1">
      <alignment horizontal="right" wrapText="1" indent="1"/>
    </xf>
    <xf numFmtId="167" fontId="0" fillId="0" borderId="13" xfId="0" applyNumberFormat="1" applyFont="1" applyFill="1" applyBorder="1" applyAlignment="1">
      <alignment horizontal="right" wrapText="1" indent="1"/>
    </xf>
    <xf numFmtId="167" fontId="0" fillId="0" borderId="26" xfId="0" applyNumberFormat="1" applyFont="1" applyFill="1" applyBorder="1" applyAlignment="1">
      <alignment horizontal="right" vertical="top" indent="1"/>
    </xf>
    <xf numFmtId="167" fontId="0" fillId="0" borderId="26" xfId="0" applyNumberFormat="1" applyFont="1" applyFill="1" applyBorder="1" applyAlignment="1">
      <alignment horizontal="right" wrapText="1" indent="1"/>
    </xf>
    <xf numFmtId="167" fontId="0" fillId="0" borderId="27" xfId="0" applyNumberFormat="1" applyFont="1" applyFill="1" applyBorder="1" applyAlignment="1">
      <alignment horizontal="right" wrapText="1" indent="1"/>
    </xf>
    <xf numFmtId="167" fontId="0" fillId="0" borderId="26" xfId="0" applyNumberFormat="1" applyFont="1" applyFill="1" applyBorder="1" applyAlignment="1">
      <alignment horizontal="right" indent="1"/>
    </xf>
    <xf numFmtId="167" fontId="0" fillId="0" borderId="26" xfId="59" applyNumberFormat="1" applyFont="1" applyFill="1" applyBorder="1" applyAlignment="1">
      <alignment horizontal="right" vertical="top" wrapText="1" indent="1"/>
      <protection/>
    </xf>
    <xf numFmtId="167" fontId="0" fillId="0" borderId="27" xfId="0" applyNumberFormat="1" applyFont="1" applyFill="1" applyBorder="1" applyAlignment="1">
      <alignment horizontal="right" indent="1"/>
    </xf>
    <xf numFmtId="167" fontId="0" fillId="0" borderId="26" xfId="0" applyNumberFormat="1" applyFont="1" applyFill="1" applyBorder="1" applyAlignment="1">
      <alignment horizontal="right" vertical="center" wrapText="1" indent="1"/>
    </xf>
    <xf numFmtId="167" fontId="0" fillId="0" borderId="26" xfId="58" applyNumberFormat="1" applyFont="1" applyFill="1" applyBorder="1" applyAlignment="1">
      <alignment horizontal="right" vertical="center" wrapText="1" indent="1"/>
      <protection/>
    </xf>
    <xf numFmtId="167" fontId="0" fillId="0" borderId="26" xfId="0" applyNumberFormat="1" applyFont="1" applyFill="1" applyBorder="1" applyAlignment="1">
      <alignment horizontal="right" vertical="center" indent="1"/>
    </xf>
    <xf numFmtId="167" fontId="0" fillId="0" borderId="27" xfId="0" applyNumberFormat="1" applyFont="1" applyFill="1" applyBorder="1" applyAlignment="1">
      <alignment horizontal="right" vertical="center" indent="1"/>
    </xf>
    <xf numFmtId="167" fontId="0" fillId="0" borderId="42" xfId="0" applyNumberFormat="1" applyFont="1" applyFill="1" applyBorder="1" applyAlignment="1">
      <alignment horizontal="right" wrapText="1" indent="1"/>
    </xf>
    <xf numFmtId="167" fontId="0" fillId="0" borderId="37" xfId="0" applyNumberFormat="1" applyFont="1" applyFill="1" applyBorder="1" applyAlignment="1">
      <alignment horizontal="right" wrapText="1" indent="1"/>
    </xf>
    <xf numFmtId="167" fontId="0" fillId="0" borderId="26" xfId="0" applyNumberFormat="1" applyFont="1" applyFill="1" applyBorder="1" applyAlignment="1" applyProtection="1">
      <alignment horizontal="right" indent="1"/>
      <protection locked="0"/>
    </xf>
    <xf numFmtId="167" fontId="0" fillId="0" borderId="27" xfId="0" applyNumberFormat="1" applyFont="1" applyFill="1" applyBorder="1" applyAlignment="1" applyProtection="1">
      <alignment horizontal="right" indent="1"/>
      <protection locked="0"/>
    </xf>
    <xf numFmtId="167" fontId="0" fillId="0" borderId="44" xfId="0" applyNumberFormat="1" applyFont="1" applyFill="1" applyBorder="1" applyAlignment="1">
      <alignment vertical="top" wrapText="1"/>
    </xf>
    <xf numFmtId="167" fontId="0" fillId="0" borderId="40" xfId="0" applyNumberFormat="1" applyFont="1" applyFill="1" applyBorder="1" applyAlignment="1">
      <alignment vertical="top" wrapText="1"/>
    </xf>
    <xf numFmtId="167" fontId="0" fillId="0" borderId="40" xfId="0" applyNumberFormat="1" applyFont="1" applyFill="1" applyBorder="1" applyAlignment="1">
      <alignment/>
    </xf>
    <xf numFmtId="167" fontId="0" fillId="0" borderId="45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 vertical="top" wrapText="1"/>
    </xf>
    <xf numFmtId="167" fontId="0" fillId="0" borderId="26" xfId="0" applyNumberFormat="1" applyFont="1" applyFill="1" applyBorder="1" applyAlignment="1">
      <alignment vertical="top" wrapText="1"/>
    </xf>
    <xf numFmtId="167" fontId="0" fillId="0" borderId="26" xfId="0" applyNumberFormat="1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 vertical="center" wrapText="1"/>
    </xf>
    <xf numFmtId="167" fontId="0" fillId="0" borderId="26" xfId="0" applyNumberFormat="1" applyFont="1" applyFill="1" applyBorder="1" applyAlignment="1">
      <alignment vertical="center" wrapText="1"/>
    </xf>
    <xf numFmtId="167" fontId="0" fillId="0" borderId="26" xfId="0" applyNumberFormat="1" applyFont="1" applyFill="1" applyBorder="1" applyAlignment="1">
      <alignment vertical="center"/>
    </xf>
    <xf numFmtId="167" fontId="0" fillId="0" borderId="27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top" wrapText="1"/>
    </xf>
    <xf numFmtId="167" fontId="0" fillId="0" borderId="41" xfId="0" applyNumberFormat="1" applyFont="1" applyFill="1" applyBorder="1" applyAlignment="1">
      <alignment vertical="top" wrapText="1"/>
    </xf>
    <xf numFmtId="167" fontId="0" fillId="0" borderId="41" xfId="0" applyNumberFormat="1" applyFont="1" applyFill="1" applyBorder="1" applyAlignment="1">
      <alignment/>
    </xf>
    <xf numFmtId="167" fontId="0" fillId="0" borderId="43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 vertical="center" wrapText="1"/>
    </xf>
    <xf numFmtId="167" fontId="0" fillId="0" borderId="12" xfId="0" applyNumberFormat="1" applyFont="1" applyFill="1" applyBorder="1" applyAlignment="1">
      <alignment vertical="center"/>
    </xf>
    <xf numFmtId="167" fontId="0" fillId="0" borderId="13" xfId="0" applyNumberFormat="1" applyFont="1" applyFill="1" applyBorder="1" applyAlignment="1">
      <alignment vertical="center"/>
    </xf>
    <xf numFmtId="167" fontId="0" fillId="0" borderId="27" xfId="0" applyNumberFormat="1" applyFont="1" applyFill="1" applyBorder="1" applyAlignment="1">
      <alignment vertical="center" wrapText="1"/>
    </xf>
    <xf numFmtId="167" fontId="0" fillId="0" borderId="42" xfId="0" applyNumberFormat="1" applyFont="1" applyFill="1" applyBorder="1" applyAlignment="1">
      <alignment vertical="center" wrapText="1"/>
    </xf>
    <xf numFmtId="167" fontId="0" fillId="0" borderId="26" xfId="60" applyNumberFormat="1" applyFont="1" applyFill="1" applyBorder="1" applyAlignment="1" applyProtection="1">
      <alignment vertical="center" wrapText="1"/>
      <protection/>
    </xf>
    <xf numFmtId="167" fontId="0" fillId="0" borderId="26" xfId="60" applyNumberFormat="1" applyFont="1" applyFill="1" applyBorder="1" applyAlignment="1" applyProtection="1">
      <alignment vertical="center" wrapText="1"/>
      <protection locked="0"/>
    </xf>
    <xf numFmtId="10" fontId="0" fillId="0" borderId="0" xfId="0" applyNumberFormat="1" applyFont="1" applyAlignment="1">
      <alignment/>
    </xf>
    <xf numFmtId="0" fontId="23" fillId="24" borderId="24" xfId="0" applyFont="1" applyFill="1" applyBorder="1" applyAlignment="1">
      <alignment horizontal="right" vertical="center" indent="2"/>
    </xf>
    <xf numFmtId="0" fontId="24" fillId="24" borderId="31" xfId="0" applyFont="1" applyFill="1" applyBorder="1" applyAlignment="1">
      <alignment horizontal="right" vertical="center" indent="2"/>
    </xf>
    <xf numFmtId="167" fontId="0" fillId="0" borderId="12" xfId="0" applyNumberFormat="1" applyFont="1" applyFill="1" applyBorder="1" applyAlignment="1">
      <alignment vertical="top" wrapText="1"/>
    </xf>
    <xf numFmtId="167" fontId="24" fillId="0" borderId="13" xfId="0" applyNumberFormat="1" applyFont="1" applyFill="1" applyBorder="1" applyAlignment="1">
      <alignment vertical="top" wrapText="1"/>
    </xf>
    <xf numFmtId="167" fontId="24" fillId="0" borderId="27" xfId="0" applyNumberFormat="1" applyFont="1" applyFill="1" applyBorder="1" applyAlignment="1">
      <alignment vertical="top" wrapText="1"/>
    </xf>
    <xf numFmtId="167" fontId="24" fillId="0" borderId="27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38" xfId="0" applyFont="1" applyFill="1" applyBorder="1" applyAlignment="1">
      <alignment vertical="center" wrapText="1"/>
    </xf>
    <xf numFmtId="167" fontId="0" fillId="0" borderId="46" xfId="0" applyNumberFormat="1" applyFont="1" applyFill="1" applyBorder="1" applyAlignment="1">
      <alignment horizontal="right" vertical="center" wrapText="1" indent="1"/>
    </xf>
    <xf numFmtId="167" fontId="0" fillId="0" borderId="12" xfId="0" applyNumberFormat="1" applyFont="1" applyFill="1" applyBorder="1" applyAlignment="1">
      <alignment horizontal="right" vertical="center" wrapText="1" indent="1"/>
    </xf>
    <xf numFmtId="167" fontId="0" fillId="0" borderId="13" xfId="0" applyNumberFormat="1" applyFont="1" applyFill="1" applyBorder="1" applyAlignment="1">
      <alignment horizontal="right" vertical="center" wrapText="1" indent="1"/>
    </xf>
    <xf numFmtId="0" fontId="0" fillId="0" borderId="24" xfId="0" applyFont="1" applyFill="1" applyBorder="1" applyAlignment="1">
      <alignment vertical="center" wrapText="1"/>
    </xf>
    <xf numFmtId="167" fontId="0" fillId="0" borderId="47" xfId="0" applyNumberFormat="1" applyFont="1" applyFill="1" applyBorder="1" applyAlignment="1">
      <alignment horizontal="right" vertical="center" wrapText="1" indent="1"/>
    </xf>
    <xf numFmtId="167" fontId="0" fillId="0" borderId="27" xfId="0" applyNumberFormat="1" applyFont="1" applyFill="1" applyBorder="1" applyAlignment="1">
      <alignment horizontal="right" vertical="center" wrapText="1" indent="1"/>
    </xf>
    <xf numFmtId="0" fontId="0" fillId="0" borderId="24" xfId="0" applyFont="1" applyFill="1" applyBorder="1" applyAlignment="1">
      <alignment vertical="center"/>
    </xf>
    <xf numFmtId="167" fontId="24" fillId="0" borderId="15" xfId="0" applyNumberFormat="1" applyFont="1" applyFill="1" applyBorder="1" applyAlignment="1">
      <alignment horizontal="right" vertical="center" wrapText="1" indent="1"/>
    </xf>
    <xf numFmtId="167" fontId="24" fillId="0" borderId="16" xfId="0" applyNumberFormat="1" applyFont="1" applyFill="1" applyBorder="1" applyAlignment="1">
      <alignment horizontal="right" vertical="center" wrapText="1" indent="1"/>
    </xf>
    <xf numFmtId="0" fontId="0" fillId="0" borderId="32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 vertical="center" wrapText="1" indent="1"/>
    </xf>
    <xf numFmtId="167" fontId="0" fillId="0" borderId="24" xfId="0" applyNumberFormat="1" applyFont="1" applyFill="1" applyBorder="1" applyAlignment="1">
      <alignment horizontal="right" vertical="center" wrapText="1" indent="1"/>
    </xf>
    <xf numFmtId="0" fontId="0" fillId="0" borderId="24" xfId="0" applyFont="1" applyFill="1" applyBorder="1" applyAlignment="1">
      <alignment horizontal="right" vertical="center" wrapText="1" indent="1"/>
    </xf>
    <xf numFmtId="3" fontId="0" fillId="0" borderId="38" xfId="0" applyNumberFormat="1" applyFont="1" applyFill="1" applyBorder="1" applyAlignment="1">
      <alignment horizontal="right" vertical="center" wrapText="1" indent="1"/>
    </xf>
    <xf numFmtId="3" fontId="0" fillId="0" borderId="47" xfId="57" applyNumberFormat="1" applyFont="1" applyFill="1" applyBorder="1" applyAlignment="1">
      <alignment horizontal="right" indent="1"/>
      <protection/>
    </xf>
    <xf numFmtId="167" fontId="0" fillId="0" borderId="26" xfId="57" applyNumberFormat="1" applyFont="1" applyFill="1" applyBorder="1" applyAlignment="1">
      <alignment horizontal="right" indent="1"/>
      <protection/>
    </xf>
    <xf numFmtId="3" fontId="0" fillId="0" borderId="47" xfId="56" applyNumberFormat="1" applyFont="1" applyFill="1" applyBorder="1" applyAlignment="1">
      <alignment horizontal="right" indent="1"/>
      <protection/>
    </xf>
    <xf numFmtId="168" fontId="0" fillId="0" borderId="25" xfId="56" applyNumberFormat="1" applyFont="1" applyFill="1" applyBorder="1" applyAlignment="1">
      <alignment horizontal="right" indent="1"/>
      <protection/>
    </xf>
    <xf numFmtId="168" fontId="0" fillId="0" borderId="48" xfId="56" applyNumberFormat="1" applyFont="1" applyFill="1" applyBorder="1" applyAlignment="1">
      <alignment horizontal="right" indent="1"/>
      <protection/>
    </xf>
    <xf numFmtId="0" fontId="0" fillId="0" borderId="26" xfId="0" applyFont="1" applyFill="1" applyBorder="1" applyAlignment="1" quotePrefix="1">
      <alignment vertical="top"/>
    </xf>
    <xf numFmtId="0" fontId="23" fillId="0" borderId="0" xfId="0" applyNumberFormat="1" applyFont="1" applyFill="1" applyAlignment="1">
      <alignment horizontal="right"/>
    </xf>
    <xf numFmtId="0" fontId="24" fillId="0" borderId="41" xfId="0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top" wrapText="1" indent="1"/>
    </xf>
    <xf numFmtId="0" fontId="24" fillId="0" borderId="10" xfId="0" applyFont="1" applyFill="1" applyBorder="1" applyAlignment="1">
      <alignment/>
    </xf>
    <xf numFmtId="167" fontId="0" fillId="0" borderId="18" xfId="0" applyNumberFormat="1" applyFont="1" applyFill="1" applyBorder="1" applyAlignment="1">
      <alignment horizontal="right" vertical="center" indent="1"/>
    </xf>
    <xf numFmtId="167" fontId="0" fillId="0" borderId="26" xfId="42" applyNumberFormat="1" applyFont="1" applyFill="1" applyBorder="1" applyAlignment="1">
      <alignment horizontal="right" vertical="center" wrapText="1" indent="1"/>
    </xf>
    <xf numFmtId="167" fontId="0" fillId="0" borderId="49" xfId="0" applyNumberFormat="1" applyFont="1" applyFill="1" applyBorder="1" applyAlignment="1">
      <alignment horizontal="right" wrapText="1" indent="1"/>
    </xf>
    <xf numFmtId="167" fontId="0" fillId="0" borderId="0" xfId="0" applyNumberFormat="1" applyFont="1" applyFill="1" applyBorder="1" applyAlignment="1">
      <alignment horizontal="right" vertical="center" wrapText="1" indent="1"/>
    </xf>
    <xf numFmtId="168" fontId="0" fillId="0" borderId="24" xfId="63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indent="1"/>
    </xf>
    <xf numFmtId="167" fontId="0" fillId="0" borderId="42" xfId="0" applyNumberFormat="1" applyFont="1" applyFill="1" applyBorder="1" applyAlignment="1">
      <alignment vertical="center"/>
    </xf>
    <xf numFmtId="167" fontId="0" fillId="0" borderId="37" xfId="0" applyNumberFormat="1" applyFont="1" applyFill="1" applyBorder="1" applyAlignment="1">
      <alignment vertical="center"/>
    </xf>
    <xf numFmtId="167" fontId="24" fillId="0" borderId="15" xfId="0" applyNumberFormat="1" applyFont="1" applyFill="1" applyBorder="1" applyAlignment="1">
      <alignment horizontal="right" vertical="center" indent="1"/>
    </xf>
    <xf numFmtId="167" fontId="24" fillId="0" borderId="16" xfId="0" applyNumberFormat="1" applyFont="1" applyFill="1" applyBorder="1" applyAlignment="1">
      <alignment horizontal="right" vertical="center" indent="1"/>
    </xf>
    <xf numFmtId="0" fontId="0" fillId="26" borderId="0" xfId="56" applyFont="1" applyFill="1">
      <alignment/>
      <protection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left" wrapText="1"/>
    </xf>
    <xf numFmtId="0" fontId="34" fillId="0" borderId="50" xfId="0" applyFont="1" applyFill="1" applyBorder="1" applyAlignment="1">
      <alignment horizontal="left" vertical="top" wrapText="1"/>
    </xf>
    <xf numFmtId="0" fontId="34" fillId="0" borderId="50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wrapText="1"/>
    </xf>
    <xf numFmtId="0" fontId="0" fillId="0" borderId="50" xfId="0" applyFont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7" xfId="57"/>
    <cellStyle name="Normal_bal" xfId="58"/>
    <cellStyle name="Normal_spr __akt  2003-2009" xfId="59"/>
    <cellStyle name="Normal_Баланс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Брой сделки и оборот на ИП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7351236"/>
        <c:axId val="44834533"/>
      </c:barChart>
      <c:lineChart>
        <c:grouping val="standard"/>
        <c:varyColors val="0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axId val="857614"/>
        <c:axId val="7718527"/>
      </c:lineChart>
      <c:catAx>
        <c:axId val="27351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 val="autoZero"/>
        <c:auto val="0"/>
        <c:lblOffset val="100"/>
        <c:tickLblSkip val="1"/>
        <c:noMultiLvlLbl val="0"/>
      </c:catAx>
      <c:valAx>
        <c:axId val="44834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Брой сделки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At val="1"/>
        <c:crossBetween val="between"/>
        <c:dispUnits/>
      </c:valAx>
      <c:catAx>
        <c:axId val="857614"/>
        <c:scaling>
          <c:orientation val="minMax"/>
        </c:scaling>
        <c:axPos val="b"/>
        <c:delete val="1"/>
        <c:majorTickMark val="out"/>
        <c:minorTickMark val="none"/>
        <c:tickLblPos val="nextTo"/>
        <c:crossAx val="7718527"/>
        <c:crosses val="autoZero"/>
        <c:auto val="0"/>
        <c:lblOffset val="100"/>
        <c:tickLblSkip val="1"/>
        <c:noMultiLvlLbl val="0"/>
      </c:catAx>
      <c:valAx>
        <c:axId val="7718527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Оборот (хил. лв.)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 val="max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Брой сделки и оборот на ИП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357880"/>
        <c:axId val="21220921"/>
      </c:barChart>
      <c:lineChart>
        <c:grouping val="standard"/>
        <c:varyColors val="0"/>
        <c:ser>
          <c:idx val="0"/>
          <c:order val="1"/>
          <c:tx>
            <c:v>Оборот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axId val="56770562"/>
        <c:axId val="41173011"/>
      </c:lineChart>
      <c:catAx>
        <c:axId val="2357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20921"/>
        <c:crosses val="autoZero"/>
        <c:auto val="0"/>
        <c:lblOffset val="100"/>
        <c:tickLblSkip val="1"/>
        <c:noMultiLvlLbl val="0"/>
      </c:catAx>
      <c:valAx>
        <c:axId val="21220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Брой сделки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At val="1"/>
        <c:crossBetween val="between"/>
        <c:dispUnits/>
      </c:valAx>
      <c:catAx>
        <c:axId val="56770562"/>
        <c:scaling>
          <c:orientation val="minMax"/>
        </c:scaling>
        <c:axPos val="b"/>
        <c:delete val="1"/>
        <c:majorTickMark val="out"/>
        <c:minorTickMark val="none"/>
        <c:tickLblPos val="nextTo"/>
        <c:crossAx val="41173011"/>
        <c:crosses val="autoZero"/>
        <c:auto val="0"/>
        <c:lblOffset val="100"/>
        <c:tickLblSkip val="1"/>
        <c:noMultiLvlLbl val="0"/>
      </c:catAx>
      <c:valAx>
        <c:axId val="41173011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Оборот (хил. лв.)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562"/>
        <c:crosses val="max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914400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38100" y="0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914400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38100" y="0"/>
        <a:ext cx="613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FolderRedirections$/Tasks/106%20KFN/21%20Web/2%20W.I.P/2012_AR/&#1044;&#1086;&#1087;&#1098;&#1083;&#1085;&#1080;&#1090;&#1077;&#1083;&#1085;&#1080;%20&#1076;&#1072;&#1085;&#1085;&#1080;/Danni_ADSIC_AD_KIS.7410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1.1"/>
      <sheetName val="Табл. 1.2"/>
      <sheetName val="Табл. 1.3."/>
      <sheetName val="Табл. 2.1"/>
      <sheetName val="Табл. 2.2"/>
      <sheetName val="Табл. 2.3"/>
      <sheetName val="Табл. 2.3 New"/>
      <sheetName val="Табл. 3.1"/>
      <sheetName val="Табл. 3.2.1"/>
      <sheetName val="Табл. 3.2.2"/>
      <sheetName val="Names"/>
    </sheetNames>
    <sheetDataSet>
      <sheetData sheetId="10">
        <row r="1">
          <cell r="B1" t="str">
            <v>&lt;Моля избери специализация&gt;</v>
          </cell>
        </row>
        <row r="2">
          <cell r="B2" t="str">
            <v>земеделска земя</v>
          </cell>
        </row>
        <row r="3">
          <cell r="B3" t="str">
            <v>НИ без земеделска земя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6">
      <selection activeCell="A1" sqref="A1"/>
    </sheetView>
  </sheetViews>
  <sheetFormatPr defaultColWidth="9.140625" defaultRowHeight="12.75"/>
  <cols>
    <col min="1" max="1" width="9.8515625" style="1" customWidth="1"/>
    <col min="2" max="2" width="9.8515625" style="3" customWidth="1"/>
    <col min="3" max="11" width="9.8515625" style="1" customWidth="1"/>
    <col min="12" max="16384" width="9.140625" style="1" customWidth="1"/>
  </cols>
  <sheetData>
    <row r="1" spans="1:11" ht="15">
      <c r="A1" s="12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12"/>
      <c r="C3" s="3"/>
      <c r="D3" s="3"/>
      <c r="E3" s="3"/>
      <c r="F3" s="3"/>
      <c r="G3" s="3"/>
      <c r="H3" s="3"/>
      <c r="I3" s="3"/>
      <c r="J3" s="3"/>
      <c r="K3" s="3"/>
    </row>
    <row r="4" spans="1:11" ht="33">
      <c r="A4" s="4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12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12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12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12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12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27.75">
      <c r="A10" s="13" t="s">
        <v>209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12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12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12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12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12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7" t="s">
        <v>27</v>
      </c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106" t="s">
        <v>28</v>
      </c>
      <c r="C17" s="8" t="s">
        <v>18</v>
      </c>
      <c r="D17" s="3"/>
      <c r="E17" s="3"/>
      <c r="F17" s="3"/>
      <c r="G17" s="3"/>
      <c r="H17" s="3"/>
      <c r="I17" s="3"/>
      <c r="J17" s="3"/>
      <c r="K17" s="3"/>
    </row>
    <row r="18" spans="3:11" ht="15">
      <c r="C18" s="9" t="s">
        <v>29</v>
      </c>
      <c r="D18" s="3"/>
      <c r="E18" s="3"/>
      <c r="F18" s="3"/>
      <c r="G18" s="3"/>
      <c r="H18" s="3"/>
      <c r="I18" s="3"/>
      <c r="J18" s="3"/>
      <c r="K18" s="3"/>
    </row>
    <row r="19" spans="2:11" ht="15">
      <c r="B19" s="106" t="s">
        <v>30</v>
      </c>
      <c r="C19" s="8" t="s">
        <v>56</v>
      </c>
      <c r="D19" s="3"/>
      <c r="E19" s="3"/>
      <c r="F19" s="3"/>
      <c r="G19" s="3"/>
      <c r="H19" s="3"/>
      <c r="I19" s="3"/>
      <c r="J19" s="3"/>
      <c r="K19" s="3"/>
    </row>
    <row r="20" spans="2:11" ht="15">
      <c r="B20" s="106" t="s">
        <v>31</v>
      </c>
      <c r="C20" s="8" t="s">
        <v>32</v>
      </c>
      <c r="D20" s="6"/>
      <c r="E20" s="10"/>
      <c r="F20" s="6"/>
      <c r="G20" s="6"/>
      <c r="H20" s="6"/>
      <c r="I20" s="3"/>
      <c r="J20" s="3"/>
      <c r="K20" s="3"/>
    </row>
    <row r="21" spans="3:11" ht="15">
      <c r="C21" s="8" t="s">
        <v>33</v>
      </c>
      <c r="D21" s="6"/>
      <c r="E21" s="10"/>
      <c r="F21" s="6"/>
      <c r="G21" s="6"/>
      <c r="H21" s="6"/>
      <c r="I21" s="3"/>
      <c r="J21" s="3"/>
      <c r="K21" s="3"/>
    </row>
    <row r="22" spans="2:11" ht="15">
      <c r="B22" s="106" t="s">
        <v>34</v>
      </c>
      <c r="C22" s="8" t="s">
        <v>73</v>
      </c>
      <c r="D22" s="3"/>
      <c r="E22" s="3"/>
      <c r="F22" s="3"/>
      <c r="G22" s="3"/>
      <c r="H22" s="3"/>
      <c r="I22" s="3"/>
      <c r="J22" s="3"/>
      <c r="K22" s="3"/>
    </row>
    <row r="23" spans="3:11" ht="15">
      <c r="C23" s="8" t="s">
        <v>74</v>
      </c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11" t="s">
        <v>36</v>
      </c>
      <c r="B25" s="8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106" t="s">
        <v>37</v>
      </c>
      <c r="C26" s="8" t="s">
        <v>148</v>
      </c>
      <c r="D26" s="3"/>
      <c r="E26" s="3"/>
      <c r="F26" s="3"/>
      <c r="G26" s="3"/>
      <c r="H26" s="3"/>
      <c r="I26" s="3"/>
      <c r="J26" s="3"/>
      <c r="K26" s="3"/>
    </row>
    <row r="27" spans="3:11" ht="15">
      <c r="C27" s="9" t="s">
        <v>38</v>
      </c>
      <c r="D27" s="3"/>
      <c r="E27" s="3"/>
      <c r="F27" s="3"/>
      <c r="G27" s="3"/>
      <c r="H27" s="3"/>
      <c r="I27" s="3"/>
      <c r="J27" s="3"/>
      <c r="K27" s="3"/>
    </row>
    <row r="28" spans="2:11" ht="15">
      <c r="B28" s="106" t="s">
        <v>39</v>
      </c>
      <c r="C28" s="8" t="s">
        <v>6</v>
      </c>
      <c r="D28" s="3"/>
      <c r="E28" s="3"/>
      <c r="F28" s="3"/>
      <c r="G28" s="3"/>
      <c r="H28" s="3"/>
      <c r="I28" s="3"/>
      <c r="J28" s="3"/>
      <c r="K28" s="3"/>
    </row>
    <row r="29" spans="3:11" ht="15">
      <c r="C29" s="8" t="s">
        <v>41</v>
      </c>
      <c r="D29" s="3"/>
      <c r="E29" s="3"/>
      <c r="F29" s="3"/>
      <c r="G29" s="3"/>
      <c r="H29" s="3"/>
      <c r="I29" s="3"/>
      <c r="J29" s="3"/>
      <c r="K29" s="3"/>
    </row>
    <row r="30" spans="2:11" ht="15">
      <c r="B30" s="106" t="s">
        <v>40</v>
      </c>
      <c r="C30" s="9" t="s">
        <v>162</v>
      </c>
      <c r="D30" s="3"/>
      <c r="E30" s="3"/>
      <c r="F30" s="3"/>
      <c r="G30" s="3"/>
      <c r="H30" s="3"/>
      <c r="I30" s="3"/>
      <c r="J30" s="3"/>
      <c r="K30" s="3"/>
    </row>
    <row r="31" spans="3:11" ht="15">
      <c r="C31" s="8" t="s">
        <v>161</v>
      </c>
      <c r="E31" s="3"/>
      <c r="F31" s="3"/>
      <c r="G31" s="3"/>
      <c r="H31" s="3"/>
      <c r="I31" s="3"/>
      <c r="J31" s="3"/>
      <c r="K31" s="3"/>
    </row>
    <row r="32" spans="3:11" ht="15">
      <c r="C32" s="8" t="s">
        <v>164</v>
      </c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8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11" t="s">
        <v>42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106" t="s">
        <v>43</v>
      </c>
      <c r="C35" s="8" t="s">
        <v>44</v>
      </c>
      <c r="D35" s="3"/>
      <c r="E35" s="3"/>
      <c r="F35" s="3"/>
      <c r="G35" s="3"/>
      <c r="H35" s="3"/>
      <c r="I35" s="3"/>
      <c r="J35" s="3"/>
      <c r="K35" s="3"/>
    </row>
    <row r="36" spans="2:11" ht="15">
      <c r="B36" s="106" t="s">
        <v>45</v>
      </c>
      <c r="C36" s="9" t="s">
        <v>127</v>
      </c>
      <c r="D36" s="3"/>
      <c r="E36" s="3"/>
      <c r="F36" s="3"/>
      <c r="G36" s="3"/>
      <c r="H36" s="3"/>
      <c r="I36" s="3"/>
      <c r="J36" s="3"/>
      <c r="K36" s="3"/>
    </row>
    <row r="37" spans="3:11" ht="15">
      <c r="C37" s="8" t="s">
        <v>131</v>
      </c>
      <c r="D37" s="3"/>
      <c r="E37" s="3"/>
      <c r="F37" s="3"/>
      <c r="G37" s="3"/>
      <c r="H37" s="3"/>
      <c r="I37" s="3"/>
      <c r="J37" s="3"/>
      <c r="K37" s="3"/>
    </row>
    <row r="38" spans="3:11" ht="15">
      <c r="C38" s="8" t="s">
        <v>46</v>
      </c>
      <c r="D38" s="3"/>
      <c r="E38" s="3"/>
      <c r="F38" s="3"/>
      <c r="G38" s="3"/>
      <c r="H38" s="3"/>
      <c r="I38" s="3"/>
      <c r="J38" s="3"/>
      <c r="K38" s="3"/>
    </row>
    <row r="39" spans="2:11" ht="15">
      <c r="B39" s="106" t="s">
        <v>163</v>
      </c>
      <c r="C39" s="8" t="s">
        <v>140</v>
      </c>
      <c r="D39" s="3"/>
      <c r="E39" s="3"/>
      <c r="F39" s="3"/>
      <c r="G39" s="3"/>
      <c r="H39" s="3"/>
      <c r="I39" s="3"/>
      <c r="J39" s="3"/>
      <c r="K39" s="3"/>
    </row>
    <row r="40" spans="3:11" ht="15">
      <c r="C40" s="8" t="s">
        <v>47</v>
      </c>
      <c r="D40" s="3"/>
      <c r="E40" s="3"/>
      <c r="F40" s="3"/>
      <c r="G40" s="3"/>
      <c r="H40" s="3"/>
      <c r="I40" s="3"/>
      <c r="J40" s="3"/>
      <c r="K40" s="3"/>
    </row>
    <row r="41" spans="1:11" ht="15">
      <c r="A41" s="9"/>
      <c r="B41" s="9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11" t="s">
        <v>49</v>
      </c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105" t="s">
        <v>48</v>
      </c>
      <c r="C43" s="8" t="s">
        <v>50</v>
      </c>
      <c r="D43" s="3"/>
      <c r="E43" s="3"/>
      <c r="F43" s="3"/>
      <c r="G43" s="3"/>
      <c r="H43" s="3"/>
      <c r="I43" s="3"/>
      <c r="J43" s="3"/>
      <c r="K43" s="3"/>
    </row>
    <row r="44" ht="15">
      <c r="C44" s="8" t="s">
        <v>193</v>
      </c>
    </row>
  </sheetData>
  <sheetProtection/>
  <hyperlinks>
    <hyperlink ref="B17" location="'Табл. 1.1'!A1" display="Табл. 1.1"/>
    <hyperlink ref="B19" location="'Табл. 1.2'!A1" display="Табл. 1.2"/>
    <hyperlink ref="B20" location="'Табл. 1.3'!A1" display="Табл. 1.3"/>
    <hyperlink ref="B22" location="'Табл. 1.4'!A1" display="Табл. 1.4"/>
    <hyperlink ref="B26" location="'Табл. 2.1'!A1" display="Табл. 2.1"/>
    <hyperlink ref="B28" location="'Табл. 2.2'!A1" display="Табл. 2.2"/>
    <hyperlink ref="B30" location="'Табл. 2.3'!A1" display="Табл. 2.3"/>
    <hyperlink ref="B35" location="'Табл. 3.1'!A1" display="Табл. 3.1"/>
    <hyperlink ref="B36" location="'Табл. 3.2'!Print_Area" display="Табл. 3.2"/>
    <hyperlink ref="B39" location="'Табл. 3.3'!Print_Area" display="Табл. 3.3.2"/>
    <hyperlink ref="B43" location="'Табл. 4'!A1" display="Табл. 4"/>
  </hyperlink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90" zoomScaleNormal="90" zoomScaleSheetLayoutView="90" zoomScalePageLayoutView="0" workbookViewId="0" topLeftCell="A1">
      <selection activeCell="D29" sqref="D29"/>
    </sheetView>
  </sheetViews>
  <sheetFormatPr defaultColWidth="9.140625" defaultRowHeight="12.75"/>
  <cols>
    <col min="1" max="1" width="60.7109375" style="16" customWidth="1"/>
    <col min="2" max="2" width="17.421875" style="16" customWidth="1"/>
    <col min="3" max="3" width="17.57421875" style="16" bestFit="1" customWidth="1"/>
    <col min="4" max="4" width="12.28125" style="16" customWidth="1"/>
    <col min="5" max="6" width="14.421875" style="16" bestFit="1" customWidth="1"/>
    <col min="7" max="7" width="11.7109375" style="16" customWidth="1"/>
    <col min="8" max="8" width="12.7109375" style="16" bestFit="1" customWidth="1"/>
    <col min="9" max="9" width="17.140625" style="16" bestFit="1" customWidth="1"/>
    <col min="10" max="10" width="14.140625" style="16" bestFit="1" customWidth="1"/>
    <col min="11" max="16384" width="9.140625" style="16" customWidth="1"/>
  </cols>
  <sheetData>
    <row r="1" spans="1:10" ht="25.5" customHeight="1">
      <c r="A1" s="60" t="s">
        <v>127</v>
      </c>
      <c r="B1" s="14"/>
      <c r="C1" s="14"/>
      <c r="D1" s="14"/>
      <c r="E1" s="14"/>
      <c r="F1" s="14"/>
      <c r="G1" s="14"/>
      <c r="H1" s="14"/>
      <c r="I1" s="15"/>
      <c r="J1" s="214" t="s">
        <v>4</v>
      </c>
    </row>
    <row r="2" spans="1:10" ht="25.5">
      <c r="A2" s="30">
        <v>41639</v>
      </c>
      <c r="B2" s="94" t="s">
        <v>77</v>
      </c>
      <c r="C2" s="94" t="s">
        <v>176</v>
      </c>
      <c r="D2" s="94" t="s">
        <v>169</v>
      </c>
      <c r="E2" s="94" t="s">
        <v>170</v>
      </c>
      <c r="F2" s="94" t="s">
        <v>171</v>
      </c>
      <c r="G2" s="94" t="s">
        <v>172</v>
      </c>
      <c r="H2" s="94" t="s">
        <v>175</v>
      </c>
      <c r="I2" s="94" t="s">
        <v>174</v>
      </c>
      <c r="J2" s="95" t="s">
        <v>173</v>
      </c>
    </row>
    <row r="3" spans="1:13" ht="12.75">
      <c r="A3" s="84" t="s">
        <v>80</v>
      </c>
      <c r="B3" s="202" t="s">
        <v>17</v>
      </c>
      <c r="C3" s="258">
        <v>163.625</v>
      </c>
      <c r="D3" s="258">
        <v>0</v>
      </c>
      <c r="E3" s="258">
        <v>64.059</v>
      </c>
      <c r="F3" s="258">
        <v>5.208</v>
      </c>
      <c r="G3" s="258">
        <v>0.258</v>
      </c>
      <c r="H3" s="203">
        <v>233.15</v>
      </c>
      <c r="I3" s="259">
        <v>85.11</v>
      </c>
      <c r="J3" s="260">
        <v>199.886</v>
      </c>
      <c r="M3" s="165"/>
    </row>
    <row r="4" spans="1:13" ht="12.75">
      <c r="A4" s="61" t="s">
        <v>83</v>
      </c>
      <c r="B4" s="204" t="s">
        <v>17</v>
      </c>
      <c r="C4" s="251">
        <v>49.711</v>
      </c>
      <c r="D4" s="251">
        <v>0</v>
      </c>
      <c r="E4" s="251">
        <v>25.569</v>
      </c>
      <c r="F4" s="251">
        <v>0.288</v>
      </c>
      <c r="G4" s="251">
        <v>2.379</v>
      </c>
      <c r="H4" s="127">
        <v>77.947</v>
      </c>
      <c r="I4" s="252">
        <v>60.45</v>
      </c>
      <c r="J4" s="253">
        <v>70.497</v>
      </c>
      <c r="M4" s="165"/>
    </row>
    <row r="5" spans="1:13" ht="12.75">
      <c r="A5" s="61" t="s">
        <v>78</v>
      </c>
      <c r="B5" s="204" t="s">
        <v>17</v>
      </c>
      <c r="C5" s="251">
        <v>65.125</v>
      </c>
      <c r="D5" s="251">
        <v>0</v>
      </c>
      <c r="E5" s="251">
        <v>4.289</v>
      </c>
      <c r="F5" s="251">
        <v>5.599</v>
      </c>
      <c r="G5" s="251">
        <v>0.018</v>
      </c>
      <c r="H5" s="127">
        <v>75.031</v>
      </c>
      <c r="I5" s="252">
        <v>32.22</v>
      </c>
      <c r="J5" s="253">
        <v>60.177</v>
      </c>
      <c r="M5" s="165"/>
    </row>
    <row r="6" spans="1:13" ht="25.5">
      <c r="A6" s="61" t="s">
        <v>2</v>
      </c>
      <c r="B6" s="204" t="s">
        <v>17</v>
      </c>
      <c r="C6" s="251">
        <v>25.206</v>
      </c>
      <c r="D6" s="251">
        <v>0</v>
      </c>
      <c r="E6" s="251">
        <v>1.369</v>
      </c>
      <c r="F6" s="251">
        <v>16.519</v>
      </c>
      <c r="G6" s="251">
        <v>0</v>
      </c>
      <c r="H6" s="127">
        <v>43.094</v>
      </c>
      <c r="I6" s="252">
        <v>27.962</v>
      </c>
      <c r="J6" s="253">
        <v>37.5</v>
      </c>
      <c r="M6" s="165"/>
    </row>
    <row r="7" spans="1:13" ht="12.75">
      <c r="A7" s="61" t="s">
        <v>81</v>
      </c>
      <c r="B7" s="204" t="s">
        <v>17</v>
      </c>
      <c r="C7" s="251">
        <v>26.994</v>
      </c>
      <c r="D7" s="251">
        <v>0</v>
      </c>
      <c r="E7" s="251">
        <v>0.519</v>
      </c>
      <c r="F7" s="251">
        <v>4.981</v>
      </c>
      <c r="G7" s="251">
        <v>3.294</v>
      </c>
      <c r="H7" s="127">
        <v>35.788</v>
      </c>
      <c r="I7" s="252">
        <v>13.018</v>
      </c>
      <c r="J7" s="253">
        <v>18.237</v>
      </c>
      <c r="M7" s="165"/>
    </row>
    <row r="8" spans="1:13" ht="12.75">
      <c r="A8" s="194" t="s">
        <v>79</v>
      </c>
      <c r="B8" s="205" t="s">
        <v>17</v>
      </c>
      <c r="C8" s="262">
        <v>1.836</v>
      </c>
      <c r="D8" s="262">
        <v>0</v>
      </c>
      <c r="E8" s="262">
        <v>0.315</v>
      </c>
      <c r="F8" s="262">
        <v>22.299</v>
      </c>
      <c r="G8" s="262">
        <v>0</v>
      </c>
      <c r="H8" s="195">
        <v>24.45</v>
      </c>
      <c r="I8" s="310">
        <v>18.5</v>
      </c>
      <c r="J8" s="311">
        <v>23.263</v>
      </c>
      <c r="M8" s="165"/>
    </row>
    <row r="9" spans="1:13" ht="12.75">
      <c r="A9" s="194" t="s">
        <v>82</v>
      </c>
      <c r="B9" s="205" t="s">
        <v>17</v>
      </c>
      <c r="C9" s="262">
        <v>1.001</v>
      </c>
      <c r="D9" s="262">
        <v>0</v>
      </c>
      <c r="E9" s="262">
        <v>0.093</v>
      </c>
      <c r="F9" s="262">
        <v>0.002</v>
      </c>
      <c r="G9" s="262">
        <v>0</v>
      </c>
      <c r="H9" s="195">
        <v>1.096</v>
      </c>
      <c r="I9" s="310">
        <v>0.65</v>
      </c>
      <c r="J9" s="311">
        <v>1.095</v>
      </c>
      <c r="M9" s="165"/>
    </row>
    <row r="10" spans="1:13" ht="12.75">
      <c r="A10" s="61" t="s">
        <v>123</v>
      </c>
      <c r="B10" s="204" t="s">
        <v>23</v>
      </c>
      <c r="C10" s="251">
        <v>17.022</v>
      </c>
      <c r="D10" s="251">
        <v>0</v>
      </c>
      <c r="E10" s="251">
        <v>0.303</v>
      </c>
      <c r="F10" s="251">
        <v>2.789</v>
      </c>
      <c r="G10" s="251">
        <v>125.786</v>
      </c>
      <c r="H10" s="127">
        <v>145.9</v>
      </c>
      <c r="I10" s="251">
        <v>44.601</v>
      </c>
      <c r="J10" s="261">
        <v>23.147</v>
      </c>
      <c r="M10" s="165"/>
    </row>
    <row r="11" spans="1:13" ht="12.75">
      <c r="A11" s="61" t="s">
        <v>116</v>
      </c>
      <c r="B11" s="204" t="s">
        <v>23</v>
      </c>
      <c r="C11" s="251">
        <v>83.809</v>
      </c>
      <c r="D11" s="251">
        <v>0</v>
      </c>
      <c r="E11" s="251">
        <v>1.934</v>
      </c>
      <c r="F11" s="251">
        <v>0.633</v>
      </c>
      <c r="G11" s="251">
        <v>0.074</v>
      </c>
      <c r="H11" s="127">
        <v>86.45</v>
      </c>
      <c r="I11" s="251">
        <v>15.711</v>
      </c>
      <c r="J11" s="261">
        <v>29.454</v>
      </c>
      <c r="M11" s="165"/>
    </row>
    <row r="12" spans="1:13" ht="12.75">
      <c r="A12" s="61" t="s">
        <v>120</v>
      </c>
      <c r="B12" s="204" t="s">
        <v>23</v>
      </c>
      <c r="C12" s="251">
        <v>39.493</v>
      </c>
      <c r="D12" s="251">
        <v>0</v>
      </c>
      <c r="E12" s="251">
        <v>0.325</v>
      </c>
      <c r="F12" s="251">
        <v>1.747</v>
      </c>
      <c r="G12" s="251">
        <v>41.913</v>
      </c>
      <c r="H12" s="127">
        <v>83.478</v>
      </c>
      <c r="I12" s="252">
        <v>55.825</v>
      </c>
      <c r="J12" s="253">
        <v>53.838</v>
      </c>
      <c r="M12" s="165"/>
    </row>
    <row r="13" spans="1:13" ht="12.75">
      <c r="A13" s="61" t="s">
        <v>499</v>
      </c>
      <c r="B13" s="204" t="s">
        <v>23</v>
      </c>
      <c r="C13" s="251">
        <v>55.881</v>
      </c>
      <c r="D13" s="251">
        <v>0</v>
      </c>
      <c r="E13" s="251">
        <v>0.157</v>
      </c>
      <c r="F13" s="251">
        <v>0.02</v>
      </c>
      <c r="G13" s="251">
        <v>7.768</v>
      </c>
      <c r="H13" s="127">
        <v>63.826</v>
      </c>
      <c r="I13" s="252">
        <v>23.395</v>
      </c>
      <c r="J13" s="253">
        <v>17.33</v>
      </c>
      <c r="M13" s="165"/>
    </row>
    <row r="14" spans="1:13" ht="12.75">
      <c r="A14" s="61" t="s">
        <v>503</v>
      </c>
      <c r="B14" s="204" t="s">
        <v>23</v>
      </c>
      <c r="C14" s="251">
        <v>21.201</v>
      </c>
      <c r="D14" s="251">
        <v>0</v>
      </c>
      <c r="E14" s="251">
        <v>0.005</v>
      </c>
      <c r="F14" s="251">
        <v>10.164</v>
      </c>
      <c r="G14" s="251">
        <v>31.378</v>
      </c>
      <c r="H14" s="127">
        <v>62.748</v>
      </c>
      <c r="I14" s="251">
        <v>5.333</v>
      </c>
      <c r="J14" s="261">
        <v>20.864</v>
      </c>
      <c r="M14" s="165"/>
    </row>
    <row r="15" spans="1:13" ht="12.75">
      <c r="A15" s="61" t="s">
        <v>100</v>
      </c>
      <c r="B15" s="204" t="s">
        <v>23</v>
      </c>
      <c r="C15" s="251">
        <v>37.986</v>
      </c>
      <c r="D15" s="251">
        <v>0</v>
      </c>
      <c r="E15" s="251">
        <v>0.103</v>
      </c>
      <c r="F15" s="251">
        <v>2.508</v>
      </c>
      <c r="G15" s="251">
        <v>17.848</v>
      </c>
      <c r="H15" s="127">
        <v>58.445</v>
      </c>
      <c r="I15" s="251">
        <v>6.011</v>
      </c>
      <c r="J15" s="261">
        <v>4.609</v>
      </c>
      <c r="M15" s="165"/>
    </row>
    <row r="16" spans="1:13" ht="12.75">
      <c r="A16" s="61" t="s">
        <v>110</v>
      </c>
      <c r="B16" s="204" t="s">
        <v>23</v>
      </c>
      <c r="C16" s="251">
        <v>46.349</v>
      </c>
      <c r="D16" s="251">
        <v>0.065</v>
      </c>
      <c r="E16" s="251">
        <v>1.413</v>
      </c>
      <c r="F16" s="251">
        <v>0.201</v>
      </c>
      <c r="G16" s="251">
        <v>1.179</v>
      </c>
      <c r="H16" s="127">
        <v>49.207</v>
      </c>
      <c r="I16" s="252">
        <v>0.65</v>
      </c>
      <c r="J16" s="253">
        <v>1.848</v>
      </c>
      <c r="M16" s="165"/>
    </row>
    <row r="17" spans="1:13" ht="12.75">
      <c r="A17" s="61" t="s">
        <v>98</v>
      </c>
      <c r="B17" s="204" t="s">
        <v>23</v>
      </c>
      <c r="C17" s="251">
        <v>41.65</v>
      </c>
      <c r="D17" s="251">
        <v>0</v>
      </c>
      <c r="E17" s="251">
        <v>2.553</v>
      </c>
      <c r="F17" s="251">
        <v>0.116</v>
      </c>
      <c r="G17" s="251">
        <v>0.199</v>
      </c>
      <c r="H17" s="127">
        <v>44.518</v>
      </c>
      <c r="I17" s="251">
        <v>2.1</v>
      </c>
      <c r="J17" s="261">
        <v>23.688</v>
      </c>
      <c r="M17" s="165"/>
    </row>
    <row r="18" spans="1:13" ht="12.75">
      <c r="A18" s="61" t="s">
        <v>106</v>
      </c>
      <c r="B18" s="204" t="s">
        <v>23</v>
      </c>
      <c r="C18" s="251">
        <v>32.267</v>
      </c>
      <c r="D18" s="251">
        <v>0</v>
      </c>
      <c r="E18" s="251">
        <v>0.875</v>
      </c>
      <c r="F18" s="251">
        <v>0.647</v>
      </c>
      <c r="G18" s="251">
        <v>4.645</v>
      </c>
      <c r="H18" s="127">
        <v>38.434</v>
      </c>
      <c r="I18" s="251">
        <v>35.707</v>
      </c>
      <c r="J18" s="261">
        <v>36.724</v>
      </c>
      <c r="M18" s="165"/>
    </row>
    <row r="19" spans="1:13" ht="12.75">
      <c r="A19" s="61" t="s">
        <v>87</v>
      </c>
      <c r="B19" s="204" t="s">
        <v>23</v>
      </c>
      <c r="C19" s="251">
        <v>30.033</v>
      </c>
      <c r="D19" s="251">
        <v>0</v>
      </c>
      <c r="E19" s="251">
        <v>0.053</v>
      </c>
      <c r="F19" s="251">
        <v>4.677</v>
      </c>
      <c r="G19" s="251">
        <v>0.086</v>
      </c>
      <c r="H19" s="127">
        <v>34.849</v>
      </c>
      <c r="I19" s="252">
        <v>20.93</v>
      </c>
      <c r="J19" s="253">
        <v>21.214</v>
      </c>
      <c r="M19" s="165"/>
    </row>
    <row r="20" spans="1:13" ht="12.75">
      <c r="A20" s="61" t="s">
        <v>124</v>
      </c>
      <c r="B20" s="204" t="s">
        <v>23</v>
      </c>
      <c r="C20" s="251">
        <v>2.784</v>
      </c>
      <c r="D20" s="251">
        <v>0</v>
      </c>
      <c r="E20" s="251">
        <v>0.003</v>
      </c>
      <c r="F20" s="251">
        <v>29.031</v>
      </c>
      <c r="G20" s="251">
        <v>0.194</v>
      </c>
      <c r="H20" s="127">
        <v>32.012</v>
      </c>
      <c r="I20" s="252">
        <v>1.077</v>
      </c>
      <c r="J20" s="253">
        <v>26.69</v>
      </c>
      <c r="M20" s="165"/>
    </row>
    <row r="21" spans="1:13" ht="12.75">
      <c r="A21" s="61" t="s">
        <v>105</v>
      </c>
      <c r="B21" s="204" t="s">
        <v>23</v>
      </c>
      <c r="C21" s="251">
        <v>24.401</v>
      </c>
      <c r="D21" s="251">
        <v>0</v>
      </c>
      <c r="E21" s="251">
        <v>0.049</v>
      </c>
      <c r="F21" s="251">
        <v>0.305</v>
      </c>
      <c r="G21" s="251">
        <v>0.048</v>
      </c>
      <c r="H21" s="127">
        <v>24.803</v>
      </c>
      <c r="I21" s="251">
        <v>16.411</v>
      </c>
      <c r="J21" s="261">
        <v>23.071</v>
      </c>
      <c r="M21" s="165"/>
    </row>
    <row r="22" spans="1:13" ht="12.75">
      <c r="A22" s="61" t="s">
        <v>496</v>
      </c>
      <c r="B22" s="204" t="s">
        <v>23</v>
      </c>
      <c r="C22" s="251">
        <v>4.736</v>
      </c>
      <c r="D22" s="263">
        <v>0</v>
      </c>
      <c r="E22" s="251">
        <v>0.003</v>
      </c>
      <c r="F22" s="251">
        <v>0.462</v>
      </c>
      <c r="G22" s="251">
        <v>18.929</v>
      </c>
      <c r="H22" s="127">
        <v>24.13</v>
      </c>
      <c r="I22" s="252">
        <v>0.683</v>
      </c>
      <c r="J22" s="253">
        <v>24.096</v>
      </c>
      <c r="M22" s="165"/>
    </row>
    <row r="23" spans="1:13" ht="12.75">
      <c r="A23" s="61" t="s">
        <v>84</v>
      </c>
      <c r="B23" s="204" t="s">
        <v>23</v>
      </c>
      <c r="C23" s="251">
        <v>5.433</v>
      </c>
      <c r="D23" s="251">
        <v>0.1</v>
      </c>
      <c r="E23" s="251">
        <v>1.207</v>
      </c>
      <c r="F23" s="251">
        <v>1.094</v>
      </c>
      <c r="G23" s="251">
        <v>15.973</v>
      </c>
      <c r="H23" s="127">
        <v>23.807</v>
      </c>
      <c r="I23" s="252">
        <v>19.728</v>
      </c>
      <c r="J23" s="253">
        <v>23.397</v>
      </c>
      <c r="M23" s="165"/>
    </row>
    <row r="24" spans="1:13" ht="12.75">
      <c r="A24" s="61" t="s">
        <v>504</v>
      </c>
      <c r="B24" s="204" t="s">
        <v>23</v>
      </c>
      <c r="C24" s="251">
        <v>0</v>
      </c>
      <c r="D24" s="251">
        <v>0</v>
      </c>
      <c r="E24" s="251">
        <v>21.966</v>
      </c>
      <c r="F24" s="251">
        <v>0.018</v>
      </c>
      <c r="G24" s="251">
        <v>0</v>
      </c>
      <c r="H24" s="127">
        <v>21.984</v>
      </c>
      <c r="I24" s="252">
        <v>21</v>
      </c>
      <c r="J24" s="253">
        <v>15.277</v>
      </c>
      <c r="M24" s="165"/>
    </row>
    <row r="25" spans="1:13" ht="12.75">
      <c r="A25" s="61" t="s">
        <v>102</v>
      </c>
      <c r="B25" s="204" t="s">
        <v>23</v>
      </c>
      <c r="C25" s="251">
        <v>15.63</v>
      </c>
      <c r="D25" s="251">
        <v>0</v>
      </c>
      <c r="E25" s="251">
        <v>0.09</v>
      </c>
      <c r="F25" s="251">
        <v>2.431</v>
      </c>
      <c r="G25" s="251">
        <v>0.134</v>
      </c>
      <c r="H25" s="127">
        <v>18.285</v>
      </c>
      <c r="I25" s="252">
        <v>1.5</v>
      </c>
      <c r="J25" s="253">
        <v>-0.748</v>
      </c>
      <c r="M25" s="165"/>
    </row>
    <row r="26" spans="1:13" ht="12.75">
      <c r="A26" s="61" t="s">
        <v>118</v>
      </c>
      <c r="B26" s="204" t="s">
        <v>23</v>
      </c>
      <c r="C26" s="251">
        <v>16.113</v>
      </c>
      <c r="D26" s="251">
        <v>0</v>
      </c>
      <c r="E26" s="251">
        <v>0</v>
      </c>
      <c r="F26" s="251">
        <v>0.002</v>
      </c>
      <c r="G26" s="251">
        <v>0</v>
      </c>
      <c r="H26" s="127">
        <v>16.115</v>
      </c>
      <c r="I26" s="251">
        <v>10.58</v>
      </c>
      <c r="J26" s="261">
        <v>15.831</v>
      </c>
      <c r="M26" s="165"/>
    </row>
    <row r="27" spans="1:13" ht="12.75">
      <c r="A27" s="61" t="s">
        <v>94</v>
      </c>
      <c r="B27" s="204" t="s">
        <v>23</v>
      </c>
      <c r="C27" s="251">
        <v>11.088</v>
      </c>
      <c r="D27" s="251">
        <v>0</v>
      </c>
      <c r="E27" s="251">
        <v>0.029</v>
      </c>
      <c r="F27" s="251">
        <v>0.018</v>
      </c>
      <c r="G27" s="251">
        <v>0.002</v>
      </c>
      <c r="H27" s="127">
        <v>11.137</v>
      </c>
      <c r="I27" s="251">
        <v>0.683</v>
      </c>
      <c r="J27" s="261">
        <v>9.225</v>
      </c>
      <c r="M27" s="165"/>
    </row>
    <row r="28" spans="1:13" ht="12.75">
      <c r="A28" s="61" t="s">
        <v>101</v>
      </c>
      <c r="B28" s="204" t="s">
        <v>23</v>
      </c>
      <c r="C28" s="251">
        <v>10.016</v>
      </c>
      <c r="D28" s="251">
        <v>0</v>
      </c>
      <c r="E28" s="251">
        <v>0.016</v>
      </c>
      <c r="F28" s="251">
        <v>0.189</v>
      </c>
      <c r="G28" s="251">
        <v>0.024</v>
      </c>
      <c r="H28" s="127">
        <v>10.245</v>
      </c>
      <c r="I28" s="251">
        <v>0.65</v>
      </c>
      <c r="J28" s="261">
        <v>9.988</v>
      </c>
      <c r="M28" s="165"/>
    </row>
    <row r="29" spans="1:13" ht="12.75">
      <c r="A29" s="61" t="s">
        <v>104</v>
      </c>
      <c r="B29" s="204" t="s">
        <v>23</v>
      </c>
      <c r="C29" s="251">
        <v>8.919</v>
      </c>
      <c r="D29" s="251">
        <v>0</v>
      </c>
      <c r="E29" s="251">
        <v>0.011</v>
      </c>
      <c r="F29" s="251">
        <v>0.249</v>
      </c>
      <c r="G29" s="251">
        <v>0</v>
      </c>
      <c r="H29" s="127">
        <v>9.179</v>
      </c>
      <c r="I29" s="251">
        <v>9.72</v>
      </c>
      <c r="J29" s="261">
        <v>8.31</v>
      </c>
      <c r="M29" s="165"/>
    </row>
    <row r="30" spans="1:13" ht="25.5">
      <c r="A30" s="61" t="s">
        <v>501</v>
      </c>
      <c r="B30" s="204" t="s">
        <v>23</v>
      </c>
      <c r="C30" s="251">
        <v>0</v>
      </c>
      <c r="D30" s="251">
        <v>0</v>
      </c>
      <c r="E30" s="251">
        <v>0.002</v>
      </c>
      <c r="F30" s="251">
        <v>4.145</v>
      </c>
      <c r="G30" s="251">
        <v>4.407</v>
      </c>
      <c r="H30" s="127">
        <v>8.554</v>
      </c>
      <c r="I30" s="251">
        <v>1.603</v>
      </c>
      <c r="J30" s="261">
        <v>1.655</v>
      </c>
      <c r="M30" s="165"/>
    </row>
    <row r="31" spans="1:13" ht="12.75">
      <c r="A31" s="61" t="s">
        <v>89</v>
      </c>
      <c r="B31" s="204" t="s">
        <v>23</v>
      </c>
      <c r="C31" s="251">
        <v>3.861</v>
      </c>
      <c r="D31" s="251">
        <v>0</v>
      </c>
      <c r="E31" s="251">
        <v>0.063</v>
      </c>
      <c r="F31" s="251">
        <v>3.845</v>
      </c>
      <c r="G31" s="251">
        <v>0.017</v>
      </c>
      <c r="H31" s="127">
        <v>7.786</v>
      </c>
      <c r="I31" s="251">
        <v>0.65</v>
      </c>
      <c r="J31" s="261">
        <v>1.02</v>
      </c>
      <c r="M31" s="165"/>
    </row>
    <row r="32" spans="1:13" ht="12.75">
      <c r="A32" s="61" t="s">
        <v>96</v>
      </c>
      <c r="B32" s="204" t="s">
        <v>23</v>
      </c>
      <c r="C32" s="251">
        <v>6.542</v>
      </c>
      <c r="D32" s="251">
        <v>0</v>
      </c>
      <c r="E32" s="251">
        <v>0.017</v>
      </c>
      <c r="F32" s="251">
        <v>0.009</v>
      </c>
      <c r="G32" s="251">
        <v>0</v>
      </c>
      <c r="H32" s="127">
        <v>6.568</v>
      </c>
      <c r="I32" s="251">
        <v>5.143</v>
      </c>
      <c r="J32" s="261">
        <v>4.714</v>
      </c>
      <c r="M32" s="165"/>
    </row>
    <row r="33" spans="1:13" ht="12.75">
      <c r="A33" s="61" t="s">
        <v>500</v>
      </c>
      <c r="B33" s="204" t="s">
        <v>23</v>
      </c>
      <c r="C33" s="251">
        <v>5.678</v>
      </c>
      <c r="D33" s="251">
        <v>0</v>
      </c>
      <c r="E33" s="251">
        <v>0.249</v>
      </c>
      <c r="F33" s="251">
        <v>0.041</v>
      </c>
      <c r="G33" s="251">
        <v>0.014</v>
      </c>
      <c r="H33" s="127">
        <v>5.982</v>
      </c>
      <c r="I33" s="251">
        <v>1.2</v>
      </c>
      <c r="J33" s="261">
        <v>2.466</v>
      </c>
      <c r="M33" s="165"/>
    </row>
    <row r="34" spans="1:13" ht="12.75">
      <c r="A34" s="61" t="s">
        <v>95</v>
      </c>
      <c r="B34" s="204" t="s">
        <v>23</v>
      </c>
      <c r="C34" s="251">
        <v>3.364</v>
      </c>
      <c r="D34" s="251">
        <v>0</v>
      </c>
      <c r="E34" s="251">
        <v>0.371</v>
      </c>
      <c r="F34" s="251">
        <v>1.314</v>
      </c>
      <c r="G34" s="251">
        <v>0.006</v>
      </c>
      <c r="H34" s="127">
        <v>5.055</v>
      </c>
      <c r="I34" s="252">
        <v>9.452</v>
      </c>
      <c r="J34" s="253">
        <v>5.04</v>
      </c>
      <c r="M34" s="165"/>
    </row>
    <row r="35" spans="1:13" ht="12.75">
      <c r="A35" s="61" t="s">
        <v>99</v>
      </c>
      <c r="B35" s="204" t="s">
        <v>23</v>
      </c>
      <c r="C35" s="251">
        <v>4.575</v>
      </c>
      <c r="D35" s="251">
        <v>0</v>
      </c>
      <c r="E35" s="251">
        <v>0.001</v>
      </c>
      <c r="F35" s="251">
        <v>0.037</v>
      </c>
      <c r="G35" s="251">
        <v>0</v>
      </c>
      <c r="H35" s="127">
        <v>4.613</v>
      </c>
      <c r="I35" s="251">
        <v>1.666</v>
      </c>
      <c r="J35" s="261">
        <v>1.154</v>
      </c>
      <c r="M35" s="165"/>
    </row>
    <row r="36" spans="1:13" ht="12.75">
      <c r="A36" s="61" t="s">
        <v>119</v>
      </c>
      <c r="B36" s="204" t="s">
        <v>23</v>
      </c>
      <c r="C36" s="251">
        <v>2.745</v>
      </c>
      <c r="D36" s="251">
        <v>0</v>
      </c>
      <c r="E36" s="251">
        <v>0.003</v>
      </c>
      <c r="F36" s="251">
        <v>0.005</v>
      </c>
      <c r="G36" s="251">
        <v>0.005</v>
      </c>
      <c r="H36" s="127">
        <v>2.758</v>
      </c>
      <c r="I36" s="252">
        <v>0.65</v>
      </c>
      <c r="J36" s="253">
        <v>0.827</v>
      </c>
      <c r="M36" s="165"/>
    </row>
    <row r="37" spans="1:13" ht="12.75">
      <c r="A37" s="61" t="s">
        <v>0</v>
      </c>
      <c r="B37" s="204" t="s">
        <v>23</v>
      </c>
      <c r="C37" s="251">
        <v>0</v>
      </c>
      <c r="D37" s="251">
        <v>0</v>
      </c>
      <c r="E37" s="251">
        <v>0.11</v>
      </c>
      <c r="F37" s="251">
        <v>1.91</v>
      </c>
      <c r="G37" s="251">
        <v>0.344</v>
      </c>
      <c r="H37" s="127">
        <v>2.364</v>
      </c>
      <c r="I37" s="252">
        <v>0.65</v>
      </c>
      <c r="J37" s="253">
        <v>2.481</v>
      </c>
      <c r="M37" s="165"/>
    </row>
    <row r="38" spans="1:13" ht="12.75">
      <c r="A38" s="61" t="s">
        <v>97</v>
      </c>
      <c r="B38" s="204" t="s">
        <v>23</v>
      </c>
      <c r="C38" s="251">
        <v>0.01</v>
      </c>
      <c r="D38" s="251">
        <v>0</v>
      </c>
      <c r="E38" s="251">
        <v>0.041</v>
      </c>
      <c r="F38" s="251">
        <v>1.869</v>
      </c>
      <c r="G38" s="251">
        <v>0.21</v>
      </c>
      <c r="H38" s="127">
        <v>2.13</v>
      </c>
      <c r="I38" s="251">
        <v>2</v>
      </c>
      <c r="J38" s="261">
        <v>2.098</v>
      </c>
      <c r="M38" s="165"/>
    </row>
    <row r="39" spans="1:13" ht="12.75">
      <c r="A39" s="61" t="s">
        <v>93</v>
      </c>
      <c r="B39" s="204" t="s">
        <v>23</v>
      </c>
      <c r="C39" s="251">
        <v>1.881</v>
      </c>
      <c r="D39" s="251">
        <v>0</v>
      </c>
      <c r="E39" s="251">
        <v>0.179</v>
      </c>
      <c r="F39" s="251">
        <v>0</v>
      </c>
      <c r="G39" s="251">
        <v>0</v>
      </c>
      <c r="H39" s="127">
        <v>2.06</v>
      </c>
      <c r="I39" s="251">
        <v>0.75</v>
      </c>
      <c r="J39" s="261">
        <v>2.056</v>
      </c>
      <c r="M39" s="165"/>
    </row>
    <row r="40" spans="1:13" ht="12.75">
      <c r="A40" s="61" t="s">
        <v>122</v>
      </c>
      <c r="B40" s="204" t="s">
        <v>23</v>
      </c>
      <c r="C40" s="251">
        <v>0</v>
      </c>
      <c r="D40" s="251">
        <v>0</v>
      </c>
      <c r="E40" s="251">
        <v>0.166</v>
      </c>
      <c r="F40" s="251">
        <v>0.019</v>
      </c>
      <c r="G40" s="251">
        <v>1.749</v>
      </c>
      <c r="H40" s="127">
        <v>1.934</v>
      </c>
      <c r="I40" s="252">
        <v>1.81</v>
      </c>
      <c r="J40" s="253">
        <v>1.818</v>
      </c>
      <c r="M40" s="165"/>
    </row>
    <row r="41" spans="1:13" ht="12.75">
      <c r="A41" s="61" t="s">
        <v>108</v>
      </c>
      <c r="B41" s="204" t="s">
        <v>23</v>
      </c>
      <c r="C41" s="251">
        <v>0</v>
      </c>
      <c r="D41" s="251">
        <v>0</v>
      </c>
      <c r="E41" s="251">
        <v>0.017</v>
      </c>
      <c r="F41" s="251">
        <v>0.001</v>
      </c>
      <c r="G41" s="251">
        <v>1.811</v>
      </c>
      <c r="H41" s="127">
        <v>1.829</v>
      </c>
      <c r="I41" s="252">
        <v>1.3</v>
      </c>
      <c r="J41" s="253">
        <v>1.521</v>
      </c>
      <c r="M41" s="165"/>
    </row>
    <row r="42" spans="1:13" ht="12.75">
      <c r="A42" s="61" t="s">
        <v>115</v>
      </c>
      <c r="B42" s="204" t="s">
        <v>23</v>
      </c>
      <c r="C42" s="251">
        <v>0</v>
      </c>
      <c r="D42" s="251">
        <v>0</v>
      </c>
      <c r="E42" s="251">
        <v>1.475</v>
      </c>
      <c r="F42" s="251">
        <v>0.005</v>
      </c>
      <c r="G42" s="251">
        <v>0</v>
      </c>
      <c r="H42" s="127">
        <v>1.48</v>
      </c>
      <c r="I42" s="252">
        <v>0.65</v>
      </c>
      <c r="J42" s="253">
        <v>1.468</v>
      </c>
      <c r="M42" s="165"/>
    </row>
    <row r="43" spans="1:13" ht="12.75">
      <c r="A43" s="61" t="s">
        <v>107</v>
      </c>
      <c r="B43" s="204" t="s">
        <v>23</v>
      </c>
      <c r="C43" s="251">
        <v>0.237</v>
      </c>
      <c r="D43" s="251">
        <v>0</v>
      </c>
      <c r="E43" s="251">
        <v>0.006</v>
      </c>
      <c r="F43" s="251">
        <v>0.001</v>
      </c>
      <c r="G43" s="251">
        <v>0.985</v>
      </c>
      <c r="H43" s="127">
        <v>1.229</v>
      </c>
      <c r="I43" s="251">
        <v>0.65</v>
      </c>
      <c r="J43" s="261">
        <v>0.714</v>
      </c>
      <c r="M43" s="165"/>
    </row>
    <row r="44" spans="1:13" ht="12.75">
      <c r="A44" s="61" t="s">
        <v>88</v>
      </c>
      <c r="B44" s="204" t="s">
        <v>23</v>
      </c>
      <c r="C44" s="251">
        <v>0.942</v>
      </c>
      <c r="D44" s="251">
        <v>0</v>
      </c>
      <c r="E44" s="251">
        <v>0</v>
      </c>
      <c r="F44" s="251">
        <v>0.074</v>
      </c>
      <c r="G44" s="251">
        <v>0</v>
      </c>
      <c r="H44" s="127">
        <v>1.016</v>
      </c>
      <c r="I44" s="252">
        <v>0.65</v>
      </c>
      <c r="J44" s="253">
        <v>0.901</v>
      </c>
      <c r="M44" s="165"/>
    </row>
    <row r="45" spans="1:13" ht="12.75">
      <c r="A45" s="61" t="s">
        <v>111</v>
      </c>
      <c r="B45" s="204" t="s">
        <v>23</v>
      </c>
      <c r="C45" s="251">
        <v>0.838</v>
      </c>
      <c r="D45" s="251">
        <v>0</v>
      </c>
      <c r="E45" s="251">
        <v>0</v>
      </c>
      <c r="F45" s="251">
        <v>0</v>
      </c>
      <c r="G45" s="251">
        <v>0</v>
      </c>
      <c r="H45" s="127">
        <v>0.838</v>
      </c>
      <c r="I45" s="252">
        <v>0.65</v>
      </c>
      <c r="J45" s="253">
        <v>0.679</v>
      </c>
      <c r="M45" s="165"/>
    </row>
    <row r="46" spans="1:13" ht="12.75">
      <c r="A46" s="61" t="s">
        <v>125</v>
      </c>
      <c r="B46" s="204" t="s">
        <v>23</v>
      </c>
      <c r="C46" s="251">
        <v>0.308</v>
      </c>
      <c r="D46" s="251">
        <v>0</v>
      </c>
      <c r="E46" s="251">
        <v>0.001</v>
      </c>
      <c r="F46" s="251">
        <v>0.471</v>
      </c>
      <c r="G46" s="251">
        <v>0</v>
      </c>
      <c r="H46" s="127">
        <v>0.78</v>
      </c>
      <c r="I46" s="252">
        <v>0.65</v>
      </c>
      <c r="J46" s="253">
        <v>0.714</v>
      </c>
      <c r="M46" s="165"/>
    </row>
    <row r="47" spans="1:13" ht="12.75">
      <c r="A47" s="61" t="s">
        <v>113</v>
      </c>
      <c r="B47" s="204" t="s">
        <v>23</v>
      </c>
      <c r="C47" s="251">
        <v>0.00346</v>
      </c>
      <c r="D47" s="251">
        <v>0</v>
      </c>
      <c r="E47" s="251">
        <v>0.332867</v>
      </c>
      <c r="F47" s="251">
        <v>0.077349</v>
      </c>
      <c r="G47" s="251">
        <v>0.322154</v>
      </c>
      <c r="H47" s="127">
        <v>0.7358299999999999</v>
      </c>
      <c r="I47" s="252">
        <v>1.3</v>
      </c>
      <c r="J47" s="253">
        <v>0.715493</v>
      </c>
      <c r="M47" s="165"/>
    </row>
    <row r="48" spans="1:13" ht="12.75">
      <c r="A48" s="61" t="s">
        <v>86</v>
      </c>
      <c r="B48" s="204" t="s">
        <v>23</v>
      </c>
      <c r="C48" s="251">
        <v>0</v>
      </c>
      <c r="D48" s="251">
        <v>0</v>
      </c>
      <c r="E48" s="251">
        <v>0</v>
      </c>
      <c r="F48" s="251">
        <v>0.68</v>
      </c>
      <c r="G48" s="251">
        <v>0</v>
      </c>
      <c r="H48" s="127">
        <v>0.68</v>
      </c>
      <c r="I48" s="252">
        <v>0.65</v>
      </c>
      <c r="J48" s="253">
        <v>0.628</v>
      </c>
      <c r="M48" s="165"/>
    </row>
    <row r="49" spans="1:13" ht="12.75">
      <c r="A49" s="61" t="s">
        <v>91</v>
      </c>
      <c r="B49" s="204" t="s">
        <v>23</v>
      </c>
      <c r="C49" s="251">
        <v>0</v>
      </c>
      <c r="D49" s="251">
        <v>0</v>
      </c>
      <c r="E49" s="251">
        <v>0.628</v>
      </c>
      <c r="F49" s="251">
        <v>0.008</v>
      </c>
      <c r="G49" s="251">
        <v>0</v>
      </c>
      <c r="H49" s="127">
        <v>0.636</v>
      </c>
      <c r="I49" s="252">
        <v>0.65</v>
      </c>
      <c r="J49" s="253">
        <v>0.627</v>
      </c>
      <c r="M49" s="165"/>
    </row>
    <row r="50" spans="1:13" ht="12.75">
      <c r="A50" s="61" t="s">
        <v>497</v>
      </c>
      <c r="B50" s="204" t="s">
        <v>23</v>
      </c>
      <c r="C50" s="251">
        <v>0</v>
      </c>
      <c r="D50" s="251">
        <v>0</v>
      </c>
      <c r="E50" s="251">
        <v>0</v>
      </c>
      <c r="F50" s="251">
        <v>0.134</v>
      </c>
      <c r="G50" s="251">
        <v>0.453</v>
      </c>
      <c r="H50" s="127">
        <v>0.587</v>
      </c>
      <c r="I50" s="252">
        <v>0.502</v>
      </c>
      <c r="J50" s="253">
        <v>0.489</v>
      </c>
      <c r="M50" s="165"/>
    </row>
    <row r="51" spans="1:13" ht="12.75">
      <c r="A51" s="61" t="s">
        <v>90</v>
      </c>
      <c r="B51" s="204" t="s">
        <v>23</v>
      </c>
      <c r="C51" s="251">
        <v>0</v>
      </c>
      <c r="D51" s="251">
        <v>0</v>
      </c>
      <c r="E51" s="251">
        <v>0.315</v>
      </c>
      <c r="F51" s="251">
        <v>0.222</v>
      </c>
      <c r="G51" s="251">
        <v>0.001</v>
      </c>
      <c r="H51" s="127">
        <v>0.538</v>
      </c>
      <c r="I51" s="251">
        <v>0.65</v>
      </c>
      <c r="J51" s="261">
        <v>0.538</v>
      </c>
      <c r="M51" s="165"/>
    </row>
    <row r="52" spans="1:13" ht="12.75">
      <c r="A52" s="61" t="s">
        <v>117</v>
      </c>
      <c r="B52" s="204" t="s">
        <v>23</v>
      </c>
      <c r="C52" s="251">
        <v>0</v>
      </c>
      <c r="D52" s="251">
        <v>0</v>
      </c>
      <c r="E52" s="251">
        <v>0.159</v>
      </c>
      <c r="F52" s="251">
        <v>0.06</v>
      </c>
      <c r="G52" s="251">
        <v>0.251</v>
      </c>
      <c r="H52" s="127">
        <v>0.47</v>
      </c>
      <c r="I52" s="251">
        <v>0.65</v>
      </c>
      <c r="J52" s="261">
        <v>-0.021</v>
      </c>
      <c r="M52" s="165"/>
    </row>
    <row r="53" spans="1:13" ht="25.5">
      <c r="A53" s="61" t="s">
        <v>498</v>
      </c>
      <c r="B53" s="204" t="s">
        <v>23</v>
      </c>
      <c r="C53" s="264">
        <v>0</v>
      </c>
      <c r="D53" s="251">
        <v>0</v>
      </c>
      <c r="E53" s="251">
        <v>0.158</v>
      </c>
      <c r="F53" s="251">
        <v>0.304</v>
      </c>
      <c r="G53" s="251">
        <v>0</v>
      </c>
      <c r="H53" s="127">
        <v>0.462</v>
      </c>
      <c r="I53" s="251">
        <v>0.65</v>
      </c>
      <c r="J53" s="261">
        <v>0.461</v>
      </c>
      <c r="M53" s="165"/>
    </row>
    <row r="54" spans="1:13" ht="12.75">
      <c r="A54" s="61" t="s">
        <v>121</v>
      </c>
      <c r="B54" s="204" t="s">
        <v>23</v>
      </c>
      <c r="C54" s="251">
        <v>0.163</v>
      </c>
      <c r="D54" s="251">
        <v>0</v>
      </c>
      <c r="E54" s="251">
        <v>0</v>
      </c>
      <c r="F54" s="251">
        <v>0.258</v>
      </c>
      <c r="G54" s="251">
        <v>0</v>
      </c>
      <c r="H54" s="127">
        <v>0.421</v>
      </c>
      <c r="I54" s="252">
        <v>0.65</v>
      </c>
      <c r="J54" s="253">
        <v>0.418</v>
      </c>
      <c r="M54" s="165"/>
    </row>
    <row r="55" spans="1:13" ht="12.75">
      <c r="A55" s="61" t="s">
        <v>109</v>
      </c>
      <c r="B55" s="204" t="s">
        <v>23</v>
      </c>
      <c r="C55" s="251">
        <v>0</v>
      </c>
      <c r="D55" s="251">
        <v>0</v>
      </c>
      <c r="E55" s="251">
        <v>0.075</v>
      </c>
      <c r="F55" s="251">
        <v>0.053</v>
      </c>
      <c r="G55" s="251">
        <v>0.275</v>
      </c>
      <c r="H55" s="127">
        <v>0.403</v>
      </c>
      <c r="I55" s="251">
        <v>0.616</v>
      </c>
      <c r="J55" s="261">
        <v>0.381</v>
      </c>
      <c r="M55" s="165"/>
    </row>
    <row r="56" spans="1:13" ht="12.75">
      <c r="A56" s="61" t="s">
        <v>92</v>
      </c>
      <c r="B56" s="204" t="s">
        <v>23</v>
      </c>
      <c r="C56" s="251">
        <v>0</v>
      </c>
      <c r="D56" s="251">
        <v>0</v>
      </c>
      <c r="E56" s="251">
        <v>0</v>
      </c>
      <c r="F56" s="251">
        <v>0.001</v>
      </c>
      <c r="G56" s="251">
        <v>0.365</v>
      </c>
      <c r="H56" s="127">
        <v>0.366</v>
      </c>
      <c r="I56" s="252">
        <v>0.65</v>
      </c>
      <c r="J56" s="253">
        <v>0.331</v>
      </c>
      <c r="M56" s="165"/>
    </row>
    <row r="57" spans="1:13" ht="12.75">
      <c r="A57" s="61" t="s">
        <v>85</v>
      </c>
      <c r="B57" s="204" t="s">
        <v>23</v>
      </c>
      <c r="C57" s="251">
        <v>0</v>
      </c>
      <c r="D57" s="251">
        <v>0</v>
      </c>
      <c r="E57" s="251">
        <v>0.019</v>
      </c>
      <c r="F57" s="251">
        <v>0.001</v>
      </c>
      <c r="G57" s="251">
        <v>0.182</v>
      </c>
      <c r="H57" s="127">
        <v>0.202</v>
      </c>
      <c r="I57" s="252">
        <v>0.605</v>
      </c>
      <c r="J57" s="253">
        <v>0.197</v>
      </c>
      <c r="M57" s="165"/>
    </row>
    <row r="58" spans="1:13" ht="12.75">
      <c r="A58" s="61" t="s">
        <v>103</v>
      </c>
      <c r="B58" s="204" t="s">
        <v>23</v>
      </c>
      <c r="C58" s="251">
        <v>0</v>
      </c>
      <c r="D58" s="251">
        <v>0</v>
      </c>
      <c r="E58" s="251">
        <v>0.001</v>
      </c>
      <c r="F58" s="251">
        <v>0</v>
      </c>
      <c r="G58" s="251">
        <v>0</v>
      </c>
      <c r="H58" s="127">
        <v>0.001</v>
      </c>
      <c r="I58" s="252">
        <v>0.65</v>
      </c>
      <c r="J58" s="253">
        <v>-0.123</v>
      </c>
      <c r="M58" s="165"/>
    </row>
    <row r="59" spans="1:13" ht="12.75">
      <c r="A59" s="61" t="s">
        <v>126</v>
      </c>
      <c r="B59" s="204" t="s">
        <v>23</v>
      </c>
      <c r="C59" s="251">
        <v>0</v>
      </c>
      <c r="D59" s="251">
        <v>0</v>
      </c>
      <c r="E59" s="251">
        <v>0</v>
      </c>
      <c r="F59" s="251">
        <v>0</v>
      </c>
      <c r="G59" s="251">
        <v>0</v>
      </c>
      <c r="H59" s="127">
        <v>0</v>
      </c>
      <c r="I59" s="252">
        <v>0</v>
      </c>
      <c r="J59" s="253">
        <v>0</v>
      </c>
      <c r="M59" s="165"/>
    </row>
    <row r="60" spans="1:13" ht="12.75">
      <c r="A60" s="61" t="s">
        <v>112</v>
      </c>
      <c r="B60" s="204" t="s">
        <v>23</v>
      </c>
      <c r="C60" s="251">
        <v>0</v>
      </c>
      <c r="D60" s="251">
        <v>0</v>
      </c>
      <c r="E60" s="251">
        <v>0</v>
      </c>
      <c r="F60" s="251">
        <v>0</v>
      </c>
      <c r="G60" s="251">
        <v>0</v>
      </c>
      <c r="H60" s="127">
        <v>0</v>
      </c>
      <c r="I60" s="251">
        <v>0</v>
      </c>
      <c r="J60" s="261">
        <v>0</v>
      </c>
      <c r="M60" s="165"/>
    </row>
    <row r="61" spans="1:13" ht="12.75">
      <c r="A61" s="61" t="s">
        <v>114</v>
      </c>
      <c r="B61" s="204" t="s">
        <v>23</v>
      </c>
      <c r="C61" s="251">
        <v>0</v>
      </c>
      <c r="D61" s="251">
        <v>0</v>
      </c>
      <c r="E61" s="251">
        <v>0</v>
      </c>
      <c r="F61" s="251">
        <v>0</v>
      </c>
      <c r="G61" s="251">
        <v>0</v>
      </c>
      <c r="H61" s="127">
        <v>0</v>
      </c>
      <c r="I61" s="252">
        <v>0</v>
      </c>
      <c r="J61" s="253">
        <v>0</v>
      </c>
      <c r="M61" s="165"/>
    </row>
    <row r="62" spans="1:13" ht="25.5">
      <c r="A62" s="61" t="s">
        <v>502</v>
      </c>
      <c r="B62" s="204" t="s">
        <v>23</v>
      </c>
      <c r="C62" s="251">
        <v>0</v>
      </c>
      <c r="D62" s="251">
        <v>0</v>
      </c>
      <c r="E62" s="251">
        <v>0</v>
      </c>
      <c r="F62" s="251">
        <v>0</v>
      </c>
      <c r="G62" s="251">
        <v>0</v>
      </c>
      <c r="H62" s="127">
        <v>0</v>
      </c>
      <c r="I62" s="251">
        <v>0</v>
      </c>
      <c r="J62" s="261">
        <v>0</v>
      </c>
      <c r="M62" s="165"/>
    </row>
    <row r="63" spans="1:10" ht="17.25" customHeight="1">
      <c r="A63" s="196" t="s">
        <v>75</v>
      </c>
      <c r="B63" s="197"/>
      <c r="C63" s="115">
        <f aca="true" t="shared" si="0" ref="C63:J63">SUM(C3:C62)</f>
        <v>869.45646</v>
      </c>
      <c r="D63" s="115">
        <f t="shared" si="0"/>
        <v>0.165</v>
      </c>
      <c r="E63" s="115">
        <f t="shared" si="0"/>
        <v>131.6968669999999</v>
      </c>
      <c r="F63" s="115">
        <f t="shared" si="0"/>
        <v>127.741349</v>
      </c>
      <c r="G63" s="115">
        <f t="shared" si="0"/>
        <v>283.526154</v>
      </c>
      <c r="H63" s="115">
        <f t="shared" si="0"/>
        <v>1412.5858300000007</v>
      </c>
      <c r="I63" s="115">
        <f t="shared" si="0"/>
        <v>568.5519999999996</v>
      </c>
      <c r="J63" s="116">
        <f t="shared" si="0"/>
        <v>834.4754930000003</v>
      </c>
    </row>
    <row r="64" spans="1:10" ht="12.75">
      <c r="A64" s="70"/>
      <c r="B64" s="70"/>
      <c r="C64" s="265"/>
      <c r="D64" s="265"/>
      <c r="E64" s="265"/>
      <c r="F64" s="265"/>
      <c r="G64" s="265"/>
      <c r="H64" s="265"/>
      <c r="I64" s="70"/>
      <c r="J64" s="70"/>
    </row>
    <row r="65" spans="1:8" ht="24.75" customHeight="1">
      <c r="A65" s="60" t="s">
        <v>131</v>
      </c>
      <c r="B65" s="15"/>
      <c r="C65" s="83"/>
      <c r="D65" s="83"/>
      <c r="E65" s="83"/>
      <c r="F65" s="83"/>
      <c r="G65" s="83"/>
      <c r="H65" s="83"/>
    </row>
    <row r="66" spans="1:6" ht="12.75">
      <c r="A66" s="30">
        <v>41639</v>
      </c>
      <c r="B66" s="153" t="s">
        <v>72</v>
      </c>
      <c r="E66" s="192"/>
      <c r="F66" s="83"/>
    </row>
    <row r="67" spans="1:7" ht="12.75">
      <c r="A67" s="198" t="s">
        <v>133</v>
      </c>
      <c r="B67" s="199">
        <v>0.6155069954227135</v>
      </c>
      <c r="E67" s="192"/>
      <c r="F67" s="83"/>
      <c r="G67" s="83"/>
    </row>
    <row r="68" spans="1:7" ht="12.75">
      <c r="A68" s="123" t="s">
        <v>128</v>
      </c>
      <c r="B68" s="124">
        <v>0.00011680706155745593</v>
      </c>
      <c r="E68" s="192"/>
      <c r="F68" s="83"/>
      <c r="G68" s="83"/>
    </row>
    <row r="69" spans="1:7" ht="12.75">
      <c r="A69" s="123" t="s">
        <v>129</v>
      </c>
      <c r="B69" s="124">
        <v>0.09323105485207926</v>
      </c>
      <c r="E69" s="192"/>
      <c r="F69" s="83"/>
      <c r="G69" s="83"/>
    </row>
    <row r="70" spans="1:7" ht="12.75">
      <c r="A70" s="123" t="s">
        <v>130</v>
      </c>
      <c r="B70" s="124">
        <v>0.09043085827924519</v>
      </c>
      <c r="E70" s="192"/>
      <c r="F70" s="83"/>
      <c r="G70" s="83"/>
    </row>
    <row r="71" spans="1:7" ht="12.75">
      <c r="A71" s="200" t="s">
        <v>71</v>
      </c>
      <c r="B71" s="201">
        <v>0.2007142843844045</v>
      </c>
      <c r="E71" s="192"/>
      <c r="F71" s="83"/>
      <c r="G71" s="83"/>
    </row>
    <row r="72" spans="1:7" ht="12.75">
      <c r="A72" s="210" t="s">
        <v>132</v>
      </c>
      <c r="B72" s="150">
        <v>1</v>
      </c>
      <c r="F72" s="83"/>
      <c r="G72" s="83"/>
    </row>
    <row r="74" spans="1:3" ht="24.75" customHeight="1">
      <c r="A74" s="98" t="s">
        <v>46</v>
      </c>
      <c r="B74" s="15"/>
      <c r="C74" s="15"/>
    </row>
    <row r="75" spans="1:3" ht="12.75">
      <c r="A75" s="30">
        <v>41639</v>
      </c>
      <c r="B75" s="101" t="s">
        <v>77</v>
      </c>
      <c r="C75" s="153" t="s">
        <v>72</v>
      </c>
    </row>
    <row r="76" spans="1:6" ht="12.75">
      <c r="A76" s="84" t="s">
        <v>80</v>
      </c>
      <c r="B76" s="151" t="s">
        <v>17</v>
      </c>
      <c r="C76" s="152">
        <v>0.16505191758861115</v>
      </c>
      <c r="E76" s="192"/>
      <c r="F76" s="193"/>
    </row>
    <row r="77" spans="1:6" ht="12.75">
      <c r="A77" s="61" t="s">
        <v>123</v>
      </c>
      <c r="B77" s="122" t="s">
        <v>23</v>
      </c>
      <c r="C77" s="126">
        <v>0.10328575928019888</v>
      </c>
      <c r="E77" s="192"/>
      <c r="F77" s="193"/>
    </row>
    <row r="78" spans="1:6" ht="12.75">
      <c r="A78" s="61" t="s">
        <v>116</v>
      </c>
      <c r="B78" s="122" t="s">
        <v>23</v>
      </c>
      <c r="C78" s="126">
        <v>0.06119982104025492</v>
      </c>
      <c r="E78" s="192"/>
      <c r="F78" s="193"/>
    </row>
    <row r="79" spans="1:6" ht="12.75">
      <c r="A79" s="61" t="s">
        <v>120</v>
      </c>
      <c r="B79" s="122" t="s">
        <v>23</v>
      </c>
      <c r="C79" s="126">
        <v>0.05909587808905031</v>
      </c>
      <c r="E79" s="192"/>
      <c r="F79" s="193"/>
    </row>
    <row r="80" spans="1:6" ht="12.75">
      <c r="A80" s="61" t="s">
        <v>83</v>
      </c>
      <c r="B80" s="122" t="s">
        <v>17</v>
      </c>
      <c r="C80" s="126">
        <v>0.05518036380132736</v>
      </c>
      <c r="E80" s="192"/>
      <c r="F80" s="193"/>
    </row>
    <row r="81" spans="1:6" ht="12.75">
      <c r="A81" s="61" t="s">
        <v>78</v>
      </c>
      <c r="B81" s="204" t="s">
        <v>17</v>
      </c>
      <c r="C81" s="206">
        <v>0.05311606445889378</v>
      </c>
      <c r="E81" s="192"/>
      <c r="F81" s="193"/>
    </row>
    <row r="82" spans="1:6" ht="12.75">
      <c r="A82" s="61" t="s">
        <v>499</v>
      </c>
      <c r="B82" s="122" t="s">
        <v>23</v>
      </c>
      <c r="C82" s="126">
        <v>0.04518380309676472</v>
      </c>
      <c r="E82" s="192"/>
      <c r="F82" s="193"/>
    </row>
    <row r="83" spans="1:6" ht="12.75">
      <c r="A83" s="61" t="s">
        <v>503</v>
      </c>
      <c r="B83" s="122" t="s">
        <v>23</v>
      </c>
      <c r="C83" s="126">
        <v>0.04442066362792268</v>
      </c>
      <c r="E83" s="192"/>
      <c r="F83" s="193"/>
    </row>
    <row r="84" spans="1:6" ht="12.75">
      <c r="A84" s="61" t="s">
        <v>100</v>
      </c>
      <c r="B84" s="122" t="s">
        <v>23</v>
      </c>
      <c r="C84" s="126">
        <v>0.04137447704682127</v>
      </c>
      <c r="E84" s="192"/>
      <c r="F84" s="193"/>
    </row>
    <row r="85" spans="1:6" ht="12.75">
      <c r="A85" s="62" t="s">
        <v>110</v>
      </c>
      <c r="B85" s="207" t="s">
        <v>23</v>
      </c>
      <c r="C85" s="208">
        <v>0.034834697442774135</v>
      </c>
      <c r="E85" s="192"/>
      <c r="F85" s="193"/>
    </row>
    <row r="86" spans="1:6" ht="12.75">
      <c r="A86" s="211" t="s">
        <v>13</v>
      </c>
      <c r="B86" s="212"/>
      <c r="C86" s="150">
        <v>0.6627434454726193</v>
      </c>
      <c r="E86" s="192"/>
      <c r="F86" s="193"/>
    </row>
    <row r="88" spans="1:5" ht="12.75">
      <c r="A88" s="209" t="s">
        <v>1</v>
      </c>
      <c r="B88" s="29"/>
      <c r="C88" s="29"/>
      <c r="D88" s="29"/>
      <c r="E88" s="29"/>
    </row>
  </sheetData>
  <sheetProtection/>
  <autoFilter ref="A2:J72"/>
  <printOptions horizontalCentered="1"/>
  <pageMargins left="0.5905511811023623" right="0.5905511811023623" top="0.7480314960629921" bottom="0.7480314960629921" header="0.31496062992125984" footer="0.31496062992125984"/>
  <pageSetup fitToHeight="2" horizontalDpi="600" verticalDpi="600" orientation="landscape" paperSize="9" scale="51" r:id="rId1"/>
  <rowBreaks count="1" manualBreakCount="1">
    <brk id="63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140625" defaultRowHeight="12.75"/>
  <cols>
    <col min="1" max="1" width="69.140625" style="16" customWidth="1"/>
    <col min="2" max="2" width="13.28125" style="16" bestFit="1" customWidth="1"/>
    <col min="3" max="3" width="12.00390625" style="16" bestFit="1" customWidth="1"/>
    <col min="4" max="4" width="10.28125" style="16" bestFit="1" customWidth="1"/>
    <col min="5" max="5" width="11.140625" style="16" bestFit="1" customWidth="1"/>
    <col min="6" max="6" width="8.00390625" style="16" customWidth="1"/>
    <col min="7" max="7" width="13.7109375" style="16" customWidth="1"/>
    <col min="8" max="8" width="12.8515625" style="16" bestFit="1" customWidth="1"/>
    <col min="9" max="9" width="10.8515625" style="16" customWidth="1"/>
    <col min="10" max="16384" width="9.140625" style="16" customWidth="1"/>
  </cols>
  <sheetData>
    <row r="1" spans="1:9" s="60" customFormat="1" ht="24.75" customHeight="1">
      <c r="A1" s="132" t="s">
        <v>140</v>
      </c>
      <c r="B1" s="133"/>
      <c r="C1" s="133"/>
      <c r="D1" s="133"/>
      <c r="E1" s="133"/>
      <c r="F1" s="133"/>
      <c r="G1" s="133"/>
      <c r="H1" s="134"/>
      <c r="I1" s="298" t="s">
        <v>4</v>
      </c>
    </row>
    <row r="2" spans="1:9" ht="25.5">
      <c r="A2" s="31">
        <v>41639</v>
      </c>
      <c r="B2" s="138" t="s">
        <v>180</v>
      </c>
      <c r="C2" s="94" t="s">
        <v>179</v>
      </c>
      <c r="D2" s="94" t="s">
        <v>7</v>
      </c>
      <c r="E2" s="94" t="s">
        <v>8</v>
      </c>
      <c r="F2" s="94" t="s">
        <v>71</v>
      </c>
      <c r="G2" s="94" t="s">
        <v>141</v>
      </c>
      <c r="H2" s="94" t="s">
        <v>177</v>
      </c>
      <c r="I2" s="95" t="s">
        <v>178</v>
      </c>
    </row>
    <row r="3" spans="1:9" ht="12.75">
      <c r="A3" s="189" t="s">
        <v>135</v>
      </c>
      <c r="B3" s="242">
        <v>0.259</v>
      </c>
      <c r="C3" s="243">
        <v>0.1</v>
      </c>
      <c r="D3" s="243">
        <v>0.017</v>
      </c>
      <c r="E3" s="243">
        <v>0</v>
      </c>
      <c r="F3" s="243">
        <v>0.298</v>
      </c>
      <c r="G3" s="140">
        <v>0.674</v>
      </c>
      <c r="H3" s="244">
        <v>0.65</v>
      </c>
      <c r="I3" s="245">
        <v>0.663</v>
      </c>
    </row>
    <row r="4" spans="1:9" ht="12.75">
      <c r="A4" s="136" t="s">
        <v>137</v>
      </c>
      <c r="B4" s="246">
        <v>0.671</v>
      </c>
      <c r="C4" s="247">
        <v>0.157</v>
      </c>
      <c r="D4" s="247">
        <v>0.051</v>
      </c>
      <c r="E4" s="247">
        <v>0</v>
      </c>
      <c r="F4" s="247">
        <v>0.006</v>
      </c>
      <c r="G4" s="131">
        <v>0.885</v>
      </c>
      <c r="H4" s="248">
        <v>0.65</v>
      </c>
      <c r="I4" s="249">
        <v>0.878</v>
      </c>
    </row>
    <row r="5" spans="1:9" ht="12.75">
      <c r="A5" s="136" t="s">
        <v>3</v>
      </c>
      <c r="B5" s="246">
        <v>1.933</v>
      </c>
      <c r="C5" s="247">
        <v>0.04</v>
      </c>
      <c r="D5" s="247">
        <v>0.284</v>
      </c>
      <c r="E5" s="247">
        <v>0</v>
      </c>
      <c r="F5" s="247">
        <v>0.011</v>
      </c>
      <c r="G5" s="131">
        <v>2.272</v>
      </c>
      <c r="H5" s="248">
        <v>1.3</v>
      </c>
      <c r="I5" s="249">
        <v>2.206</v>
      </c>
    </row>
    <row r="6" spans="1:9" ht="12.75">
      <c r="A6" s="136" t="s">
        <v>138</v>
      </c>
      <c r="B6" s="246">
        <v>0</v>
      </c>
      <c r="C6" s="247">
        <v>0.116</v>
      </c>
      <c r="D6" s="247">
        <v>0.207</v>
      </c>
      <c r="E6" s="247">
        <v>24.583</v>
      </c>
      <c r="F6" s="247">
        <v>0</v>
      </c>
      <c r="G6" s="131">
        <v>24.906</v>
      </c>
      <c r="H6" s="248">
        <v>3.891</v>
      </c>
      <c r="I6" s="249">
        <v>5.808</v>
      </c>
    </row>
    <row r="7" spans="1:9" ht="12.75">
      <c r="A7" s="136" t="s">
        <v>139</v>
      </c>
      <c r="B7" s="246">
        <v>0</v>
      </c>
      <c r="C7" s="247">
        <v>0.631</v>
      </c>
      <c r="D7" s="247">
        <v>0</v>
      </c>
      <c r="E7" s="247">
        <v>0</v>
      </c>
      <c r="F7" s="247">
        <v>0.711</v>
      </c>
      <c r="G7" s="131">
        <v>1.342</v>
      </c>
      <c r="H7" s="248">
        <v>0.65</v>
      </c>
      <c r="I7" s="249">
        <v>0.662</v>
      </c>
    </row>
    <row r="8" spans="1:9" ht="12.75">
      <c r="A8" s="136" t="s">
        <v>136</v>
      </c>
      <c r="B8" s="250">
        <v>0</v>
      </c>
      <c r="C8" s="251">
        <v>0.26</v>
      </c>
      <c r="D8" s="251">
        <v>6.074</v>
      </c>
      <c r="E8" s="251">
        <v>0</v>
      </c>
      <c r="F8" s="251">
        <v>0</v>
      </c>
      <c r="G8" s="127">
        <v>6.334</v>
      </c>
      <c r="H8" s="252">
        <v>0.65</v>
      </c>
      <c r="I8" s="253">
        <v>1.098</v>
      </c>
    </row>
    <row r="9" spans="1:9" ht="12.75">
      <c r="A9" s="136" t="s">
        <v>134</v>
      </c>
      <c r="B9" s="246">
        <v>29.649</v>
      </c>
      <c r="C9" s="247">
        <v>0.067</v>
      </c>
      <c r="D9" s="247">
        <v>25.445</v>
      </c>
      <c r="E9" s="247">
        <v>0</v>
      </c>
      <c r="F9" s="247">
        <v>0</v>
      </c>
      <c r="G9" s="131">
        <v>55.161</v>
      </c>
      <c r="H9" s="248">
        <v>0.978</v>
      </c>
      <c r="I9" s="249">
        <v>21.825</v>
      </c>
    </row>
    <row r="10" spans="1:9" ht="12.75">
      <c r="A10" s="137" t="s">
        <v>505</v>
      </c>
      <c r="B10" s="254">
        <v>2.568255</v>
      </c>
      <c r="C10" s="255">
        <v>2.658</v>
      </c>
      <c r="D10" s="255">
        <v>0.031</v>
      </c>
      <c r="E10" s="255">
        <v>0</v>
      </c>
      <c r="F10" s="255">
        <v>0.001</v>
      </c>
      <c r="G10" s="141">
        <v>5.258255</v>
      </c>
      <c r="H10" s="256">
        <v>0.65</v>
      </c>
      <c r="I10" s="257">
        <v>0.587</v>
      </c>
    </row>
    <row r="11" spans="1:9" ht="12.75">
      <c r="A11" s="93" t="s">
        <v>76</v>
      </c>
      <c r="B11" s="139">
        <f>SUM(B3:B10)</f>
        <v>35.080255</v>
      </c>
      <c r="C11" s="190">
        <f aca="true" t="shared" si="0" ref="C11:I11">SUM(C3:C10)</f>
        <v>4.029</v>
      </c>
      <c r="D11" s="190">
        <f t="shared" si="0"/>
        <v>32.109</v>
      </c>
      <c r="E11" s="190">
        <f t="shared" si="0"/>
        <v>24.583</v>
      </c>
      <c r="F11" s="190">
        <f t="shared" si="0"/>
        <v>1.027</v>
      </c>
      <c r="G11" s="190">
        <f t="shared" si="0"/>
        <v>96.832255</v>
      </c>
      <c r="H11" s="190">
        <f t="shared" si="0"/>
        <v>9.419</v>
      </c>
      <c r="I11" s="191">
        <f t="shared" si="0"/>
        <v>33.727000000000004</v>
      </c>
    </row>
    <row r="12" spans="2:9" ht="12.75">
      <c r="B12" s="83"/>
      <c r="C12" s="83"/>
      <c r="D12" s="83"/>
      <c r="E12" s="83"/>
      <c r="F12" s="83"/>
      <c r="G12" s="83"/>
      <c r="H12" s="165"/>
      <c r="I12" s="165"/>
    </row>
    <row r="13" spans="2:9" ht="12.75">
      <c r="B13" s="165"/>
      <c r="C13" s="165"/>
      <c r="D13" s="165"/>
      <c r="E13" s="165"/>
      <c r="F13" s="165"/>
      <c r="G13" s="165"/>
      <c r="H13" s="165"/>
      <c r="I13" s="165"/>
    </row>
    <row r="14" spans="1:2" ht="26.25" customHeight="1">
      <c r="A14" s="60" t="s">
        <v>47</v>
      </c>
      <c r="B14" s="15"/>
    </row>
    <row r="15" spans="1:2" ht="26.25" customHeight="1">
      <c r="A15" s="31">
        <v>41639</v>
      </c>
      <c r="B15" s="85" t="s">
        <v>181</v>
      </c>
    </row>
    <row r="16" spans="1:2" ht="12.75">
      <c r="A16" s="142" t="s">
        <v>128</v>
      </c>
      <c r="B16" s="143">
        <v>0.36227861263790667</v>
      </c>
    </row>
    <row r="17" spans="1:2" ht="12.75">
      <c r="A17" s="144" t="s">
        <v>129</v>
      </c>
      <c r="B17" s="145">
        <v>0.041608036495690406</v>
      </c>
    </row>
    <row r="18" spans="1:2" ht="12.75">
      <c r="A18" s="146" t="s">
        <v>208</v>
      </c>
      <c r="B18" s="145">
        <v>0.33159405406803755</v>
      </c>
    </row>
    <row r="19" spans="1:2" ht="12.75">
      <c r="A19" s="146" t="s">
        <v>207</v>
      </c>
      <c r="B19" s="145">
        <v>0.25387201816171684</v>
      </c>
    </row>
    <row r="20" spans="1:2" ht="12.75">
      <c r="A20" s="147" t="s">
        <v>71</v>
      </c>
      <c r="B20" s="148">
        <v>0.01060597008713677</v>
      </c>
    </row>
    <row r="21" spans="1:2" ht="12.75">
      <c r="A21" s="213" t="s">
        <v>141</v>
      </c>
      <c r="B21" s="149">
        <v>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3"/>
  <sheetViews>
    <sheetView view="pageBreakPreview" zoomScale="90" zoomScaleSheetLayoutView="90" zoomScalePageLayoutView="0" workbookViewId="0" topLeftCell="A1">
      <selection activeCell="D29" sqref="D29"/>
    </sheetView>
  </sheetViews>
  <sheetFormatPr defaultColWidth="9.140625" defaultRowHeight="12.75"/>
  <cols>
    <col min="1" max="1" width="58.00390625" style="70" customWidth="1"/>
    <col min="2" max="16384" width="9.140625" style="70" customWidth="1"/>
  </cols>
  <sheetData>
    <row r="1" spans="1:2" ht="12.75">
      <c r="A1" s="18" t="s">
        <v>50</v>
      </c>
      <c r="B1" s="125"/>
    </row>
    <row r="2" spans="1:2" ht="12.75">
      <c r="A2" s="159">
        <v>41639</v>
      </c>
      <c r="B2" s="74" t="s">
        <v>142</v>
      </c>
    </row>
    <row r="3" spans="1:2" ht="12.75">
      <c r="A3" s="155" t="s">
        <v>194</v>
      </c>
      <c r="B3" s="188">
        <v>366</v>
      </c>
    </row>
    <row r="4" spans="1:2" ht="12.75">
      <c r="A4" s="125"/>
      <c r="B4" s="125"/>
    </row>
    <row r="5" spans="1:2" ht="12.75">
      <c r="A5" s="125"/>
      <c r="B5" s="125"/>
    </row>
    <row r="6" spans="1:2" ht="12.75">
      <c r="A6" s="158" t="s">
        <v>193</v>
      </c>
      <c r="B6" s="156"/>
    </row>
    <row r="7" spans="1:2" ht="12.75">
      <c r="A7" s="154"/>
      <c r="B7" s="74">
        <v>2013</v>
      </c>
    </row>
    <row r="8" spans="1:2" ht="12.75">
      <c r="A8" s="154" t="s">
        <v>195</v>
      </c>
      <c r="B8" s="186">
        <v>17</v>
      </c>
    </row>
    <row r="9" spans="1:2" ht="12.75">
      <c r="A9" s="154" t="s">
        <v>204</v>
      </c>
      <c r="B9" s="187">
        <v>292.3</v>
      </c>
    </row>
    <row r="10" spans="1:2" ht="25.5">
      <c r="A10" s="157" t="s">
        <v>9</v>
      </c>
      <c r="B10" s="186">
        <v>11</v>
      </c>
    </row>
    <row r="11" spans="1:2" ht="12.75">
      <c r="A11" s="154" t="s">
        <v>205</v>
      </c>
      <c r="B11" s="303">
        <v>95</v>
      </c>
    </row>
    <row r="12" spans="1:2" ht="26.25" customHeight="1">
      <c r="A12" s="319" t="s">
        <v>196</v>
      </c>
      <c r="B12" s="320"/>
    </row>
    <row r="13" spans="1:2" ht="26.25" customHeight="1">
      <c r="A13" s="321" t="s">
        <v>197</v>
      </c>
      <c r="B13" s="322"/>
    </row>
  </sheetData>
  <sheetProtection/>
  <mergeCells count="2"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3.7109375" style="16" customWidth="1"/>
    <col min="2" max="2" width="13.7109375" style="16" customWidth="1"/>
    <col min="3" max="4" width="15.57421875" style="16" customWidth="1"/>
    <col min="5" max="16384" width="9.140625" style="16" customWidth="1"/>
  </cols>
  <sheetData>
    <row r="1" spans="1:4" ht="12.75">
      <c r="A1" s="19" t="s">
        <v>18</v>
      </c>
      <c r="B1" s="14"/>
      <c r="C1" s="14"/>
      <c r="D1" s="15"/>
    </row>
    <row r="2" spans="1:4" ht="12.75">
      <c r="A2" s="23" t="s">
        <v>187</v>
      </c>
      <c r="B2" s="24" t="s">
        <v>24</v>
      </c>
      <c r="C2" s="24" t="s">
        <v>16</v>
      </c>
      <c r="D2" s="25" t="s">
        <v>51</v>
      </c>
    </row>
    <row r="3" spans="1:4" ht="12.75">
      <c r="A3" s="20" t="s">
        <v>52</v>
      </c>
      <c r="B3" s="21">
        <v>23</v>
      </c>
      <c r="C3" s="21">
        <v>47</v>
      </c>
      <c r="D3" s="22">
        <v>70</v>
      </c>
    </row>
    <row r="4" spans="1:4" ht="12.75">
      <c r="A4" s="301" t="s">
        <v>53</v>
      </c>
      <c r="B4" s="220">
        <v>23</v>
      </c>
      <c r="C4" s="220">
        <v>21</v>
      </c>
      <c r="D4" s="221">
        <f>SUM(B4:C4)</f>
        <v>44</v>
      </c>
    </row>
    <row r="5" spans="1:4" ht="12.75">
      <c r="A5" s="301" t="s">
        <v>54</v>
      </c>
      <c r="B5" s="220">
        <v>0</v>
      </c>
      <c r="C5" s="220">
        <v>24</v>
      </c>
      <c r="D5" s="221">
        <f>SUM(B5:C5)</f>
        <v>24</v>
      </c>
    </row>
    <row r="6" spans="1:4" ht="12.75">
      <c r="A6" s="301" t="s">
        <v>55</v>
      </c>
      <c r="B6" s="220">
        <v>0</v>
      </c>
      <c r="C6" s="220">
        <v>2</v>
      </c>
      <c r="D6" s="221">
        <f>SUM(B6:C6)</f>
        <v>2</v>
      </c>
    </row>
    <row r="7" spans="1:4" ht="12.75">
      <c r="A7" s="302" t="s">
        <v>25</v>
      </c>
      <c r="B7" s="299">
        <v>5</v>
      </c>
      <c r="C7" s="299">
        <v>3</v>
      </c>
      <c r="D7" s="300">
        <f>SUM(B7:C7)</f>
        <v>8</v>
      </c>
    </row>
    <row r="10" spans="1:3" ht="12.75">
      <c r="A10" s="18" t="s">
        <v>29</v>
      </c>
      <c r="B10" s="14"/>
      <c r="C10" s="14"/>
    </row>
    <row r="11" spans="1:3" ht="12.75">
      <c r="A11" s="23" t="s">
        <v>187</v>
      </c>
      <c r="B11" s="24" t="s">
        <v>14</v>
      </c>
      <c r="C11" s="25" t="s">
        <v>15</v>
      </c>
    </row>
    <row r="12" spans="1:3" ht="12.75">
      <c r="A12" s="26" t="s">
        <v>19</v>
      </c>
      <c r="B12" s="224">
        <v>4</v>
      </c>
      <c r="C12" s="225">
        <v>1</v>
      </c>
    </row>
    <row r="13" spans="1:3" ht="12.75">
      <c r="A13" s="17" t="s">
        <v>20</v>
      </c>
      <c r="B13" s="222">
        <v>2</v>
      </c>
      <c r="C13" s="223">
        <v>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="90" zoomScaleSheetLayoutView="90" zoomScalePageLayoutView="0" workbookViewId="0" topLeftCell="A1">
      <selection activeCell="K25" sqref="K25"/>
    </sheetView>
  </sheetViews>
  <sheetFormatPr defaultColWidth="9.140625" defaultRowHeight="12.75"/>
  <cols>
    <col min="1" max="1" width="45.140625" style="16" customWidth="1"/>
    <col min="2" max="2" width="9.28125" style="16" customWidth="1"/>
    <col min="3" max="8" width="11.7109375" style="16" customWidth="1"/>
    <col min="9" max="16384" width="9.140625" style="16" customWidth="1"/>
  </cols>
  <sheetData>
    <row r="1" spans="1:8" ht="25.5" customHeight="1">
      <c r="A1" s="60" t="s">
        <v>56</v>
      </c>
      <c r="B1" s="14"/>
      <c r="C1" s="14"/>
      <c r="D1" s="14"/>
      <c r="E1" s="14"/>
      <c r="F1" s="14"/>
      <c r="G1" s="14"/>
      <c r="H1" s="214" t="s">
        <v>4</v>
      </c>
    </row>
    <row r="2" spans="1:8" ht="39" customHeight="1">
      <c r="A2" s="30" t="s">
        <v>186</v>
      </c>
      <c r="B2" s="178" t="s">
        <v>11</v>
      </c>
      <c r="C2" s="178" t="s">
        <v>188</v>
      </c>
      <c r="D2" s="178" t="s">
        <v>189</v>
      </c>
      <c r="E2" s="94" t="s">
        <v>190</v>
      </c>
      <c r="F2" s="178" t="s">
        <v>191</v>
      </c>
      <c r="G2" s="178" t="s">
        <v>141</v>
      </c>
      <c r="H2" s="179" t="s">
        <v>192</v>
      </c>
    </row>
    <row r="3" spans="1:9" ht="12.75">
      <c r="A3" s="175" t="s">
        <v>221</v>
      </c>
      <c r="B3" s="176" t="s">
        <v>22</v>
      </c>
      <c r="C3" s="226">
        <v>0.35</v>
      </c>
      <c r="D3" s="226">
        <v>0.169879</v>
      </c>
      <c r="E3" s="226">
        <v>0.194177</v>
      </c>
      <c r="F3" s="226">
        <v>0</v>
      </c>
      <c r="G3" s="177">
        <v>0.194177</v>
      </c>
      <c r="H3" s="227">
        <v>0</v>
      </c>
      <c r="I3" s="305"/>
    </row>
    <row r="4" spans="1:8" ht="12.75">
      <c r="A4" s="27" t="s">
        <v>238</v>
      </c>
      <c r="B4" s="171" t="s">
        <v>22</v>
      </c>
      <c r="C4" s="228">
        <v>0.15</v>
      </c>
      <c r="D4" s="229">
        <v>0.164</v>
      </c>
      <c r="E4" s="229">
        <v>0.167</v>
      </c>
      <c r="F4" s="229">
        <v>0</v>
      </c>
      <c r="G4" s="168">
        <v>0.167</v>
      </c>
      <c r="H4" s="230">
        <v>0</v>
      </c>
    </row>
    <row r="5" spans="1:8" ht="12.75">
      <c r="A5" s="27" t="s">
        <v>213</v>
      </c>
      <c r="B5" s="171" t="s">
        <v>12</v>
      </c>
      <c r="C5" s="228">
        <v>0.25</v>
      </c>
      <c r="D5" s="231">
        <v>0.298495</v>
      </c>
      <c r="E5" s="231">
        <v>1.674584</v>
      </c>
      <c r="F5" s="229">
        <v>0</v>
      </c>
      <c r="G5" s="168">
        <v>1.674584</v>
      </c>
      <c r="H5" s="230">
        <v>1.372793</v>
      </c>
    </row>
    <row r="6" spans="1:8" ht="12.75">
      <c r="A6" s="27" t="s">
        <v>214</v>
      </c>
      <c r="B6" s="171" t="s">
        <v>12</v>
      </c>
      <c r="C6" s="228">
        <v>0.25</v>
      </c>
      <c r="D6" s="229">
        <v>0.631979</v>
      </c>
      <c r="E6" s="229">
        <v>188.42743803</v>
      </c>
      <c r="F6" s="229">
        <v>0</v>
      </c>
      <c r="G6" s="168">
        <v>188.42743803</v>
      </c>
      <c r="H6" s="230">
        <v>187.72613158000001</v>
      </c>
    </row>
    <row r="7" spans="1:8" ht="12.75">
      <c r="A7" s="27" t="s">
        <v>215</v>
      </c>
      <c r="B7" s="171" t="s">
        <v>12</v>
      </c>
      <c r="C7" s="228">
        <v>0.49</v>
      </c>
      <c r="D7" s="229">
        <v>0.28552397999999996</v>
      </c>
      <c r="E7" s="229">
        <v>14.92503147</v>
      </c>
      <c r="F7" s="229">
        <v>0</v>
      </c>
      <c r="G7" s="168">
        <v>14.92503147</v>
      </c>
      <c r="H7" s="230">
        <v>14.638215000000002</v>
      </c>
    </row>
    <row r="8" spans="1:8" ht="12.75">
      <c r="A8" s="27" t="s">
        <v>216</v>
      </c>
      <c r="B8" s="171" t="s">
        <v>12</v>
      </c>
      <c r="C8" s="228">
        <v>0.25</v>
      </c>
      <c r="D8" s="231">
        <v>0.29184235</v>
      </c>
      <c r="E8" s="231">
        <v>0.30338092</v>
      </c>
      <c r="F8" s="231">
        <v>0</v>
      </c>
      <c r="G8" s="168">
        <v>0.30338092</v>
      </c>
      <c r="H8" s="230">
        <v>0</v>
      </c>
    </row>
    <row r="9" spans="1:8" ht="12.75">
      <c r="A9" s="27" t="s">
        <v>217</v>
      </c>
      <c r="B9" s="171" t="s">
        <v>12</v>
      </c>
      <c r="C9" s="228">
        <v>0.28</v>
      </c>
      <c r="D9" s="229">
        <v>5.33346533</v>
      </c>
      <c r="E9" s="229">
        <v>9.97266783</v>
      </c>
      <c r="F9" s="229">
        <v>0</v>
      </c>
      <c r="G9" s="168">
        <v>9.97266783</v>
      </c>
      <c r="H9" s="230">
        <v>3.93834086</v>
      </c>
    </row>
    <row r="10" spans="1:8" ht="12.75">
      <c r="A10" s="167" t="s">
        <v>218</v>
      </c>
      <c r="B10" s="174" t="s">
        <v>12</v>
      </c>
      <c r="C10" s="238">
        <v>0.51456</v>
      </c>
      <c r="D10" s="238">
        <v>1.16961523</v>
      </c>
      <c r="E10" s="238">
        <v>9.88534136</v>
      </c>
      <c r="F10" s="238">
        <v>0</v>
      </c>
      <c r="G10" s="170">
        <v>9.88534136</v>
      </c>
      <c r="H10" s="239">
        <v>8.66766484</v>
      </c>
    </row>
    <row r="11" spans="1:8" ht="12.75">
      <c r="A11" s="27" t="s">
        <v>219</v>
      </c>
      <c r="B11" s="171" t="s">
        <v>12</v>
      </c>
      <c r="C11" s="229">
        <v>0.25</v>
      </c>
      <c r="D11" s="229">
        <v>0.5248835</v>
      </c>
      <c r="E11" s="229">
        <v>2.3314870699999997</v>
      </c>
      <c r="F11" s="229">
        <v>0</v>
      </c>
      <c r="G11" s="168">
        <v>2.3314870699999997</v>
      </c>
      <c r="H11" s="230">
        <v>1.70288943</v>
      </c>
    </row>
    <row r="12" spans="1:8" ht="12.75">
      <c r="A12" s="27" t="s">
        <v>220</v>
      </c>
      <c r="B12" s="172" t="s">
        <v>12</v>
      </c>
      <c r="C12" s="229">
        <v>0.25</v>
      </c>
      <c r="D12" s="231">
        <v>0.288868</v>
      </c>
      <c r="E12" s="231">
        <v>10.583597</v>
      </c>
      <c r="F12" s="231">
        <v>0</v>
      </c>
      <c r="G12" s="168">
        <v>10.583597</v>
      </c>
      <c r="H12" s="233">
        <v>10.260094</v>
      </c>
    </row>
    <row r="13" spans="1:8" ht="12.75">
      <c r="A13" s="27" t="s">
        <v>244</v>
      </c>
      <c r="B13" s="171" t="s">
        <v>12</v>
      </c>
      <c r="C13" s="228">
        <v>0.25</v>
      </c>
      <c r="D13" s="229">
        <v>0.348542</v>
      </c>
      <c r="E13" s="232">
        <v>1.242268</v>
      </c>
      <c r="F13" s="229">
        <v>0</v>
      </c>
      <c r="G13" s="168">
        <v>1.242268</v>
      </c>
      <c r="H13" s="230">
        <v>0.89255</v>
      </c>
    </row>
    <row r="14" spans="1:8" ht="12.75">
      <c r="A14" s="27" t="s">
        <v>222</v>
      </c>
      <c r="B14" s="171" t="s">
        <v>12</v>
      </c>
      <c r="C14" s="229">
        <v>0.25</v>
      </c>
      <c r="D14" s="229">
        <v>0.260025</v>
      </c>
      <c r="E14" s="229">
        <v>2.633339</v>
      </c>
      <c r="F14" s="229">
        <v>0</v>
      </c>
      <c r="G14" s="168">
        <v>2.633339</v>
      </c>
      <c r="H14" s="230">
        <v>2.358293</v>
      </c>
    </row>
    <row r="15" spans="1:8" ht="12.75">
      <c r="A15" s="27" t="s">
        <v>245</v>
      </c>
      <c r="B15" s="171" t="s">
        <v>12</v>
      </c>
      <c r="C15" s="229">
        <v>1.188</v>
      </c>
      <c r="D15" s="229">
        <v>2.298504</v>
      </c>
      <c r="E15" s="229">
        <v>29.446186</v>
      </c>
      <c r="F15" s="229">
        <v>0</v>
      </c>
      <c r="G15" s="168">
        <v>29.446186</v>
      </c>
      <c r="H15" s="230">
        <v>27.054343</v>
      </c>
    </row>
    <row r="16" spans="1:8" ht="12.75">
      <c r="A16" s="27" t="s">
        <v>242</v>
      </c>
      <c r="B16" s="172" t="s">
        <v>12</v>
      </c>
      <c r="C16" s="228">
        <v>0.281</v>
      </c>
      <c r="D16" s="231">
        <v>0.6050428200000001</v>
      </c>
      <c r="E16" s="231">
        <v>5.885268030000001</v>
      </c>
      <c r="F16" s="231">
        <v>0</v>
      </c>
      <c r="G16" s="168">
        <v>5.885268030000001</v>
      </c>
      <c r="H16" s="233">
        <v>5.27602838</v>
      </c>
    </row>
    <row r="17" spans="1:8" ht="12.75">
      <c r="A17" s="27" t="s">
        <v>230</v>
      </c>
      <c r="B17" s="171" t="s">
        <v>12</v>
      </c>
      <c r="C17" s="229">
        <v>0.082</v>
      </c>
      <c r="D17" s="229">
        <v>0.97813436</v>
      </c>
      <c r="E17" s="229">
        <v>37.693604</v>
      </c>
      <c r="F17" s="229">
        <v>0.009779</v>
      </c>
      <c r="G17" s="168">
        <v>37.703383</v>
      </c>
      <c r="H17" s="230">
        <v>36.711229</v>
      </c>
    </row>
    <row r="18" spans="1:8" ht="12.75">
      <c r="A18" s="27" t="s">
        <v>233</v>
      </c>
      <c r="B18" s="171" t="s">
        <v>12</v>
      </c>
      <c r="C18" s="231">
        <v>0.28</v>
      </c>
      <c r="D18" s="229">
        <v>0.296055</v>
      </c>
      <c r="E18" s="229">
        <v>21.703451</v>
      </c>
      <c r="F18" s="229">
        <v>0</v>
      </c>
      <c r="G18" s="168">
        <v>21.703451</v>
      </c>
      <c r="H18" s="230">
        <v>21.334616</v>
      </c>
    </row>
    <row r="19" spans="1:8" ht="12.75">
      <c r="A19" s="27" t="s">
        <v>234</v>
      </c>
      <c r="B19" s="171" t="s">
        <v>12</v>
      </c>
      <c r="C19" s="228">
        <v>1.6</v>
      </c>
      <c r="D19" s="228">
        <v>3.242382</v>
      </c>
      <c r="E19" s="232">
        <v>6.959257</v>
      </c>
      <c r="F19" s="228">
        <v>26.706087</v>
      </c>
      <c r="G19" s="168">
        <v>33.665344</v>
      </c>
      <c r="H19" s="233">
        <v>3.493725</v>
      </c>
    </row>
    <row r="20" spans="1:8" ht="12.75">
      <c r="A20" s="27" t="s">
        <v>237</v>
      </c>
      <c r="B20" s="171" t="s">
        <v>12</v>
      </c>
      <c r="C20" s="228">
        <v>0.5</v>
      </c>
      <c r="D20" s="304">
        <v>0.662841</v>
      </c>
      <c r="E20" s="231">
        <v>4.865235</v>
      </c>
      <c r="F20" s="229">
        <v>0</v>
      </c>
      <c r="G20" s="168">
        <v>4.865235</v>
      </c>
      <c r="H20" s="230">
        <v>4.188546</v>
      </c>
    </row>
    <row r="21" spans="1:8" ht="12.75">
      <c r="A21" s="27" t="s">
        <v>246</v>
      </c>
      <c r="B21" s="171" t="s">
        <v>12</v>
      </c>
      <c r="C21" s="235">
        <v>0.27</v>
      </c>
      <c r="D21" s="229">
        <v>0.284767</v>
      </c>
      <c r="E21" s="229">
        <v>5.008935</v>
      </c>
      <c r="F21" s="229">
        <v>0</v>
      </c>
      <c r="G21" s="168">
        <v>5.008935</v>
      </c>
      <c r="H21" s="230">
        <v>4.627073</v>
      </c>
    </row>
    <row r="22" spans="1:8" ht="12.75">
      <c r="A22" s="27" t="s">
        <v>247</v>
      </c>
      <c r="B22" s="171" t="s">
        <v>12</v>
      </c>
      <c r="C22" s="228">
        <v>0.665</v>
      </c>
      <c r="D22" s="229">
        <v>0.6619961000000005</v>
      </c>
      <c r="E22" s="229">
        <v>108.97008109999999</v>
      </c>
      <c r="F22" s="229">
        <v>0.0033264</v>
      </c>
      <c r="G22" s="168">
        <v>108.9734075</v>
      </c>
      <c r="H22" s="230">
        <v>108.27702416999999</v>
      </c>
    </row>
    <row r="23" spans="1:8" ht="12.75">
      <c r="A23" s="27" t="s">
        <v>239</v>
      </c>
      <c r="B23" s="171" t="s">
        <v>12</v>
      </c>
      <c r="C23" s="229">
        <v>0.3</v>
      </c>
      <c r="D23" s="229">
        <v>0.345947</v>
      </c>
      <c r="E23" s="229">
        <v>0.879301</v>
      </c>
      <c r="F23" s="229">
        <v>2.292782</v>
      </c>
      <c r="G23" s="168">
        <v>3.172083</v>
      </c>
      <c r="H23" s="230">
        <v>2.822792</v>
      </c>
    </row>
    <row r="24" spans="1:8" ht="12.75">
      <c r="A24" s="27" t="s">
        <v>248</v>
      </c>
      <c r="B24" s="171" t="s">
        <v>12</v>
      </c>
      <c r="C24" s="228">
        <v>0.25</v>
      </c>
      <c r="D24" s="229">
        <v>0.276505</v>
      </c>
      <c r="E24" s="229">
        <v>1.273481</v>
      </c>
      <c r="F24" s="229">
        <v>0</v>
      </c>
      <c r="G24" s="168">
        <v>1.273481</v>
      </c>
      <c r="H24" s="230">
        <v>0.973644</v>
      </c>
    </row>
    <row r="25" spans="1:8" ht="12.75">
      <c r="A25" s="27" t="s">
        <v>249</v>
      </c>
      <c r="B25" s="171" t="s">
        <v>12</v>
      </c>
      <c r="C25" s="229">
        <v>0.429</v>
      </c>
      <c r="D25" s="229">
        <v>0.68749982</v>
      </c>
      <c r="E25" s="229">
        <v>73.82133551000003</v>
      </c>
      <c r="F25" s="229">
        <v>0.02088712</v>
      </c>
      <c r="G25" s="168">
        <v>73.84222263000002</v>
      </c>
      <c r="H25" s="230">
        <v>73.11877159000001</v>
      </c>
    </row>
    <row r="26" spans="1:8" ht="12.75">
      <c r="A26" s="27" t="s">
        <v>250</v>
      </c>
      <c r="B26" s="171" t="s">
        <v>12</v>
      </c>
      <c r="C26" s="229">
        <v>0.35</v>
      </c>
      <c r="D26" s="229">
        <v>0.29514492999999997</v>
      </c>
      <c r="E26" s="229">
        <v>1.4662051399999998</v>
      </c>
      <c r="F26" s="229">
        <v>0</v>
      </c>
      <c r="G26" s="168">
        <v>1.4662051399999998</v>
      </c>
      <c r="H26" s="230">
        <v>1.16572367</v>
      </c>
    </row>
    <row r="27" spans="1:8" ht="12.75">
      <c r="A27" s="27" t="s">
        <v>251</v>
      </c>
      <c r="B27" s="171" t="s">
        <v>12</v>
      </c>
      <c r="C27" s="229">
        <v>0.25</v>
      </c>
      <c r="D27" s="229">
        <v>0.378144</v>
      </c>
      <c r="E27" s="229">
        <v>0.419005</v>
      </c>
      <c r="F27" s="229">
        <v>21.835779</v>
      </c>
      <c r="G27" s="168">
        <v>22.254784</v>
      </c>
      <c r="H27" s="230">
        <v>21.858065</v>
      </c>
    </row>
    <row r="28" spans="1:8" ht="12.75">
      <c r="A28" s="27" t="s">
        <v>241</v>
      </c>
      <c r="B28" s="171" t="s">
        <v>12</v>
      </c>
      <c r="C28" s="228">
        <v>0.25</v>
      </c>
      <c r="D28" s="229">
        <v>0.308</v>
      </c>
      <c r="E28" s="229">
        <v>0.321</v>
      </c>
      <c r="F28" s="229">
        <v>67.661</v>
      </c>
      <c r="G28" s="168">
        <v>67.982</v>
      </c>
      <c r="H28" s="230">
        <v>58.558983</v>
      </c>
    </row>
    <row r="29" spans="1:8" ht="12.75">
      <c r="A29" s="27" t="s">
        <v>223</v>
      </c>
      <c r="B29" s="171" t="s">
        <v>21</v>
      </c>
      <c r="C29" s="228">
        <v>1.5</v>
      </c>
      <c r="D29" s="229">
        <v>1.93554853</v>
      </c>
      <c r="E29" s="229">
        <v>113.58952857999999</v>
      </c>
      <c r="F29" s="229">
        <v>0</v>
      </c>
      <c r="G29" s="168">
        <v>113.58952857999999</v>
      </c>
      <c r="H29" s="230">
        <v>107.19771039000001</v>
      </c>
    </row>
    <row r="30" spans="1:8" ht="12.75">
      <c r="A30" s="27" t="s">
        <v>224</v>
      </c>
      <c r="B30" s="171" t="s">
        <v>21</v>
      </c>
      <c r="C30" s="228">
        <v>1.5</v>
      </c>
      <c r="D30" s="229">
        <v>1.54707854</v>
      </c>
      <c r="E30" s="229">
        <v>20.340719780000004</v>
      </c>
      <c r="F30" s="229">
        <v>0</v>
      </c>
      <c r="G30" s="168">
        <v>20.340719780000004</v>
      </c>
      <c r="H30" s="230">
        <v>18.638701480000005</v>
      </c>
    </row>
    <row r="31" spans="1:8" ht="12.75">
      <c r="A31" s="27" t="s">
        <v>225</v>
      </c>
      <c r="B31" s="171" t="s">
        <v>21</v>
      </c>
      <c r="C31" s="229">
        <v>1.55</v>
      </c>
      <c r="D31" s="229">
        <v>1.85008169</v>
      </c>
      <c r="E31" s="229">
        <v>4.97168741</v>
      </c>
      <c r="F31" s="229">
        <v>0</v>
      </c>
      <c r="G31" s="168">
        <v>4.97168741</v>
      </c>
      <c r="H31" s="230">
        <v>3.11200262</v>
      </c>
    </row>
    <row r="32" spans="1:8" ht="12.75">
      <c r="A32" s="27" t="s">
        <v>226</v>
      </c>
      <c r="B32" s="171" t="s">
        <v>21</v>
      </c>
      <c r="C32" s="229">
        <v>3.7</v>
      </c>
      <c r="D32" s="229">
        <v>3.3805783799999976</v>
      </c>
      <c r="E32" s="229">
        <v>434.96044039</v>
      </c>
      <c r="F32" s="229">
        <v>0</v>
      </c>
      <c r="G32" s="168">
        <v>434.96044039</v>
      </c>
      <c r="H32" s="230">
        <v>431.51918385000005</v>
      </c>
    </row>
    <row r="33" spans="1:8" ht="12.75">
      <c r="A33" s="27" t="s">
        <v>227</v>
      </c>
      <c r="B33" s="171" t="s">
        <v>21</v>
      </c>
      <c r="C33" s="229">
        <v>0.58</v>
      </c>
      <c r="D33" s="231">
        <v>1.7220309299999998</v>
      </c>
      <c r="E33" s="231">
        <v>5.489325</v>
      </c>
      <c r="F33" s="231">
        <v>1.59041033</v>
      </c>
      <c r="G33" s="168">
        <v>7.07973533</v>
      </c>
      <c r="H33" s="230">
        <v>3.6694251</v>
      </c>
    </row>
    <row r="34" spans="1:8" ht="12.75">
      <c r="A34" s="27" t="s">
        <v>229</v>
      </c>
      <c r="B34" s="171" t="s">
        <v>21</v>
      </c>
      <c r="C34" s="229">
        <v>1.55</v>
      </c>
      <c r="D34" s="231">
        <v>1.510345</v>
      </c>
      <c r="E34" s="231">
        <v>7.810904</v>
      </c>
      <c r="F34" s="231">
        <v>0</v>
      </c>
      <c r="G34" s="168">
        <v>7.810904</v>
      </c>
      <c r="H34" s="230">
        <v>6.047332</v>
      </c>
    </row>
    <row r="35" spans="1:8" ht="12.75">
      <c r="A35" s="27" t="s">
        <v>228</v>
      </c>
      <c r="B35" s="171" t="s">
        <v>21</v>
      </c>
      <c r="C35" s="229">
        <v>3.3</v>
      </c>
      <c r="D35" s="228">
        <v>8.1854162</v>
      </c>
      <c r="E35" s="232">
        <v>20.53429196</v>
      </c>
      <c r="F35" s="229">
        <v>45.46451524</v>
      </c>
      <c r="G35" s="168">
        <v>65.9988072</v>
      </c>
      <c r="H35" s="230">
        <v>12.083008640000001</v>
      </c>
    </row>
    <row r="36" spans="1:8" ht="12.75">
      <c r="A36" s="27" t="s">
        <v>252</v>
      </c>
      <c r="B36" s="171" t="s">
        <v>21</v>
      </c>
      <c r="C36" s="228">
        <v>14.1</v>
      </c>
      <c r="D36" s="229">
        <v>15.81039936</v>
      </c>
      <c r="E36" s="229">
        <v>298.46903799999995</v>
      </c>
      <c r="F36" s="240">
        <v>0</v>
      </c>
      <c r="G36" s="168">
        <v>298.46903799999995</v>
      </c>
      <c r="H36" s="241">
        <v>280.18812042999997</v>
      </c>
    </row>
    <row r="37" spans="1:8" ht="12.75">
      <c r="A37" s="27" t="s">
        <v>231</v>
      </c>
      <c r="B37" s="171" t="s">
        <v>21</v>
      </c>
      <c r="C37" s="228">
        <v>5.5</v>
      </c>
      <c r="D37" s="229">
        <v>2.74117694</v>
      </c>
      <c r="E37" s="229">
        <v>1116.326239913</v>
      </c>
      <c r="F37" s="229">
        <v>0</v>
      </c>
      <c r="G37" s="168">
        <v>1116.326239913</v>
      </c>
      <c r="H37" s="233">
        <v>1112.4594857700001</v>
      </c>
    </row>
    <row r="38" spans="1:8" ht="12.75">
      <c r="A38" s="27" t="s">
        <v>232</v>
      </c>
      <c r="B38" s="171" t="s">
        <v>21</v>
      </c>
      <c r="C38" s="229">
        <v>1</v>
      </c>
      <c r="D38" s="229">
        <v>2.4631446</v>
      </c>
      <c r="E38" s="229">
        <v>60.20604216</v>
      </c>
      <c r="F38" s="229">
        <v>0.06063073</v>
      </c>
      <c r="G38" s="168">
        <v>60.26667289</v>
      </c>
      <c r="H38" s="230">
        <v>57.73063647</v>
      </c>
    </row>
    <row r="39" spans="1:8" ht="12.75">
      <c r="A39" s="27" t="s">
        <v>235</v>
      </c>
      <c r="B39" s="172" t="s">
        <v>21</v>
      </c>
      <c r="C39" s="228">
        <v>3</v>
      </c>
      <c r="D39" s="231">
        <v>2.902467</v>
      </c>
      <c r="E39" s="229">
        <v>70.215267</v>
      </c>
      <c r="F39" s="231">
        <v>0</v>
      </c>
      <c r="G39" s="168">
        <v>70.215267</v>
      </c>
      <c r="H39" s="233">
        <v>67.26647</v>
      </c>
    </row>
    <row r="40" spans="1:8" ht="12.75">
      <c r="A40" s="28" t="s">
        <v>236</v>
      </c>
      <c r="B40" s="172" t="s">
        <v>21</v>
      </c>
      <c r="C40" s="228">
        <v>6</v>
      </c>
      <c r="D40" s="231">
        <v>6.634162440000001</v>
      </c>
      <c r="E40" s="229">
        <v>16.854906</v>
      </c>
      <c r="F40" s="231">
        <v>1.411217</v>
      </c>
      <c r="G40" s="168">
        <v>18.266123</v>
      </c>
      <c r="H40" s="233">
        <v>9.868302</v>
      </c>
    </row>
    <row r="41" spans="1:8" ht="12.75">
      <c r="A41" s="27" t="s">
        <v>253</v>
      </c>
      <c r="B41" s="171" t="s">
        <v>21</v>
      </c>
      <c r="C41" s="228">
        <v>1.5</v>
      </c>
      <c r="D41" s="228">
        <v>1.84968</v>
      </c>
      <c r="E41" s="232">
        <v>1.84968</v>
      </c>
      <c r="F41" s="234">
        <v>0</v>
      </c>
      <c r="G41" s="168">
        <v>1.84968</v>
      </c>
      <c r="H41" s="230">
        <v>48.183426</v>
      </c>
    </row>
    <row r="42" spans="1:8" ht="12.75">
      <c r="A42" s="27" t="s">
        <v>254</v>
      </c>
      <c r="B42" s="171" t="s">
        <v>21</v>
      </c>
      <c r="C42" s="229">
        <v>1.5</v>
      </c>
      <c r="D42" s="229">
        <v>12.268319</v>
      </c>
      <c r="E42" s="229">
        <v>1411.776987</v>
      </c>
      <c r="F42" s="229">
        <v>1.370383</v>
      </c>
      <c r="G42" s="168">
        <v>1413.14737</v>
      </c>
      <c r="H42" s="230">
        <v>1399.137685</v>
      </c>
    </row>
    <row r="43" spans="1:8" ht="12.75">
      <c r="A43" s="27" t="s">
        <v>243</v>
      </c>
      <c r="B43" s="171" t="s">
        <v>21</v>
      </c>
      <c r="C43" s="229">
        <v>5.5</v>
      </c>
      <c r="D43" s="229">
        <v>1.236766</v>
      </c>
      <c r="E43" s="229">
        <v>1.375441</v>
      </c>
      <c r="F43" s="229">
        <v>0</v>
      </c>
      <c r="G43" s="168">
        <v>1.375441</v>
      </c>
      <c r="H43" s="230">
        <v>0</v>
      </c>
    </row>
    <row r="44" spans="1:8" ht="12.75">
      <c r="A44" s="27" t="s">
        <v>255</v>
      </c>
      <c r="B44" s="171" t="s">
        <v>21</v>
      </c>
      <c r="C44" s="228">
        <v>2.98</v>
      </c>
      <c r="D44" s="229">
        <v>2.566877</v>
      </c>
      <c r="E44" s="229">
        <v>191.859538</v>
      </c>
      <c r="F44" s="229">
        <v>0</v>
      </c>
      <c r="G44" s="168">
        <v>191.859538</v>
      </c>
      <c r="H44" s="230">
        <v>189.153209</v>
      </c>
    </row>
    <row r="45" spans="1:8" ht="12.75">
      <c r="A45" s="27" t="s">
        <v>256</v>
      </c>
      <c r="B45" s="171" t="s">
        <v>21</v>
      </c>
      <c r="C45" s="228">
        <v>1.5</v>
      </c>
      <c r="D45" s="229">
        <v>1.529516</v>
      </c>
      <c r="E45" s="229">
        <v>90.78544548644949</v>
      </c>
      <c r="F45" s="229">
        <v>0</v>
      </c>
      <c r="G45" s="168">
        <v>90.78544548644949</v>
      </c>
      <c r="H45" s="230">
        <v>89.1719189261221</v>
      </c>
    </row>
    <row r="46" spans="1:8" ht="12.75">
      <c r="A46" s="27" t="s">
        <v>257</v>
      </c>
      <c r="B46" s="171" t="s">
        <v>21</v>
      </c>
      <c r="C46" s="228">
        <v>2.4</v>
      </c>
      <c r="D46" s="229">
        <v>2.111759</v>
      </c>
      <c r="E46" s="229">
        <v>8.94733</v>
      </c>
      <c r="F46" s="229">
        <v>0</v>
      </c>
      <c r="G46" s="168">
        <v>8.94733</v>
      </c>
      <c r="H46" s="230">
        <v>6.835571</v>
      </c>
    </row>
    <row r="47" spans="1:8" ht="12.75">
      <c r="A47" s="27" t="s">
        <v>258</v>
      </c>
      <c r="B47" s="171" t="s">
        <v>21</v>
      </c>
      <c r="C47" s="229">
        <v>1.5</v>
      </c>
      <c r="D47" s="229">
        <v>3.46073</v>
      </c>
      <c r="E47" s="229">
        <v>3.526258</v>
      </c>
      <c r="F47" s="229">
        <v>7.917002</v>
      </c>
      <c r="G47" s="168">
        <v>11.44326</v>
      </c>
      <c r="H47" s="230">
        <v>0.059028</v>
      </c>
    </row>
    <row r="48" spans="1:8" ht="12.75">
      <c r="A48" s="27" t="s">
        <v>240</v>
      </c>
      <c r="B48" s="171" t="s">
        <v>21</v>
      </c>
      <c r="C48" s="229">
        <v>1.05</v>
      </c>
      <c r="D48" s="229">
        <v>2.22487694</v>
      </c>
      <c r="E48" s="229">
        <v>55.13724261</v>
      </c>
      <c r="F48" s="229">
        <v>0</v>
      </c>
      <c r="G48" s="168">
        <v>55.13724261</v>
      </c>
      <c r="H48" s="230">
        <v>51.55521129</v>
      </c>
    </row>
    <row r="49" spans="1:8" ht="12.75">
      <c r="A49" s="27" t="s">
        <v>259</v>
      </c>
      <c r="B49" s="173" t="s">
        <v>21</v>
      </c>
      <c r="C49" s="236">
        <v>1.5522</v>
      </c>
      <c r="D49" s="234">
        <v>3.125052</v>
      </c>
      <c r="E49" s="234">
        <v>64.605181</v>
      </c>
      <c r="F49" s="234">
        <v>0.180796</v>
      </c>
      <c r="G49" s="169">
        <v>64.785977</v>
      </c>
      <c r="H49" s="237">
        <v>61.469233</v>
      </c>
    </row>
    <row r="50" spans="1:8" ht="15" customHeight="1">
      <c r="A50" s="113" t="s">
        <v>13</v>
      </c>
      <c r="B50" s="114"/>
      <c r="C50" s="312">
        <f aca="true" t="shared" si="0" ref="C50:H50">SUM(C3:C49)</f>
        <v>72.99176</v>
      </c>
      <c r="D50" s="312">
        <f t="shared" si="0"/>
        <v>102.14408697</v>
      </c>
      <c r="E50" s="312">
        <f t="shared" si="0"/>
        <v>4540.684149749448</v>
      </c>
      <c r="F50" s="312">
        <f t="shared" si="0"/>
        <v>176.52459482</v>
      </c>
      <c r="G50" s="312">
        <f t="shared" si="0"/>
        <v>4717.208744569449</v>
      </c>
      <c r="H50" s="313">
        <f t="shared" si="0"/>
        <v>4556.3631964861215</v>
      </c>
    </row>
    <row r="51" spans="1:8" ht="12.75">
      <c r="A51" s="29"/>
      <c r="B51" s="29"/>
      <c r="C51" s="160"/>
      <c r="D51" s="160"/>
      <c r="E51" s="160"/>
      <c r="F51" s="160"/>
      <c r="G51" s="160"/>
      <c r="H51" s="160"/>
    </row>
    <row r="52" ht="12.75">
      <c r="A52" s="135" t="s">
        <v>68</v>
      </c>
    </row>
    <row r="53" spans="1:8" ht="27.75" customHeight="1">
      <c r="A53" s="316" t="s">
        <v>506</v>
      </c>
      <c r="B53" s="316"/>
      <c r="C53" s="316"/>
      <c r="D53" s="316"/>
      <c r="E53" s="316"/>
      <c r="F53" s="316"/>
      <c r="G53" s="316"/>
      <c r="H53" s="316"/>
    </row>
    <row r="54" spans="1:8" ht="13.5">
      <c r="A54" s="92"/>
      <c r="B54" s="163"/>
      <c r="C54" s="163"/>
      <c r="D54" s="163"/>
      <c r="E54" s="163"/>
      <c r="F54" s="163"/>
      <c r="G54" s="163"/>
      <c r="H54" s="163"/>
    </row>
  </sheetData>
  <sheetProtection/>
  <mergeCells count="1">
    <mergeCell ref="A53:H53"/>
  </mergeCells>
  <printOptions horizontalCentered="1" verticalCentered="1"/>
  <pageMargins left="0.7480314960629921" right="0.7480314960629921" top="0.6299212598425197" bottom="0.5511811023622047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tabSelected="1" view="pageBreakPreview" zoomScale="120" zoomScaleSheetLayoutView="120" zoomScalePageLayoutView="0" workbookViewId="0" topLeftCell="A1">
      <selection activeCell="H11" sqref="H11"/>
    </sheetView>
  </sheetViews>
  <sheetFormatPr defaultColWidth="9.140625" defaultRowHeight="12.75"/>
  <cols>
    <col min="1" max="1" width="51.421875" style="40" customWidth="1"/>
    <col min="2" max="4" width="13.7109375" style="40" customWidth="1"/>
    <col min="5" max="7" width="17.421875" style="40" bestFit="1" customWidth="1"/>
    <col min="8" max="8" width="14.8515625" style="40" customWidth="1"/>
    <col min="9" max="9" width="4.00390625" style="40" bestFit="1" customWidth="1"/>
    <col min="10" max="10" width="41.00390625" style="40" bestFit="1" customWidth="1"/>
    <col min="11" max="11" width="10.140625" style="40" bestFit="1" customWidth="1"/>
    <col min="12" max="12" width="41.00390625" style="40" bestFit="1" customWidth="1"/>
    <col min="13" max="13" width="10.140625" style="40" bestFit="1" customWidth="1"/>
    <col min="14" max="14" width="41.00390625" style="40" bestFit="1" customWidth="1"/>
    <col min="15" max="15" width="10.140625" style="40" bestFit="1" customWidth="1"/>
    <col min="16" max="16384" width="9.140625" style="40" customWidth="1"/>
  </cols>
  <sheetData>
    <row r="1" spans="1:7" ht="26.25" customHeight="1">
      <c r="A1" s="37" t="s">
        <v>32</v>
      </c>
      <c r="B1" s="38"/>
      <c r="C1" s="38"/>
      <c r="D1" s="38"/>
      <c r="E1" s="39"/>
      <c r="F1" s="39"/>
      <c r="G1" s="39"/>
    </row>
    <row r="2" spans="1:7" ht="25.5">
      <c r="A2" s="31" t="s">
        <v>185</v>
      </c>
      <c r="B2" s="41" t="s">
        <v>57</v>
      </c>
      <c r="C2" s="42" t="s">
        <v>198</v>
      </c>
      <c r="D2" s="42" t="s">
        <v>146</v>
      </c>
      <c r="E2" s="43" t="s">
        <v>145</v>
      </c>
      <c r="F2" s="43" t="s">
        <v>144</v>
      </c>
      <c r="G2" s="44" t="s">
        <v>143</v>
      </c>
    </row>
    <row r="3" spans="1:7" ht="12.75">
      <c r="A3" s="45" t="s">
        <v>260</v>
      </c>
      <c r="B3" s="292">
        <v>815</v>
      </c>
      <c r="C3" s="293">
        <v>1003.66190399</v>
      </c>
      <c r="D3" s="293">
        <v>134.152488</v>
      </c>
      <c r="E3" s="54">
        <f aca="true" t="shared" si="0" ref="E3:E34">B3/B$67</f>
        <v>0.004680196166258944</v>
      </c>
      <c r="F3" s="54">
        <f aca="true" t="shared" si="1" ref="F3:F34">C3/C$67</f>
        <v>0.3297987146038498</v>
      </c>
      <c r="G3" s="55">
        <f aca="true" t="shared" si="2" ref="G3:G34">D3/D$67</f>
        <v>0.09507979479602252</v>
      </c>
    </row>
    <row r="4" spans="1:7" ht="12.75">
      <c r="A4" s="45" t="s">
        <v>261</v>
      </c>
      <c r="B4" s="294">
        <v>3308</v>
      </c>
      <c r="C4" s="293">
        <v>494.23344012999985</v>
      </c>
      <c r="D4" s="293">
        <v>249.967993</v>
      </c>
      <c r="E4" s="54">
        <f t="shared" si="0"/>
        <v>0.018996428120226488</v>
      </c>
      <c r="F4" s="54">
        <f t="shared" si="1"/>
        <v>0.1624028496260796</v>
      </c>
      <c r="G4" s="55">
        <f t="shared" si="2"/>
        <v>0.17716335965393049</v>
      </c>
    </row>
    <row r="5" spans="1:7" ht="12.75">
      <c r="A5" s="45" t="s">
        <v>280</v>
      </c>
      <c r="B5" s="292">
        <v>6871</v>
      </c>
      <c r="C5" s="293">
        <v>171.4338979</v>
      </c>
      <c r="D5" s="293">
        <v>92.935308</v>
      </c>
      <c r="E5" s="54">
        <f t="shared" si="0"/>
        <v>0.039457212096153625</v>
      </c>
      <c r="F5" s="54">
        <f t="shared" si="1"/>
        <v>0.05633239534367237</v>
      </c>
      <c r="G5" s="55">
        <f t="shared" si="2"/>
        <v>0.06586735844917874</v>
      </c>
    </row>
    <row r="6" spans="1:7" ht="12.75">
      <c r="A6" s="45" t="s">
        <v>262</v>
      </c>
      <c r="B6" s="292">
        <v>1196</v>
      </c>
      <c r="C6" s="293">
        <v>157.31174097</v>
      </c>
      <c r="D6" s="293">
        <v>60.344606</v>
      </c>
      <c r="E6" s="54">
        <f t="shared" si="0"/>
        <v>0.006868116091835211</v>
      </c>
      <c r="F6" s="54">
        <f t="shared" si="1"/>
        <v>0.05169191911912668</v>
      </c>
      <c r="G6" s="55">
        <f t="shared" si="2"/>
        <v>0.042768888159024146</v>
      </c>
    </row>
    <row r="7" spans="1:7" ht="12.75">
      <c r="A7" s="45" t="s">
        <v>281</v>
      </c>
      <c r="B7" s="292">
        <v>13326</v>
      </c>
      <c r="C7" s="293">
        <v>135.12618097</v>
      </c>
      <c r="D7" s="293">
        <v>97.668121</v>
      </c>
      <c r="E7" s="54">
        <f t="shared" si="0"/>
        <v>0.0765255142473211</v>
      </c>
      <c r="F7" s="54">
        <f t="shared" si="1"/>
        <v>0.04440184549804055</v>
      </c>
      <c r="G7" s="55">
        <f t="shared" si="2"/>
        <v>0.06922171210714405</v>
      </c>
    </row>
    <row r="8" spans="1:7" ht="12.75">
      <c r="A8" s="45" t="s">
        <v>282</v>
      </c>
      <c r="B8" s="292">
        <v>1442</v>
      </c>
      <c r="C8" s="293">
        <v>109.00351863000002</v>
      </c>
      <c r="D8" s="293">
        <v>53.036347</v>
      </c>
      <c r="E8" s="54">
        <f t="shared" si="0"/>
        <v>0.008280788799687603</v>
      </c>
      <c r="F8" s="54">
        <f t="shared" si="1"/>
        <v>0.03581805804181343</v>
      </c>
      <c r="G8" s="55">
        <f t="shared" si="2"/>
        <v>0.037589202143538655</v>
      </c>
    </row>
    <row r="9" spans="1:7" ht="12.75">
      <c r="A9" s="45" t="s">
        <v>263</v>
      </c>
      <c r="B9" s="294">
        <v>899</v>
      </c>
      <c r="C9" s="293">
        <v>107.87048668000001</v>
      </c>
      <c r="D9" s="293">
        <v>9.131016</v>
      </c>
      <c r="E9" s="54">
        <f t="shared" si="0"/>
        <v>0.005162572212842688</v>
      </c>
      <c r="F9" s="54">
        <f t="shared" si="1"/>
        <v>0.03544574892135206</v>
      </c>
      <c r="G9" s="55">
        <f t="shared" si="2"/>
        <v>0.006471554426625307</v>
      </c>
    </row>
    <row r="10" spans="1:7" ht="12.75">
      <c r="A10" s="45" t="s">
        <v>283</v>
      </c>
      <c r="B10" s="292">
        <v>8181</v>
      </c>
      <c r="C10" s="293">
        <v>99.68787318000001</v>
      </c>
      <c r="D10" s="293">
        <v>35.36269</v>
      </c>
      <c r="E10" s="54">
        <f t="shared" si="0"/>
        <v>0.046979981394066776</v>
      </c>
      <c r="F10" s="54">
        <f t="shared" si="1"/>
        <v>0.032756979522342376</v>
      </c>
      <c r="G10" s="55">
        <f t="shared" si="2"/>
        <v>0.02506310064585129</v>
      </c>
    </row>
    <row r="11" spans="1:7" ht="12.75">
      <c r="A11" s="45" t="s">
        <v>284</v>
      </c>
      <c r="B11" s="294">
        <v>4772</v>
      </c>
      <c r="C11" s="293">
        <v>98.84406555</v>
      </c>
      <c r="D11" s="293">
        <v>57.79178</v>
      </c>
      <c r="E11" s="54">
        <f t="shared" si="0"/>
        <v>0.027403553503543166</v>
      </c>
      <c r="F11" s="54">
        <f t="shared" si="1"/>
        <v>0.03247970819158786</v>
      </c>
      <c r="G11" s="55">
        <f t="shared" si="2"/>
        <v>0.04095958759480389</v>
      </c>
    </row>
    <row r="12" spans="1:7" ht="12.75">
      <c r="A12" s="45" t="s">
        <v>285</v>
      </c>
      <c r="B12" s="292">
        <v>42042</v>
      </c>
      <c r="C12" s="293">
        <v>92.08577620999999</v>
      </c>
      <c r="D12" s="293">
        <v>71.104358</v>
      </c>
      <c r="E12" s="54">
        <f t="shared" si="0"/>
        <v>0.24142921131516384</v>
      </c>
      <c r="F12" s="54">
        <f t="shared" si="1"/>
        <v>0.030258965201949477</v>
      </c>
      <c r="G12" s="55">
        <f t="shared" si="2"/>
        <v>0.05039479974268477</v>
      </c>
    </row>
    <row r="13" spans="1:7" ht="12.75">
      <c r="A13" s="45" t="s">
        <v>286</v>
      </c>
      <c r="B13" s="292">
        <v>20438</v>
      </c>
      <c r="C13" s="293">
        <v>75.28820778</v>
      </c>
      <c r="D13" s="293">
        <v>50.989335</v>
      </c>
      <c r="E13" s="54">
        <f t="shared" si="0"/>
        <v>0.11736668619141141</v>
      </c>
      <c r="F13" s="54">
        <f t="shared" si="1"/>
        <v>0.024739360985966997</v>
      </c>
      <c r="G13" s="55">
        <f t="shared" si="2"/>
        <v>0.03613839430682529</v>
      </c>
    </row>
    <row r="14" spans="1:7" ht="12.75">
      <c r="A14" s="45" t="s">
        <v>264</v>
      </c>
      <c r="B14" s="292">
        <v>2133</v>
      </c>
      <c r="C14" s="293">
        <v>64.20042207</v>
      </c>
      <c r="D14" s="293">
        <v>104.419592</v>
      </c>
      <c r="E14" s="54">
        <f t="shared" si="0"/>
        <v>0.012248906040037212</v>
      </c>
      <c r="F14" s="54">
        <f t="shared" si="1"/>
        <v>0.021095965276292473</v>
      </c>
      <c r="G14" s="55">
        <f t="shared" si="2"/>
        <v>0.07400677786940778</v>
      </c>
    </row>
    <row r="15" spans="1:7" ht="12.75">
      <c r="A15" s="45" t="s">
        <v>287</v>
      </c>
      <c r="B15" s="292">
        <v>5281</v>
      </c>
      <c r="C15" s="293">
        <v>53.80083987</v>
      </c>
      <c r="D15" s="293">
        <v>22.283931</v>
      </c>
      <c r="E15" s="54">
        <f t="shared" si="0"/>
        <v>0.030326522642961328</v>
      </c>
      <c r="F15" s="54">
        <f t="shared" si="1"/>
        <v>0.017678710094699717</v>
      </c>
      <c r="G15" s="55">
        <f t="shared" si="2"/>
        <v>0.015793606352859625</v>
      </c>
    </row>
    <row r="16" spans="1:7" ht="12.75">
      <c r="A16" s="45" t="s">
        <v>288</v>
      </c>
      <c r="B16" s="292">
        <v>2699</v>
      </c>
      <c r="C16" s="293">
        <v>46.72770551</v>
      </c>
      <c r="D16" s="293">
        <v>19.785906</v>
      </c>
      <c r="E16" s="54">
        <f t="shared" si="0"/>
        <v>0.015499201782494344</v>
      </c>
      <c r="F16" s="54">
        <f t="shared" si="1"/>
        <v>0.015354510470429067</v>
      </c>
      <c r="G16" s="55">
        <f t="shared" si="2"/>
        <v>0.014023145678322349</v>
      </c>
    </row>
    <row r="17" spans="1:7" ht="12.75">
      <c r="A17" s="45" t="s">
        <v>289</v>
      </c>
      <c r="B17" s="292">
        <v>162</v>
      </c>
      <c r="C17" s="293">
        <v>43.326228719999996</v>
      </c>
      <c r="D17" s="293">
        <v>17.917731</v>
      </c>
      <c r="E17" s="54">
        <f t="shared" si="0"/>
        <v>0.000930296661268649</v>
      </c>
      <c r="F17" s="54">
        <f t="shared" si="1"/>
        <v>0.014236800743042614</v>
      </c>
      <c r="G17" s="55">
        <f t="shared" si="2"/>
        <v>0.012699087524119055</v>
      </c>
    </row>
    <row r="18" spans="1:7" ht="12.75">
      <c r="A18" s="45" t="s">
        <v>290</v>
      </c>
      <c r="B18" s="292">
        <v>15349</v>
      </c>
      <c r="C18" s="293">
        <v>41.950383050000006</v>
      </c>
      <c r="D18" s="293">
        <v>34.899159</v>
      </c>
      <c r="E18" s="54">
        <f t="shared" si="0"/>
        <v>0.08814273736921292</v>
      </c>
      <c r="F18" s="54">
        <f t="shared" si="1"/>
        <v>0.013784704143923526</v>
      </c>
      <c r="G18" s="55">
        <f t="shared" si="2"/>
        <v>0.024734575748410734</v>
      </c>
    </row>
    <row r="19" spans="1:7" ht="12.75">
      <c r="A19" s="45" t="s">
        <v>291</v>
      </c>
      <c r="B19" s="292">
        <v>2855</v>
      </c>
      <c r="C19" s="293">
        <v>37.03235061</v>
      </c>
      <c r="D19" s="293">
        <v>13.164283</v>
      </c>
      <c r="E19" s="54">
        <f t="shared" si="0"/>
        <v>0.016395043011864154</v>
      </c>
      <c r="F19" s="54">
        <f t="shared" si="1"/>
        <v>0.012168661161078382</v>
      </c>
      <c r="G19" s="55">
        <f t="shared" si="2"/>
        <v>0.009330108930046587</v>
      </c>
    </row>
    <row r="20" spans="1:7" s="314" customFormat="1" ht="12.75">
      <c r="A20" s="45" t="s">
        <v>292</v>
      </c>
      <c r="B20" s="292">
        <v>474</v>
      </c>
      <c r="C20" s="293">
        <v>30.3</v>
      </c>
      <c r="D20" s="293">
        <v>4.060316</v>
      </c>
      <c r="E20" s="54">
        <f t="shared" si="0"/>
        <v>0.002721979120008269</v>
      </c>
      <c r="F20" s="54">
        <f t="shared" si="1"/>
        <v>0.009956441519569934</v>
      </c>
      <c r="G20" s="55">
        <f t="shared" si="2"/>
        <v>0.0028777253246843023</v>
      </c>
    </row>
    <row r="21" spans="1:7" ht="12.75">
      <c r="A21" s="45" t="s">
        <v>265</v>
      </c>
      <c r="B21" s="292">
        <v>58</v>
      </c>
      <c r="C21" s="293">
        <v>28.08408103</v>
      </c>
      <c r="D21" s="293">
        <v>0.325849</v>
      </c>
      <c r="E21" s="54">
        <f t="shared" si="0"/>
        <v>0.0003330691750221089</v>
      </c>
      <c r="F21" s="54">
        <f t="shared" si="1"/>
        <v>0.009228300673467272</v>
      </c>
      <c r="G21" s="55">
        <f t="shared" si="2"/>
        <v>0.0002309435815643549</v>
      </c>
    </row>
    <row r="22" spans="1:7" ht="12.75">
      <c r="A22" s="45" t="s">
        <v>293</v>
      </c>
      <c r="B22" s="292">
        <v>137</v>
      </c>
      <c r="C22" s="293">
        <v>17.63241942</v>
      </c>
      <c r="D22" s="293">
        <v>31.791121</v>
      </c>
      <c r="E22" s="54">
        <f t="shared" si="0"/>
        <v>0.0007867323616901538</v>
      </c>
      <c r="F22" s="54">
        <f t="shared" si="1"/>
        <v>0.005793932435767631</v>
      </c>
      <c r="G22" s="55">
        <f t="shared" si="2"/>
        <v>0.02253177191179281</v>
      </c>
    </row>
    <row r="23" spans="1:7" ht="12.75">
      <c r="A23" s="45" t="s">
        <v>294</v>
      </c>
      <c r="B23" s="292">
        <v>249</v>
      </c>
      <c r="C23" s="293">
        <v>16.29966335</v>
      </c>
      <c r="D23" s="293">
        <v>3.485508</v>
      </c>
      <c r="E23" s="54">
        <f t="shared" si="0"/>
        <v>0.0014299004238018124</v>
      </c>
      <c r="F23" s="54">
        <f t="shared" si="1"/>
        <v>0.005355994882275655</v>
      </c>
      <c r="G23" s="55">
        <f t="shared" si="2"/>
        <v>0.0024703335013801222</v>
      </c>
    </row>
    <row r="24" spans="1:7" ht="12.75">
      <c r="A24" s="45" t="s">
        <v>266</v>
      </c>
      <c r="B24" s="292">
        <v>4749</v>
      </c>
      <c r="C24" s="293">
        <v>14.575544800000001</v>
      </c>
      <c r="D24" s="293">
        <v>24.375466</v>
      </c>
      <c r="E24" s="54">
        <f t="shared" si="0"/>
        <v>0.027271474347930952</v>
      </c>
      <c r="F24" s="54">
        <f t="shared" si="1"/>
        <v>0.004789457406504015</v>
      </c>
      <c r="G24" s="55">
        <f t="shared" si="2"/>
        <v>0.01727596960659741</v>
      </c>
    </row>
    <row r="25" spans="1:7" ht="12.75">
      <c r="A25" s="45" t="s">
        <v>295</v>
      </c>
      <c r="B25" s="292">
        <v>1343</v>
      </c>
      <c r="C25" s="293">
        <v>13.29302209</v>
      </c>
      <c r="D25" s="293">
        <v>3.857035</v>
      </c>
      <c r="E25" s="54">
        <f t="shared" si="0"/>
        <v>0.007712274173356763</v>
      </c>
      <c r="F25" s="54">
        <f t="shared" si="1"/>
        <v>0.00436802630552595</v>
      </c>
      <c r="G25" s="55">
        <f t="shared" si="2"/>
        <v>0.002733651099494157</v>
      </c>
    </row>
    <row r="26" spans="1:7" ht="12.75">
      <c r="A26" s="45" t="s">
        <v>267</v>
      </c>
      <c r="B26" s="294">
        <v>1293</v>
      </c>
      <c r="C26" s="293">
        <v>12.730609470000001</v>
      </c>
      <c r="D26" s="293">
        <v>30.032947</v>
      </c>
      <c r="E26" s="54">
        <f t="shared" si="0"/>
        <v>0.007425145574199773</v>
      </c>
      <c r="F26" s="54">
        <f t="shared" si="1"/>
        <v>0.004183220088994659</v>
      </c>
      <c r="G26" s="55">
        <f t="shared" si="2"/>
        <v>0.02128567632588238</v>
      </c>
    </row>
    <row r="27" spans="1:7" ht="12.75">
      <c r="A27" s="45" t="s">
        <v>296</v>
      </c>
      <c r="B27" s="292">
        <v>2051</v>
      </c>
      <c r="C27" s="293">
        <v>11.644703690000002</v>
      </c>
      <c r="D27" s="293">
        <v>6.993518</v>
      </c>
      <c r="E27" s="54">
        <f t="shared" si="0"/>
        <v>0.011778015137419747</v>
      </c>
      <c r="F27" s="54">
        <f t="shared" si="1"/>
        <v>0.003826396412614034</v>
      </c>
      <c r="G27" s="55">
        <f t="shared" si="2"/>
        <v>0.004956615164247194</v>
      </c>
    </row>
    <row r="28" spans="1:7" ht="12.75">
      <c r="A28" s="45" t="s">
        <v>268</v>
      </c>
      <c r="B28" s="294">
        <v>3329</v>
      </c>
      <c r="C28" s="293">
        <v>5.657649019999999</v>
      </c>
      <c r="D28" s="293">
        <v>6.51696</v>
      </c>
      <c r="E28" s="54">
        <f t="shared" si="0"/>
        <v>0.019117022131872424</v>
      </c>
      <c r="F28" s="54">
        <f t="shared" si="1"/>
        <v>0.001859077610755186</v>
      </c>
      <c r="G28" s="55">
        <f t="shared" si="2"/>
        <v>0.004618857456403543</v>
      </c>
    </row>
    <row r="29" spans="1:7" ht="12.75">
      <c r="A29" s="45" t="s">
        <v>297</v>
      </c>
      <c r="B29" s="294">
        <v>1703</v>
      </c>
      <c r="C29" s="293">
        <v>5.37897795</v>
      </c>
      <c r="D29" s="293">
        <v>25.351087</v>
      </c>
      <c r="E29" s="54">
        <f t="shared" si="0"/>
        <v>0.009779600087287094</v>
      </c>
      <c r="F29" s="54">
        <f t="shared" si="1"/>
        <v>0.0017675075707667051</v>
      </c>
      <c r="G29" s="55">
        <f t="shared" si="2"/>
        <v>0.017967435310004193</v>
      </c>
    </row>
    <row r="30" spans="1:7" ht="12.75">
      <c r="A30" s="45" t="s">
        <v>298</v>
      </c>
      <c r="B30" s="292">
        <v>1758</v>
      </c>
      <c r="C30" s="293">
        <v>5.1522456</v>
      </c>
      <c r="D30" s="293">
        <v>3.119502</v>
      </c>
      <c r="E30" s="54">
        <f t="shared" si="0"/>
        <v>0.010095441546359784</v>
      </c>
      <c r="F30" s="54">
        <f t="shared" si="1"/>
        <v>0.001693004356794109</v>
      </c>
      <c r="G30" s="55">
        <f t="shared" si="2"/>
        <v>0.002210928879871254</v>
      </c>
    </row>
    <row r="31" spans="1:7" ht="12.75">
      <c r="A31" s="45" t="s">
        <v>299</v>
      </c>
      <c r="B31" s="292">
        <v>5027</v>
      </c>
      <c r="C31" s="293">
        <v>5.06378114</v>
      </c>
      <c r="D31" s="293">
        <v>9.024566</v>
      </c>
      <c r="E31" s="54">
        <f t="shared" si="0"/>
        <v>0.02886790935924382</v>
      </c>
      <c r="F31" s="54">
        <f t="shared" si="1"/>
        <v>0.0016639353395482234</v>
      </c>
      <c r="G31" s="55">
        <f t="shared" si="2"/>
        <v>0.006396108608907512</v>
      </c>
    </row>
    <row r="32" spans="1:7" ht="12.75">
      <c r="A32" s="45" t="s">
        <v>300</v>
      </c>
      <c r="B32" s="292">
        <v>2571</v>
      </c>
      <c r="C32" s="293">
        <v>4.72718471</v>
      </c>
      <c r="D32" s="293">
        <v>4.113396</v>
      </c>
      <c r="E32" s="54">
        <f t="shared" si="0"/>
        <v>0.014764152568652449</v>
      </c>
      <c r="F32" s="54">
        <f t="shared" si="1"/>
        <v>0.0015533312910006652</v>
      </c>
      <c r="G32" s="55">
        <f t="shared" si="2"/>
        <v>0.0029153454656374303</v>
      </c>
    </row>
    <row r="33" spans="1:7" ht="12.75">
      <c r="A33" s="45" t="s">
        <v>301</v>
      </c>
      <c r="B33" s="292">
        <v>879</v>
      </c>
      <c r="C33" s="293">
        <v>4.56700934</v>
      </c>
      <c r="D33" s="293">
        <v>2.218993</v>
      </c>
      <c r="E33" s="54">
        <f t="shared" si="0"/>
        <v>0.005047720773179892</v>
      </c>
      <c r="F33" s="54">
        <f t="shared" si="1"/>
        <v>0.0015006983964699564</v>
      </c>
      <c r="G33" s="55">
        <f t="shared" si="2"/>
        <v>0.0015726983691410211</v>
      </c>
    </row>
    <row r="34" spans="1:7" ht="12.75">
      <c r="A34" s="45" t="s">
        <v>302</v>
      </c>
      <c r="B34" s="292">
        <v>2002</v>
      </c>
      <c r="C34" s="293">
        <v>4.29919837</v>
      </c>
      <c r="D34" s="293">
        <v>3.586511</v>
      </c>
      <c r="E34" s="54">
        <f t="shared" si="0"/>
        <v>0.011496629110245897</v>
      </c>
      <c r="F34" s="54">
        <f t="shared" si="1"/>
        <v>0.0014126969357074384</v>
      </c>
      <c r="G34" s="55">
        <f t="shared" si="2"/>
        <v>0.0025419187895619013</v>
      </c>
    </row>
    <row r="35" spans="1:7" ht="12.75">
      <c r="A35" s="45" t="s">
        <v>303</v>
      </c>
      <c r="B35" s="292">
        <v>2150</v>
      </c>
      <c r="C35" s="293">
        <v>3.9968283199999997</v>
      </c>
      <c r="D35" s="293">
        <v>2.658909</v>
      </c>
      <c r="E35" s="54">
        <f aca="true" t="shared" si="3" ref="E35:E66">B35/B$67</f>
        <v>0.012346529763750589</v>
      </c>
      <c r="F35" s="54">
        <f aca="true" t="shared" si="4" ref="F35:F66">C35/C$67</f>
        <v>0.0013133395192026713</v>
      </c>
      <c r="G35" s="55">
        <f aca="true" t="shared" si="5" ref="G35:G66">D35/D$67</f>
        <v>0.0018844862728248277</v>
      </c>
    </row>
    <row r="36" spans="1:7" ht="12.75">
      <c r="A36" s="45" t="s">
        <v>304</v>
      </c>
      <c r="B36" s="292">
        <v>846</v>
      </c>
      <c r="C36" s="293">
        <v>3.94718001</v>
      </c>
      <c r="D36" s="293">
        <v>3.358573</v>
      </c>
      <c r="E36" s="54">
        <f t="shared" si="3"/>
        <v>0.0048582158977362785</v>
      </c>
      <c r="F36" s="54">
        <f t="shared" si="4"/>
        <v>0.0012970253114448996</v>
      </c>
      <c r="G36" s="55">
        <f t="shared" si="5"/>
        <v>0.00238036905918183</v>
      </c>
    </row>
    <row r="37" spans="1:7" ht="12.75">
      <c r="A37" s="45" t="s">
        <v>305</v>
      </c>
      <c r="B37" s="292">
        <v>70</v>
      </c>
      <c r="C37" s="293">
        <v>3.34682621</v>
      </c>
      <c r="D37" s="293">
        <v>12.666982</v>
      </c>
      <c r="E37" s="54">
        <f t="shared" si="3"/>
        <v>0.0004019800388197866</v>
      </c>
      <c r="F37" s="54">
        <f t="shared" si="4"/>
        <v>0.00109975179656861</v>
      </c>
      <c r="G37" s="55">
        <f t="shared" si="5"/>
        <v>0.008977649741724589</v>
      </c>
    </row>
    <row r="38" spans="1:7" ht="12.75">
      <c r="A38" s="45" t="s">
        <v>269</v>
      </c>
      <c r="B38" s="292">
        <v>1237</v>
      </c>
      <c r="C38" s="293">
        <v>2.51084429</v>
      </c>
      <c r="D38" s="293">
        <v>5.685736</v>
      </c>
      <c r="E38" s="54">
        <f t="shared" si="3"/>
        <v>0.0071035615431439434</v>
      </c>
      <c r="F38" s="54">
        <f t="shared" si="4"/>
        <v>0.0008250519583541614</v>
      </c>
      <c r="G38" s="55">
        <f t="shared" si="5"/>
        <v>0.004029732286026316</v>
      </c>
    </row>
    <row r="39" spans="1:7" ht="12.75">
      <c r="A39" s="45" t="s">
        <v>306</v>
      </c>
      <c r="B39" s="292">
        <v>2090</v>
      </c>
      <c r="C39" s="293">
        <v>2.30575397</v>
      </c>
      <c r="D39" s="293">
        <v>2.083754</v>
      </c>
      <c r="E39" s="54">
        <f t="shared" si="3"/>
        <v>0.0120019754447622</v>
      </c>
      <c r="F39" s="54">
        <f t="shared" si="4"/>
        <v>0.0007576602165287527</v>
      </c>
      <c r="G39" s="55">
        <f t="shared" si="5"/>
        <v>0.0014768485152909805</v>
      </c>
    </row>
    <row r="40" spans="1:7" ht="12.75">
      <c r="A40" s="45" t="s">
        <v>270</v>
      </c>
      <c r="B40" s="294">
        <v>316</v>
      </c>
      <c r="C40" s="293">
        <v>2.20922684</v>
      </c>
      <c r="D40" s="293">
        <v>73.234745</v>
      </c>
      <c r="E40" s="54">
        <f t="shared" si="3"/>
        <v>0.0018146527466721795</v>
      </c>
      <c r="F40" s="54">
        <f t="shared" si="4"/>
        <v>0.0007259418427697782</v>
      </c>
      <c r="G40" s="55">
        <f t="shared" si="5"/>
        <v>0.05190469912521515</v>
      </c>
    </row>
    <row r="41" spans="1:7" s="314" customFormat="1" ht="12.75">
      <c r="A41" s="45" t="s">
        <v>307</v>
      </c>
      <c r="B41" s="294">
        <v>185</v>
      </c>
      <c r="C41" s="293">
        <v>1.7</v>
      </c>
      <c r="D41" s="293">
        <v>1.868465</v>
      </c>
      <c r="E41" s="54">
        <f t="shared" si="3"/>
        <v>0.0010623758168808646</v>
      </c>
      <c r="F41" s="54">
        <f t="shared" si="4"/>
        <v>0.0005586122304709203</v>
      </c>
      <c r="G41" s="55">
        <f t="shared" si="5"/>
        <v>0.00132426369001483</v>
      </c>
    </row>
    <row r="42" spans="1:7" s="314" customFormat="1" ht="12.75">
      <c r="A42" s="45" t="s">
        <v>308</v>
      </c>
      <c r="B42" s="292">
        <v>1588</v>
      </c>
      <c r="C42" s="293">
        <v>1.8</v>
      </c>
      <c r="D42" s="293">
        <v>2.324293</v>
      </c>
      <c r="E42" s="54">
        <f t="shared" si="3"/>
        <v>0.009119204309226017</v>
      </c>
      <c r="F42" s="54">
        <f t="shared" si="4"/>
        <v>0.000591471773439798</v>
      </c>
      <c r="G42" s="55">
        <f t="shared" si="5"/>
        <v>0.0016473291310544426</v>
      </c>
    </row>
    <row r="43" spans="1:7" ht="12.75">
      <c r="A43" s="45" t="s">
        <v>271</v>
      </c>
      <c r="B43" s="292">
        <v>113</v>
      </c>
      <c r="C43" s="293">
        <v>1.38106021</v>
      </c>
      <c r="D43" s="293">
        <v>0.668358</v>
      </c>
      <c r="E43" s="54">
        <f t="shared" si="3"/>
        <v>0.0006489106340947984</v>
      </c>
      <c r="F43" s="54">
        <f t="shared" si="4"/>
        <v>0.00045381007313102215</v>
      </c>
      <c r="G43" s="55">
        <f t="shared" si="5"/>
        <v>0.0004736948411294468</v>
      </c>
    </row>
    <row r="44" spans="1:7" s="314" customFormat="1" ht="12.75">
      <c r="A44" s="45" t="s">
        <v>309</v>
      </c>
      <c r="B44" s="294">
        <v>410</v>
      </c>
      <c r="C44" s="293">
        <v>1.6</v>
      </c>
      <c r="D44" s="293">
        <v>0.467302</v>
      </c>
      <c r="E44" s="54">
        <f t="shared" si="3"/>
        <v>0.0023544545130873215</v>
      </c>
      <c r="F44" s="54">
        <f t="shared" si="4"/>
        <v>0.0005257526875020427</v>
      </c>
      <c r="G44" s="55">
        <f t="shared" si="5"/>
        <v>0.0003311975717347181</v>
      </c>
    </row>
    <row r="45" spans="1:10" ht="12.75">
      <c r="A45" s="45" t="s">
        <v>310</v>
      </c>
      <c r="B45" s="292">
        <v>460</v>
      </c>
      <c r="C45" s="293">
        <v>1.17644801</v>
      </c>
      <c r="D45" s="293">
        <v>0.978401</v>
      </c>
      <c r="E45" s="54">
        <f t="shared" si="3"/>
        <v>0.002641583112244312</v>
      </c>
      <c r="F45" s="54">
        <f t="shared" si="4"/>
        <v>0.0003865754393524563</v>
      </c>
      <c r="G45" s="55">
        <f t="shared" si="5"/>
        <v>0.0006934360122208335</v>
      </c>
      <c r="J45" s="40" t="s">
        <v>507</v>
      </c>
    </row>
    <row r="46" spans="1:7" ht="12.75">
      <c r="A46" s="45" t="s">
        <v>272</v>
      </c>
      <c r="B46" s="292">
        <v>829</v>
      </c>
      <c r="C46" s="293">
        <v>1.0930610600000001</v>
      </c>
      <c r="D46" s="293">
        <v>2.503274</v>
      </c>
      <c r="E46" s="54">
        <f t="shared" si="3"/>
        <v>0.004760592174022901</v>
      </c>
      <c r="F46" s="54">
        <f t="shared" si="4"/>
        <v>0.00035917486868676973</v>
      </c>
      <c r="G46" s="55">
        <f t="shared" si="5"/>
        <v>0.0017741808727261062</v>
      </c>
    </row>
    <row r="47" spans="1:7" ht="12.75">
      <c r="A47" s="45" t="s">
        <v>273</v>
      </c>
      <c r="B47" s="292">
        <v>628</v>
      </c>
      <c r="C47" s="293">
        <v>0.91473237</v>
      </c>
      <c r="D47" s="293">
        <v>0.457612</v>
      </c>
      <c r="E47" s="54">
        <f t="shared" si="3"/>
        <v>0.0036063352054118</v>
      </c>
      <c r="F47" s="54">
        <f t="shared" si="4"/>
        <v>0.00030057687617038304</v>
      </c>
      <c r="G47" s="55">
        <f t="shared" si="5"/>
        <v>0.0003243298406526568</v>
      </c>
    </row>
    <row r="48" spans="1:7" ht="12.75">
      <c r="A48" s="45" t="s">
        <v>311</v>
      </c>
      <c r="B48" s="292">
        <v>623</v>
      </c>
      <c r="C48" s="293">
        <v>0.69231313</v>
      </c>
      <c r="D48" s="293">
        <v>0.564333</v>
      </c>
      <c r="E48" s="54">
        <f t="shared" si="3"/>
        <v>0.003577622345496101</v>
      </c>
      <c r="F48" s="54">
        <f t="shared" si="4"/>
        <v>0.00022749093043153193</v>
      </c>
      <c r="G48" s="55">
        <f t="shared" si="5"/>
        <v>0.00039996772804261197</v>
      </c>
    </row>
    <row r="49" spans="1:7" ht="12.75">
      <c r="A49" s="45" t="s">
        <v>312</v>
      </c>
      <c r="B49" s="292">
        <v>575</v>
      </c>
      <c r="C49" s="293">
        <v>0.5406222900000001</v>
      </c>
      <c r="D49" s="293">
        <v>1.007518</v>
      </c>
      <c r="E49" s="54">
        <f t="shared" si="3"/>
        <v>0.00330197889030539</v>
      </c>
      <c r="F49" s="54">
        <f t="shared" si="4"/>
        <v>0.00017764601368188044</v>
      </c>
      <c r="G49" s="55">
        <f t="shared" si="5"/>
        <v>0.00071407251644337</v>
      </c>
    </row>
    <row r="50" spans="1:7" ht="12.75">
      <c r="A50" s="45" t="s">
        <v>313</v>
      </c>
      <c r="B50" s="292">
        <v>351</v>
      </c>
      <c r="C50" s="293">
        <v>0.52723836</v>
      </c>
      <c r="D50" s="293">
        <v>0.233062</v>
      </c>
      <c r="E50" s="54">
        <f t="shared" si="3"/>
        <v>0.002015642766082073</v>
      </c>
      <c r="F50" s="54">
        <f t="shared" si="4"/>
        <v>0.00017324811545260592</v>
      </c>
      <c r="G50" s="55">
        <f t="shared" si="5"/>
        <v>0.00016518133554668473</v>
      </c>
    </row>
    <row r="51" spans="1:7" ht="12.75">
      <c r="A51" s="45" t="s">
        <v>274</v>
      </c>
      <c r="B51" s="292">
        <v>358</v>
      </c>
      <c r="C51" s="293">
        <v>0.5011175999999999</v>
      </c>
      <c r="D51" s="293">
        <v>0.446927</v>
      </c>
      <c r="E51" s="54">
        <f t="shared" si="3"/>
        <v>0.0020558407699640515</v>
      </c>
      <c r="F51" s="54">
        <f t="shared" si="4"/>
        <v>0.0001646649530966085</v>
      </c>
      <c r="G51" s="55">
        <f t="shared" si="5"/>
        <v>0.00031675690911376876</v>
      </c>
    </row>
    <row r="52" spans="1:7" ht="12.75">
      <c r="A52" s="45" t="s">
        <v>314</v>
      </c>
      <c r="B52" s="292">
        <v>236</v>
      </c>
      <c r="C52" s="293">
        <v>0.34553298</v>
      </c>
      <c r="D52" s="293">
        <v>0.161726</v>
      </c>
      <c r="E52" s="54">
        <f t="shared" si="3"/>
        <v>0.001355246988020995</v>
      </c>
      <c r="F52" s="54">
        <f t="shared" si="4"/>
        <v>0.00011354055803474347</v>
      </c>
      <c r="G52" s="55">
        <f t="shared" si="5"/>
        <v>0.00011462236088518566</v>
      </c>
    </row>
    <row r="53" spans="1:7" ht="12.75">
      <c r="A53" s="45" t="s">
        <v>315</v>
      </c>
      <c r="B53" s="292">
        <v>251</v>
      </c>
      <c r="C53" s="293">
        <v>0.30164047</v>
      </c>
      <c r="D53" s="293">
        <v>0.938915</v>
      </c>
      <c r="E53" s="54">
        <f t="shared" si="3"/>
        <v>0.001441385567768092</v>
      </c>
      <c r="F53" s="54">
        <f t="shared" si="4"/>
        <v>9.911767985117455E-05</v>
      </c>
      <c r="G53" s="55">
        <f t="shared" si="5"/>
        <v>0.000665450539619567</v>
      </c>
    </row>
    <row r="54" spans="1:7" ht="12.75">
      <c r="A54" s="45" t="s">
        <v>316</v>
      </c>
      <c r="B54" s="294">
        <v>249</v>
      </c>
      <c r="C54" s="293">
        <v>0.29961799</v>
      </c>
      <c r="D54" s="293">
        <v>1.741798</v>
      </c>
      <c r="E54" s="54">
        <f t="shared" si="3"/>
        <v>0.0014299004238018124</v>
      </c>
      <c r="F54" s="54">
        <f t="shared" si="4"/>
        <v>9.845310216653759E-05</v>
      </c>
      <c r="G54" s="55">
        <f t="shared" si="5"/>
        <v>0.0012344891912561653</v>
      </c>
    </row>
    <row r="55" spans="1:7" s="314" customFormat="1" ht="12.75">
      <c r="A55" s="45" t="s">
        <v>275</v>
      </c>
      <c r="B55" s="292">
        <v>2</v>
      </c>
      <c r="C55" s="293">
        <v>0</v>
      </c>
      <c r="D55" s="293">
        <v>0</v>
      </c>
      <c r="E55" s="54">
        <f t="shared" si="3"/>
        <v>1.1485143966279617E-05</v>
      </c>
      <c r="F55" s="54">
        <f t="shared" si="4"/>
        <v>0</v>
      </c>
      <c r="G55" s="55">
        <f t="shared" si="5"/>
        <v>0</v>
      </c>
    </row>
    <row r="56" spans="1:7" ht="12.75">
      <c r="A56" s="45" t="s">
        <v>317</v>
      </c>
      <c r="B56" s="292">
        <v>186</v>
      </c>
      <c r="C56" s="293">
        <v>0.21379685</v>
      </c>
      <c r="D56" s="293">
        <v>1.200846</v>
      </c>
      <c r="E56" s="54">
        <f t="shared" si="3"/>
        <v>0.0010681183888640044</v>
      </c>
      <c r="F56" s="54">
        <f t="shared" si="4"/>
        <v>7.025266779185693E-05</v>
      </c>
      <c r="G56" s="55">
        <f t="shared" si="5"/>
        <v>0.0008510926108327149</v>
      </c>
    </row>
    <row r="57" spans="1:7" ht="12.75">
      <c r="A57" s="45" t="s">
        <v>318</v>
      </c>
      <c r="B57" s="292">
        <v>317</v>
      </c>
      <c r="C57" s="293">
        <v>0.17368799</v>
      </c>
      <c r="D57" s="293">
        <v>0.105723</v>
      </c>
      <c r="E57" s="54">
        <f t="shared" si="3"/>
        <v>0.0018203953186553194</v>
      </c>
      <c r="F57" s="54">
        <f t="shared" si="4"/>
        <v>5.707307970582994E-05</v>
      </c>
      <c r="G57" s="55">
        <f t="shared" si="5"/>
        <v>7.493056070059534E-05</v>
      </c>
    </row>
    <row r="58" spans="1:7" ht="12.75">
      <c r="A58" s="45" t="s">
        <v>319</v>
      </c>
      <c r="B58" s="292">
        <v>54</v>
      </c>
      <c r="C58" s="293">
        <v>0.17169508</v>
      </c>
      <c r="D58" s="293">
        <v>0.068466</v>
      </c>
      <c r="E58" s="54">
        <f t="shared" si="3"/>
        <v>0.0003100988870895497</v>
      </c>
      <c r="F58" s="54">
        <f t="shared" si="4"/>
        <v>5.641821858804889E-05</v>
      </c>
      <c r="G58" s="55">
        <f t="shared" si="5"/>
        <v>4.8524878871456167E-05</v>
      </c>
    </row>
    <row r="59" spans="1:7" ht="12.75">
      <c r="A59" s="45" t="s">
        <v>320</v>
      </c>
      <c r="B59" s="292">
        <v>138</v>
      </c>
      <c r="C59" s="293">
        <v>0.13459953</v>
      </c>
      <c r="D59" s="293">
        <v>0.175164</v>
      </c>
      <c r="E59" s="54">
        <f t="shared" si="3"/>
        <v>0.0007924749336732936</v>
      </c>
      <c r="F59" s="54">
        <f t="shared" si="4"/>
        <v>4.4228790396257386E-05</v>
      </c>
      <c r="G59" s="55">
        <f t="shared" si="5"/>
        <v>0.00012414646514532392</v>
      </c>
    </row>
    <row r="60" spans="1:7" ht="12.75">
      <c r="A60" s="45" t="s">
        <v>276</v>
      </c>
      <c r="B60" s="292">
        <v>133</v>
      </c>
      <c r="C60" s="293">
        <v>0.13376094</v>
      </c>
      <c r="D60" s="293">
        <v>0.197452</v>
      </c>
      <c r="E60" s="54">
        <f t="shared" si="3"/>
        <v>0.0007637620737575945</v>
      </c>
      <c r="F60" s="54">
        <f t="shared" si="4"/>
        <v>4.395323355487468E-05</v>
      </c>
      <c r="G60" s="55">
        <f t="shared" si="5"/>
        <v>0.0001399429553782427</v>
      </c>
    </row>
    <row r="61" spans="1:7" ht="12.75">
      <c r="A61" s="45" t="s">
        <v>277</v>
      </c>
      <c r="B61" s="294">
        <v>49</v>
      </c>
      <c r="C61" s="293">
        <v>0.12085253</v>
      </c>
      <c r="D61" s="293">
        <v>0.128272</v>
      </c>
      <c r="E61" s="54">
        <f t="shared" si="3"/>
        <v>0.00028138602717385063</v>
      </c>
      <c r="F61" s="54">
        <f t="shared" si="4"/>
        <v>3.9711589024325774E-05</v>
      </c>
      <c r="G61" s="55">
        <f t="shared" si="5"/>
        <v>9.091203316389779E-05</v>
      </c>
    </row>
    <row r="62" spans="1:7" s="314" customFormat="1" ht="12.75">
      <c r="A62" s="45" t="s">
        <v>321</v>
      </c>
      <c r="B62" s="292">
        <v>117</v>
      </c>
      <c r="C62" s="293">
        <v>0.0637597</v>
      </c>
      <c r="D62" s="293">
        <v>0.079202</v>
      </c>
      <c r="E62" s="54">
        <f t="shared" si="3"/>
        <v>0.0006718809220273576</v>
      </c>
      <c r="F62" s="54">
        <f t="shared" si="4"/>
        <v>2.0951146018327495E-05</v>
      </c>
      <c r="G62" s="55">
        <f t="shared" si="5"/>
        <v>5.6133956363407697E-05</v>
      </c>
    </row>
    <row r="63" spans="1:7" ht="12.75">
      <c r="A63" s="45" t="s">
        <v>322</v>
      </c>
      <c r="B63" s="292">
        <v>179</v>
      </c>
      <c r="C63" s="293">
        <v>0.057302059999999995</v>
      </c>
      <c r="D63" s="293">
        <v>8.365559</v>
      </c>
      <c r="E63" s="54">
        <f t="shared" si="3"/>
        <v>0.0010279203849820257</v>
      </c>
      <c r="F63" s="54">
        <f t="shared" si="4"/>
        <v>1.882919502775206E-05</v>
      </c>
      <c r="G63" s="55">
        <f t="shared" si="5"/>
        <v>0.0059290412345838804</v>
      </c>
    </row>
    <row r="64" spans="1:7" ht="12.75">
      <c r="A64" s="45" t="s">
        <v>323</v>
      </c>
      <c r="B64" s="292">
        <v>3</v>
      </c>
      <c r="C64" s="293">
        <v>0.00265</v>
      </c>
      <c r="D64" s="293">
        <v>2.65</v>
      </c>
      <c r="E64" s="54">
        <f t="shared" si="3"/>
        <v>1.7227715949419426E-05</v>
      </c>
      <c r="F64" s="54">
        <f t="shared" si="4"/>
        <v>8.707778886752582E-07</v>
      </c>
      <c r="G64" s="55">
        <f t="shared" si="5"/>
        <v>0.001878172070945562</v>
      </c>
    </row>
    <row r="65" spans="1:7" ht="12.75">
      <c r="A65" s="45" t="s">
        <v>278</v>
      </c>
      <c r="B65" s="292">
        <v>1</v>
      </c>
      <c r="C65" s="293">
        <v>0.00259275</v>
      </c>
      <c r="D65" s="293">
        <v>0.010371</v>
      </c>
      <c r="E65" s="54">
        <f t="shared" si="3"/>
        <v>5.742571983139808E-06</v>
      </c>
      <c r="F65" s="54">
        <f t="shared" si="4"/>
        <v>8.519658003255757E-07</v>
      </c>
      <c r="G65" s="55">
        <f t="shared" si="5"/>
        <v>7.350385867085443E-06</v>
      </c>
    </row>
    <row r="66" spans="1:7" ht="12.75">
      <c r="A66" s="45" t="s">
        <v>279</v>
      </c>
      <c r="B66" s="292">
        <v>2</v>
      </c>
      <c r="C66" s="293">
        <v>0.00010718</v>
      </c>
      <c r="D66" s="293">
        <v>0.107178</v>
      </c>
      <c r="E66" s="54">
        <f t="shared" si="3"/>
        <v>1.1485143966279617E-05</v>
      </c>
      <c r="F66" s="54">
        <f t="shared" si="4"/>
        <v>3.5218858154043086E-08</v>
      </c>
      <c r="G66" s="55">
        <f t="shared" si="5"/>
        <v>7.596178347917111E-05</v>
      </c>
    </row>
    <row r="67" spans="1:7" ht="12.75">
      <c r="A67" s="46" t="s">
        <v>13</v>
      </c>
      <c r="B67" s="56">
        <f aca="true" t="shared" si="6" ref="B67:G67">SUM(B3:B66)</f>
        <v>174138</v>
      </c>
      <c r="C67" s="180">
        <f t="shared" si="6"/>
        <v>3043.2559605199995</v>
      </c>
      <c r="D67" s="180">
        <f t="shared" si="6"/>
        <v>1410.9463349999996</v>
      </c>
      <c r="E67" s="181">
        <f t="shared" si="6"/>
        <v>1</v>
      </c>
      <c r="F67" s="181">
        <f t="shared" si="6"/>
        <v>0.9999999999999998</v>
      </c>
      <c r="G67" s="181">
        <f t="shared" si="6"/>
        <v>1.0000000000000004</v>
      </c>
    </row>
    <row r="68" spans="2:4" ht="12.75">
      <c r="B68" s="47"/>
      <c r="C68" s="47"/>
      <c r="D68" s="47"/>
    </row>
    <row r="70" spans="1:7" ht="26.25" customHeight="1">
      <c r="A70" s="49" t="s">
        <v>33</v>
      </c>
      <c r="B70" s="48"/>
      <c r="C70" s="48"/>
      <c r="D70" s="48"/>
      <c r="E70" s="48"/>
      <c r="F70" s="48"/>
      <c r="G70" s="48"/>
    </row>
    <row r="71" spans="1:2" ht="12.75">
      <c r="A71" s="35" t="s">
        <v>185</v>
      </c>
      <c r="B71" s="36" t="s">
        <v>147</v>
      </c>
    </row>
    <row r="72" spans="1:2" ht="12.75">
      <c r="A72" s="50" t="s">
        <v>58</v>
      </c>
      <c r="B72" s="51"/>
    </row>
    <row r="73" spans="1:5" ht="12.75">
      <c r="A73" s="32" t="s">
        <v>285</v>
      </c>
      <c r="B73" s="295">
        <v>0.24142921131516384</v>
      </c>
      <c r="D73" s="315"/>
      <c r="E73" s="315"/>
    </row>
    <row r="74" spans="1:5" ht="12.75">
      <c r="A74" s="32" t="s">
        <v>286</v>
      </c>
      <c r="B74" s="295">
        <v>0.11736668619141141</v>
      </c>
      <c r="D74" s="315"/>
      <c r="E74" s="315"/>
    </row>
    <row r="75" spans="1:5" ht="12.75">
      <c r="A75" s="32" t="s">
        <v>290</v>
      </c>
      <c r="B75" s="295">
        <v>0.08814273736921292</v>
      </c>
      <c r="D75" s="315"/>
      <c r="E75" s="315"/>
    </row>
    <row r="76" spans="1:5" ht="12.75">
      <c r="A76" s="32" t="s">
        <v>281</v>
      </c>
      <c r="B76" s="295">
        <v>0.0765255142473211</v>
      </c>
      <c r="D76" s="315"/>
      <c r="E76" s="315"/>
    </row>
    <row r="77" spans="1:5" ht="12.75">
      <c r="A77" s="32" t="s">
        <v>283</v>
      </c>
      <c r="B77" s="295">
        <v>0.046979981394066776</v>
      </c>
      <c r="D77" s="315"/>
      <c r="E77" s="315"/>
    </row>
    <row r="78" spans="1:5" ht="12.75">
      <c r="A78" s="32" t="s">
        <v>280</v>
      </c>
      <c r="B78" s="295">
        <v>0.039457212096153625</v>
      </c>
      <c r="D78" s="315"/>
      <c r="E78" s="315"/>
    </row>
    <row r="79" spans="1:5" ht="12.75">
      <c r="A79" s="32" t="s">
        <v>287</v>
      </c>
      <c r="B79" s="295">
        <v>0.030326522642961328</v>
      </c>
      <c r="D79"/>
      <c r="E79"/>
    </row>
    <row r="80" spans="1:5" ht="12.75">
      <c r="A80" s="32" t="s">
        <v>299</v>
      </c>
      <c r="B80" s="295">
        <v>0.02886790935924382</v>
      </c>
      <c r="D80"/>
      <c r="E80"/>
    </row>
    <row r="81" spans="1:5" ht="12.75">
      <c r="A81" s="32" t="s">
        <v>284</v>
      </c>
      <c r="B81" s="295">
        <v>0.027403553503543166</v>
      </c>
      <c r="D81"/>
      <c r="E81"/>
    </row>
    <row r="82" spans="1:5" ht="12.75">
      <c r="A82" s="32" t="s">
        <v>266</v>
      </c>
      <c r="B82" s="295">
        <v>0.027271474347930952</v>
      </c>
      <c r="D82"/>
      <c r="E82"/>
    </row>
    <row r="83" spans="1:2" ht="12.75">
      <c r="A83" s="33"/>
      <c r="B83" s="52"/>
    </row>
    <row r="84" spans="1:2" ht="12.75">
      <c r="A84" s="50" t="s">
        <v>59</v>
      </c>
      <c r="B84" s="53"/>
    </row>
    <row r="85" spans="1:5" ht="12.75">
      <c r="A85" s="33" t="s">
        <v>260</v>
      </c>
      <c r="B85" s="295">
        <v>0.32976755537095237</v>
      </c>
      <c r="D85"/>
      <c r="E85"/>
    </row>
    <row r="86" spans="1:5" ht="12.75">
      <c r="A86" s="33" t="s">
        <v>261</v>
      </c>
      <c r="B86" s="295">
        <v>0.1623875058785432</v>
      </c>
      <c r="D86"/>
      <c r="E86"/>
    </row>
    <row r="87" spans="1:5" ht="12.75">
      <c r="A87" s="33" t="s">
        <v>280</v>
      </c>
      <c r="B87" s="295">
        <v>0.056327073084523206</v>
      </c>
      <c r="D87"/>
      <c r="E87"/>
    </row>
    <row r="88" spans="1:5" ht="12.75">
      <c r="A88" s="33" t="s">
        <v>262</v>
      </c>
      <c r="B88" s="295">
        <v>0.05168703529006542</v>
      </c>
      <c r="D88"/>
      <c r="E88"/>
    </row>
    <row r="89" spans="1:5" ht="12.75">
      <c r="A89" s="33" t="s">
        <v>281</v>
      </c>
      <c r="B89" s="295">
        <v>0.04439765043182688</v>
      </c>
      <c r="D89"/>
      <c r="E89"/>
    </row>
    <row r="90" spans="1:5" ht="12.75">
      <c r="A90" s="33" t="s">
        <v>282</v>
      </c>
      <c r="B90" s="295">
        <v>0.035814673967943404</v>
      </c>
      <c r="D90"/>
      <c r="E90"/>
    </row>
    <row r="91" spans="1:5" ht="12.75">
      <c r="A91" s="33" t="s">
        <v>263</v>
      </c>
      <c r="B91" s="295">
        <v>0.035442400023078795</v>
      </c>
      <c r="D91"/>
      <c r="E91"/>
    </row>
    <row r="92" spans="1:5" ht="12.75">
      <c r="A92" s="33" t="s">
        <v>283</v>
      </c>
      <c r="B92" s="295">
        <v>0.0327538846577818</v>
      </c>
      <c r="D92"/>
      <c r="E92"/>
    </row>
    <row r="93" spans="1:5" ht="12.75">
      <c r="A93" s="33" t="s">
        <v>284</v>
      </c>
      <c r="B93" s="295">
        <v>0.03247663952349678</v>
      </c>
      <c r="D93"/>
      <c r="E93"/>
    </row>
    <row r="94" spans="1:5" ht="12.75">
      <c r="A94" s="33" t="s">
        <v>285</v>
      </c>
      <c r="B94" s="295">
        <v>0.03025610634864832</v>
      </c>
      <c r="D94"/>
      <c r="E94"/>
    </row>
    <row r="95" spans="1:2" ht="12.75">
      <c r="A95" s="33"/>
      <c r="B95" s="52"/>
    </row>
    <row r="96" spans="1:2" ht="12.75">
      <c r="A96" s="50" t="s">
        <v>60</v>
      </c>
      <c r="B96" s="53"/>
    </row>
    <row r="97" spans="1:5" ht="12.75">
      <c r="A97" s="33" t="s">
        <v>261</v>
      </c>
      <c r="B97" s="295">
        <v>0.177092240043936</v>
      </c>
      <c r="D97"/>
      <c r="E97"/>
    </row>
    <row r="98" spans="1:5" ht="12.75">
      <c r="A98" s="33" t="s">
        <v>260</v>
      </c>
      <c r="B98" s="295">
        <v>0.09504162641889614</v>
      </c>
      <c r="D98"/>
      <c r="E98"/>
    </row>
    <row r="99" spans="1:5" ht="12.75">
      <c r="A99" s="33" t="s">
        <v>264</v>
      </c>
      <c r="B99" s="295">
        <v>0.0739770689431981</v>
      </c>
      <c r="D99"/>
      <c r="E99"/>
    </row>
    <row r="100" spans="1:5" ht="12.75">
      <c r="A100" s="33" t="s">
        <v>281</v>
      </c>
      <c r="B100" s="295">
        <v>0.0691939240748002</v>
      </c>
      <c r="D100"/>
      <c r="E100"/>
    </row>
    <row r="101" spans="1:5" ht="12.75">
      <c r="A101" s="33" t="s">
        <v>280</v>
      </c>
      <c r="B101" s="295">
        <v>0.06584091697249066</v>
      </c>
      <c r="D101"/>
      <c r="E101"/>
    </row>
    <row r="102" spans="1:5" ht="12.75">
      <c r="A102" s="33" t="s">
        <v>270</v>
      </c>
      <c r="B102" s="295">
        <v>0.05188386275156613</v>
      </c>
      <c r="D102"/>
      <c r="E102"/>
    </row>
    <row r="103" spans="1:5" ht="12.75">
      <c r="A103" s="33" t="s">
        <v>285</v>
      </c>
      <c r="B103" s="295">
        <v>0.05037456949580726</v>
      </c>
      <c r="D103"/>
      <c r="E103"/>
    </row>
    <row r="104" spans="1:5" ht="12.75">
      <c r="A104" s="33" t="s">
        <v>262</v>
      </c>
      <c r="B104" s="295">
        <v>0.04275171922154346</v>
      </c>
      <c r="D104"/>
      <c r="E104"/>
    </row>
    <row r="105" spans="1:5" ht="12.75">
      <c r="A105" s="33" t="s">
        <v>284</v>
      </c>
      <c r="B105" s="295">
        <v>0.04094314497427013</v>
      </c>
      <c r="D105"/>
      <c r="E105"/>
    </row>
    <row r="106" spans="1:5" ht="12.75">
      <c r="A106" s="34" t="s">
        <v>282</v>
      </c>
      <c r="B106" s="296">
        <v>0.03757411251438693</v>
      </c>
      <c r="D106"/>
      <c r="E106"/>
    </row>
  </sheetData>
  <sheetProtection/>
  <autoFilter ref="A2:G67"/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0" r:id="rId2"/>
  <rowBreaks count="1" manualBreakCount="1">
    <brk id="68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5.28125" style="57" customWidth="1"/>
    <col min="2" max="2" width="14.8515625" style="57" customWidth="1"/>
    <col min="3" max="3" width="10.00390625" style="57" bestFit="1" customWidth="1"/>
    <col min="4" max="16384" width="9.140625" style="57" customWidth="1"/>
  </cols>
  <sheetData>
    <row r="1" spans="1:2" ht="26.25" customHeight="1">
      <c r="A1" s="60" t="s">
        <v>73</v>
      </c>
      <c r="B1" s="14"/>
    </row>
    <row r="2" spans="1:2" ht="15" customHeight="1">
      <c r="A2" s="64" t="s">
        <v>184</v>
      </c>
      <c r="B2" s="68"/>
    </row>
    <row r="3" spans="1:2" ht="26.25" customHeight="1">
      <c r="A3" s="65" t="s">
        <v>61</v>
      </c>
      <c r="B3" s="288">
        <v>18</v>
      </c>
    </row>
    <row r="4" spans="1:2" ht="26.25" customHeight="1">
      <c r="A4" s="66" t="s">
        <v>199</v>
      </c>
      <c r="B4" s="289">
        <v>38.991641</v>
      </c>
    </row>
    <row r="5" spans="1:2" ht="26.25" customHeight="1">
      <c r="A5" s="66" t="s">
        <v>62</v>
      </c>
      <c r="B5" s="290">
        <v>33</v>
      </c>
    </row>
    <row r="6" spans="1:2" ht="26.25" customHeight="1">
      <c r="A6" s="66" t="s">
        <v>200</v>
      </c>
      <c r="B6" s="289">
        <v>13.518529</v>
      </c>
    </row>
    <row r="7" spans="1:2" ht="26.25" customHeight="1">
      <c r="A7" s="67" t="s">
        <v>201</v>
      </c>
      <c r="B7" s="69">
        <f>B4+B6</f>
        <v>52.51017</v>
      </c>
    </row>
    <row r="8" spans="1:2" ht="12.75">
      <c r="A8" s="63"/>
      <c r="B8" s="182"/>
    </row>
    <row r="9" spans="1:2" ht="12.75">
      <c r="A9" s="63"/>
      <c r="B9" s="182"/>
    </row>
    <row r="10" spans="1:2" ht="25.5" customHeight="1">
      <c r="A10" s="60" t="s">
        <v>74</v>
      </c>
      <c r="B10" s="182"/>
    </row>
    <row r="11" spans="1:2" ht="15" customHeight="1">
      <c r="A11" s="64" t="s">
        <v>184</v>
      </c>
      <c r="B11" s="68"/>
    </row>
    <row r="12" spans="1:2" ht="26.25" customHeight="1">
      <c r="A12" s="65" t="s">
        <v>35</v>
      </c>
      <c r="B12" s="291">
        <v>26</v>
      </c>
    </row>
    <row r="13" spans="1:2" ht="26.25" customHeight="1">
      <c r="A13" s="66" t="s">
        <v>202</v>
      </c>
      <c r="B13" s="289">
        <v>95.43890212</v>
      </c>
    </row>
    <row r="14" spans="1:2" ht="26.25" customHeight="1">
      <c r="A14" s="67" t="s">
        <v>203</v>
      </c>
      <c r="B14" s="69">
        <v>4.43907544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2.00390625" style="70" customWidth="1"/>
    <col min="2" max="2" width="16.421875" style="70" customWidth="1"/>
    <col min="3" max="16384" width="9.140625" style="70" customWidth="1"/>
  </cols>
  <sheetData>
    <row r="1" spans="1:2" ht="26.25" customHeight="1">
      <c r="A1" s="60" t="s">
        <v>148</v>
      </c>
      <c r="B1" s="15"/>
    </row>
    <row r="2" spans="1:2" ht="15" customHeight="1">
      <c r="A2" s="31"/>
      <c r="B2" s="73" t="s">
        <v>142</v>
      </c>
    </row>
    <row r="3" spans="1:2" ht="15" customHeight="1">
      <c r="A3" s="77" t="s">
        <v>63</v>
      </c>
      <c r="B3" s="284" t="s">
        <v>211</v>
      </c>
    </row>
    <row r="4" spans="1:2" ht="15" customHeight="1">
      <c r="A4" s="78" t="s">
        <v>149</v>
      </c>
      <c r="B4" s="79">
        <f>B5+B6+B7</f>
        <v>112</v>
      </c>
    </row>
    <row r="5" spans="1:2" ht="12.75">
      <c r="A5" s="80" t="s">
        <v>64</v>
      </c>
      <c r="B5" s="285">
        <v>2</v>
      </c>
    </row>
    <row r="6" spans="1:2" ht="12.75">
      <c r="A6" s="80" t="s">
        <v>65</v>
      </c>
      <c r="B6" s="285">
        <v>1</v>
      </c>
    </row>
    <row r="7" spans="1:2" ht="12.75">
      <c r="A7" s="81" t="s">
        <v>66</v>
      </c>
      <c r="B7" s="286">
        <v>109</v>
      </c>
    </row>
    <row r="8" spans="1:2" ht="40.5" customHeight="1">
      <c r="A8" s="317" t="s">
        <v>210</v>
      </c>
      <c r="B8" s="317"/>
    </row>
    <row r="9" spans="1:2" ht="12.75">
      <c r="A9" s="16"/>
      <c r="B9" s="75"/>
    </row>
    <row r="10" spans="1:2" ht="26.25" customHeight="1">
      <c r="A10" s="60" t="s">
        <v>38</v>
      </c>
      <c r="B10" s="76"/>
    </row>
    <row r="11" spans="1:2" ht="15" customHeight="1">
      <c r="A11" s="31"/>
      <c r="B11" s="74" t="s">
        <v>142</v>
      </c>
    </row>
    <row r="12" spans="1:2" ht="12.75">
      <c r="A12" s="82" t="s">
        <v>67</v>
      </c>
      <c r="B12" s="287">
        <v>30</v>
      </c>
    </row>
  </sheetData>
  <sheetProtection/>
  <mergeCells count="1"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4.7109375" style="16" customWidth="1"/>
    <col min="2" max="2" width="13.28125" style="16" bestFit="1" customWidth="1"/>
    <col min="3" max="3" width="9.8515625" style="16" bestFit="1" customWidth="1"/>
    <col min="4" max="4" width="13.7109375" style="16" bestFit="1" customWidth="1"/>
    <col min="5" max="6" width="9.140625" style="16" customWidth="1"/>
    <col min="7" max="7" width="13.140625" style="16" bestFit="1" customWidth="1"/>
    <col min="8" max="16384" width="9.140625" style="16" customWidth="1"/>
  </cols>
  <sheetData>
    <row r="1" spans="1:6" ht="27" customHeight="1">
      <c r="A1" s="59" t="s">
        <v>6</v>
      </c>
      <c r="B1" s="14"/>
      <c r="C1" s="14"/>
      <c r="D1" s="214" t="s">
        <v>4</v>
      </c>
      <c r="F1" s="70"/>
    </row>
    <row r="2" spans="1:6" ht="25.5">
      <c r="A2" s="31" t="s">
        <v>183</v>
      </c>
      <c r="B2" s="96" t="s">
        <v>177</v>
      </c>
      <c r="C2" s="94" t="s">
        <v>178</v>
      </c>
      <c r="D2" s="95" t="s">
        <v>5</v>
      </c>
      <c r="F2" s="70"/>
    </row>
    <row r="3" spans="1:6" ht="12.75">
      <c r="A3" s="274" t="s">
        <v>365</v>
      </c>
      <c r="B3" s="275">
        <v>0.25</v>
      </c>
      <c r="C3" s="276">
        <v>1.593091</v>
      </c>
      <c r="D3" s="277">
        <v>259.793409</v>
      </c>
      <c r="F3" s="70"/>
    </row>
    <row r="4" spans="1:6" ht="12.75">
      <c r="A4" s="278" t="s">
        <v>354</v>
      </c>
      <c r="B4" s="279">
        <v>0.65</v>
      </c>
      <c r="C4" s="234">
        <v>3.630485</v>
      </c>
      <c r="D4" s="280">
        <v>180.01966</v>
      </c>
      <c r="F4" s="70"/>
    </row>
    <row r="5" spans="1:6" ht="12.75">
      <c r="A5" s="278" t="s">
        <v>375</v>
      </c>
      <c r="B5" s="279">
        <v>1.4</v>
      </c>
      <c r="C5" s="234">
        <v>2.834147</v>
      </c>
      <c r="D5" s="280">
        <v>68.488639</v>
      </c>
      <c r="F5" s="70"/>
    </row>
    <row r="6" spans="1:6" ht="12.75">
      <c r="A6" s="278" t="s">
        <v>366</v>
      </c>
      <c r="B6" s="279">
        <v>0.659999</v>
      </c>
      <c r="C6" s="234">
        <v>0.257463</v>
      </c>
      <c r="D6" s="280">
        <v>45.95421018</v>
      </c>
      <c r="F6" s="70"/>
    </row>
    <row r="7" spans="1:6" ht="12.75">
      <c r="A7" s="278" t="s">
        <v>368</v>
      </c>
      <c r="B7" s="279">
        <v>0.3</v>
      </c>
      <c r="C7" s="234">
        <v>0.629911</v>
      </c>
      <c r="D7" s="280">
        <v>43.436766</v>
      </c>
      <c r="F7" s="70"/>
    </row>
    <row r="8" spans="1:6" ht="12.75">
      <c r="A8" s="281" t="s">
        <v>379</v>
      </c>
      <c r="B8" s="279">
        <v>0.5</v>
      </c>
      <c r="C8" s="234">
        <v>0.202</v>
      </c>
      <c r="D8" s="280">
        <v>40.909943</v>
      </c>
      <c r="F8" s="70"/>
    </row>
    <row r="9" spans="1:6" ht="12.75">
      <c r="A9" s="278" t="s">
        <v>370</v>
      </c>
      <c r="B9" s="279">
        <v>0.25</v>
      </c>
      <c r="C9" s="234">
        <v>0.66389491</v>
      </c>
      <c r="D9" s="280">
        <v>39.22406857429699</v>
      </c>
      <c r="F9" s="70"/>
    </row>
    <row r="10" spans="1:6" ht="12.75">
      <c r="A10" s="278" t="s">
        <v>373</v>
      </c>
      <c r="B10" s="279">
        <v>0.25</v>
      </c>
      <c r="C10" s="234">
        <v>0.628539</v>
      </c>
      <c r="D10" s="280">
        <v>29.95386</v>
      </c>
      <c r="F10" s="70"/>
    </row>
    <row r="11" spans="1:6" ht="25.5">
      <c r="A11" s="278" t="s">
        <v>381</v>
      </c>
      <c r="B11" s="279">
        <v>0.25</v>
      </c>
      <c r="C11" s="234">
        <v>0.807602</v>
      </c>
      <c r="D11" s="280">
        <v>28.44908856</v>
      </c>
      <c r="F11" s="70"/>
    </row>
    <row r="12" spans="1:6" ht="12.75">
      <c r="A12" s="278" t="s">
        <v>378</v>
      </c>
      <c r="B12" s="279">
        <v>0.283002</v>
      </c>
      <c r="C12" s="234">
        <v>0.268367</v>
      </c>
      <c r="D12" s="280">
        <v>25.988947</v>
      </c>
      <c r="F12" s="70"/>
    </row>
    <row r="13" spans="1:6" ht="12.75">
      <c r="A13" s="278" t="s">
        <v>377</v>
      </c>
      <c r="B13" s="279">
        <v>0.36</v>
      </c>
      <c r="C13" s="234">
        <v>0.364</v>
      </c>
      <c r="D13" s="280">
        <v>24.928148</v>
      </c>
      <c r="F13" s="70"/>
    </row>
    <row r="14" spans="1:6" ht="12.75">
      <c r="A14" s="278" t="s">
        <v>356</v>
      </c>
      <c r="B14" s="279">
        <v>1</v>
      </c>
      <c r="C14" s="234">
        <v>0.868243</v>
      </c>
      <c r="D14" s="280">
        <v>23.018311</v>
      </c>
      <c r="F14" s="70"/>
    </row>
    <row r="15" spans="1:6" ht="25.5">
      <c r="A15" s="278" t="s">
        <v>382</v>
      </c>
      <c r="B15" s="279">
        <v>0.25</v>
      </c>
      <c r="C15" s="234">
        <v>0.622704</v>
      </c>
      <c r="D15" s="280">
        <v>18.862006</v>
      </c>
      <c r="F15" s="70"/>
    </row>
    <row r="16" spans="1:6" ht="12.75">
      <c r="A16" s="278" t="s">
        <v>363</v>
      </c>
      <c r="B16" s="279">
        <v>0.25</v>
      </c>
      <c r="C16" s="234">
        <v>0.747028</v>
      </c>
      <c r="D16" s="280">
        <v>18.855125</v>
      </c>
      <c r="F16" s="70"/>
    </row>
    <row r="17" spans="1:6" ht="12.75">
      <c r="A17" s="278" t="s">
        <v>355</v>
      </c>
      <c r="B17" s="279">
        <v>0.25</v>
      </c>
      <c r="C17" s="234">
        <v>0.66395</v>
      </c>
      <c r="D17" s="280">
        <v>16.713276</v>
      </c>
      <c r="F17" s="70"/>
    </row>
    <row r="18" spans="1:6" ht="25.5">
      <c r="A18" s="278" t="s">
        <v>362</v>
      </c>
      <c r="B18" s="279">
        <v>2.815</v>
      </c>
      <c r="C18" s="234">
        <v>0.29431907</v>
      </c>
      <c r="D18" s="280">
        <v>16.20194991</v>
      </c>
      <c r="F18" s="70"/>
    </row>
    <row r="19" spans="1:6" ht="12.75">
      <c r="A19" s="278" t="s">
        <v>364</v>
      </c>
      <c r="B19" s="279">
        <v>0.405</v>
      </c>
      <c r="C19" s="234">
        <v>0.26459515</v>
      </c>
      <c r="D19" s="280">
        <v>14.70902445</v>
      </c>
      <c r="F19" s="70"/>
    </row>
    <row r="20" spans="1:6" ht="25.5">
      <c r="A20" s="278" t="s">
        <v>380</v>
      </c>
      <c r="B20" s="279">
        <v>0.3</v>
      </c>
      <c r="C20" s="234">
        <v>0.494707</v>
      </c>
      <c r="D20" s="280">
        <v>13.518175</v>
      </c>
      <c r="F20" s="70"/>
    </row>
    <row r="21" spans="1:6" ht="25.5">
      <c r="A21" s="278" t="s">
        <v>383</v>
      </c>
      <c r="B21" s="279">
        <v>0.3</v>
      </c>
      <c r="C21" s="234">
        <v>0.25790551</v>
      </c>
      <c r="D21" s="280">
        <v>13.021274440000001</v>
      </c>
      <c r="F21" s="70"/>
    </row>
    <row r="22" spans="1:6" ht="12.75">
      <c r="A22" s="278" t="s">
        <v>372</v>
      </c>
      <c r="B22" s="279">
        <v>0.25</v>
      </c>
      <c r="C22" s="234">
        <v>0.464302</v>
      </c>
      <c r="D22" s="280">
        <v>10.858557</v>
      </c>
      <c r="F22" s="70"/>
    </row>
    <row r="23" spans="1:6" ht="25.5">
      <c r="A23" s="278" t="s">
        <v>359</v>
      </c>
      <c r="B23" s="279">
        <v>0.4</v>
      </c>
      <c r="C23" s="234">
        <v>0.465498</v>
      </c>
      <c r="D23" s="280">
        <v>8.187255</v>
      </c>
      <c r="F23" s="70"/>
    </row>
    <row r="24" spans="1:6" ht="12.75">
      <c r="A24" s="278" t="s">
        <v>374</v>
      </c>
      <c r="B24" s="279">
        <v>0.35</v>
      </c>
      <c r="C24" s="234">
        <v>0.402722</v>
      </c>
      <c r="D24" s="280">
        <v>8.03102294</v>
      </c>
      <c r="F24" s="70"/>
    </row>
    <row r="25" spans="1:6" ht="12.75">
      <c r="A25" s="278" t="s">
        <v>367</v>
      </c>
      <c r="B25" s="279">
        <v>0.3</v>
      </c>
      <c r="C25" s="234">
        <v>0.418042</v>
      </c>
      <c r="D25" s="280">
        <v>7.405054</v>
      </c>
      <c r="F25" s="70"/>
    </row>
    <row r="26" spans="1:6" ht="12.75">
      <c r="A26" s="278" t="s">
        <v>369</v>
      </c>
      <c r="B26" s="279">
        <v>0.25</v>
      </c>
      <c r="C26" s="234">
        <v>0.370288</v>
      </c>
      <c r="D26" s="280">
        <v>7.113545</v>
      </c>
      <c r="F26" s="70"/>
    </row>
    <row r="27" spans="1:6" ht="12.75">
      <c r="A27" s="281" t="s">
        <v>361</v>
      </c>
      <c r="B27" s="279">
        <v>0.3</v>
      </c>
      <c r="C27" s="234">
        <v>0.324586</v>
      </c>
      <c r="D27" s="280">
        <v>6.314548</v>
      </c>
      <c r="F27" s="70"/>
    </row>
    <row r="28" spans="1:4" ht="12.75">
      <c r="A28" s="278" t="s">
        <v>358</v>
      </c>
      <c r="B28" s="279">
        <v>0.355521</v>
      </c>
      <c r="C28" s="234">
        <v>0.336046</v>
      </c>
      <c r="D28" s="280">
        <v>3.553737</v>
      </c>
    </row>
    <row r="29" spans="1:4" ht="12.75">
      <c r="A29" s="278" t="s">
        <v>371</v>
      </c>
      <c r="B29" s="279">
        <v>0.51</v>
      </c>
      <c r="C29" s="234">
        <v>0.514</v>
      </c>
      <c r="D29" s="280">
        <v>2.890253</v>
      </c>
    </row>
    <row r="30" spans="1:4" ht="12.75">
      <c r="A30" s="278" t="s">
        <v>360</v>
      </c>
      <c r="B30" s="279">
        <v>0.3</v>
      </c>
      <c r="C30" s="234">
        <v>0.252007</v>
      </c>
      <c r="D30" s="280">
        <v>2.390428</v>
      </c>
    </row>
    <row r="31" spans="1:4" ht="12.75">
      <c r="A31" s="278" t="s">
        <v>357</v>
      </c>
      <c r="B31" s="279">
        <v>0.4254</v>
      </c>
      <c r="C31" s="234">
        <v>0.29589171999999997</v>
      </c>
      <c r="D31" s="280">
        <v>1.28147278</v>
      </c>
    </row>
    <row r="32" spans="1:4" ht="25.5">
      <c r="A32" s="278" t="s">
        <v>376</v>
      </c>
      <c r="B32" s="279">
        <v>0.45</v>
      </c>
      <c r="C32" s="234">
        <v>0.302</v>
      </c>
      <c r="D32" s="280">
        <v>0.677188</v>
      </c>
    </row>
    <row r="33" spans="1:5" ht="14.25" customHeight="1">
      <c r="A33" s="97" t="s">
        <v>13</v>
      </c>
      <c r="B33" s="282">
        <f>SUM(B3:B32)</f>
        <v>14.613922</v>
      </c>
      <c r="C33" s="282">
        <f>SUM(C3:C32)</f>
        <v>20.238334359999996</v>
      </c>
      <c r="D33" s="283">
        <f>SUM(D3:D32)</f>
        <v>980.7489418342969</v>
      </c>
      <c r="E33" s="165"/>
    </row>
    <row r="35" ht="12.75">
      <c r="C35" s="306"/>
    </row>
    <row r="36" spans="1:2" ht="26.25" customHeight="1">
      <c r="A36" s="98" t="s">
        <v>41</v>
      </c>
      <c r="B36" s="15"/>
    </row>
    <row r="37" spans="1:2" ht="25.5" customHeight="1">
      <c r="A37" s="31">
        <v>41274</v>
      </c>
      <c r="B37" s="85" t="s">
        <v>72</v>
      </c>
    </row>
    <row r="38" spans="1:4" ht="12.75">
      <c r="A38" s="86" t="s">
        <v>365</v>
      </c>
      <c r="B38" s="89">
        <v>0.26489287718639576</v>
      </c>
      <c r="D38" s="83"/>
    </row>
    <row r="39" spans="1:4" ht="12.75">
      <c r="A39" s="87" t="s">
        <v>354</v>
      </c>
      <c r="B39" s="90">
        <v>0.1835532543765062</v>
      </c>
      <c r="D39" s="83"/>
    </row>
    <row r="40" spans="1:4" ht="12.75">
      <c r="A40" s="87" t="s">
        <v>375</v>
      </c>
      <c r="B40" s="90">
        <v>0.06983299810847163</v>
      </c>
      <c r="D40" s="83"/>
    </row>
    <row r="41" spans="1:4" ht="12.75">
      <c r="A41" s="87" t="s">
        <v>366</v>
      </c>
      <c r="B41" s="90">
        <v>0.04685624242841571</v>
      </c>
      <c r="D41" s="83"/>
    </row>
    <row r="42" spans="1:4" ht="12.75">
      <c r="A42" s="87" t="s">
        <v>368</v>
      </c>
      <c r="B42" s="90">
        <v>0.04428938349784005</v>
      </c>
      <c r="D42" s="83"/>
    </row>
    <row r="43" spans="1:4" ht="12.75">
      <c r="A43" s="87" t="s">
        <v>379</v>
      </c>
      <c r="B43" s="90">
        <v>0.04171296165100728</v>
      </c>
      <c r="D43" s="83"/>
    </row>
    <row r="44" spans="1:4" ht="12.75">
      <c r="A44" s="87" t="s">
        <v>370</v>
      </c>
      <c r="B44" s="90">
        <v>0.03999399530417655</v>
      </c>
      <c r="D44" s="83"/>
    </row>
    <row r="45" spans="1:4" ht="12.75">
      <c r="A45" s="87" t="s">
        <v>373</v>
      </c>
      <c r="B45" s="90">
        <v>0.030541822399499333</v>
      </c>
      <c r="D45" s="83"/>
    </row>
    <row r="46" spans="1:4" ht="25.5">
      <c r="A46" s="87" t="s">
        <v>381</v>
      </c>
      <c r="B46" s="307">
        <v>0.029007513897278958</v>
      </c>
      <c r="D46" s="83"/>
    </row>
    <row r="47" spans="1:4" ht="12.75">
      <c r="A47" s="88" t="s">
        <v>378</v>
      </c>
      <c r="B47" s="91">
        <v>0.026499082376161238</v>
      </c>
      <c r="D47" s="83"/>
    </row>
    <row r="48" spans="1:2" ht="12.75">
      <c r="A48" s="93" t="s">
        <v>13</v>
      </c>
      <c r="B48" s="149">
        <f>SUM(B38:B47)</f>
        <v>0.7771801312257527</v>
      </c>
    </row>
  </sheetData>
  <sheetProtection/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8"/>
  <sheetViews>
    <sheetView view="pageBreakPreview" zoomScale="90" zoomScaleNormal="85" zoomScaleSheetLayoutView="90" zoomScalePageLayoutView="0" workbookViewId="0" topLeftCell="A4">
      <selection activeCell="A1" sqref="A1"/>
    </sheetView>
  </sheetViews>
  <sheetFormatPr defaultColWidth="9.140625" defaultRowHeight="12.75"/>
  <cols>
    <col min="1" max="1" width="39.00390625" style="16" customWidth="1"/>
    <col min="2" max="2" width="41.7109375" style="16" customWidth="1"/>
    <col min="3" max="3" width="14.57421875" style="16" customWidth="1"/>
    <col min="4" max="4" width="10.140625" style="16" customWidth="1"/>
    <col min="5" max="5" width="17.421875" style="16" customWidth="1"/>
    <col min="6" max="6" width="10.28125" style="16" customWidth="1"/>
    <col min="7" max="7" width="7.28125" style="16" customWidth="1"/>
    <col min="8" max="8" width="9.140625" style="16" customWidth="1"/>
    <col min="9" max="9" width="7.8515625" style="16" customWidth="1"/>
    <col min="10" max="10" width="13.140625" style="16" customWidth="1"/>
    <col min="11" max="11" width="12.28125" style="16" customWidth="1"/>
    <col min="12" max="12" width="13.140625" style="16" customWidth="1"/>
    <col min="13" max="13" width="14.57421875" style="16" customWidth="1"/>
    <col min="14" max="14" width="8.28125" style="16" customWidth="1"/>
    <col min="15" max="15" width="11.421875" style="16" customWidth="1"/>
    <col min="16" max="16" width="12.00390625" style="16" customWidth="1"/>
    <col min="17" max="17" width="8.57421875" style="16" customWidth="1"/>
    <col min="18" max="16384" width="9.140625" style="16" customWidth="1"/>
  </cols>
  <sheetData>
    <row r="1" spans="1:16" ht="18.75" customHeight="1">
      <c r="A1" s="60" t="s">
        <v>162</v>
      </c>
      <c r="B1" s="185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14" t="s">
        <v>4</v>
      </c>
    </row>
    <row r="2" spans="1:16" ht="51">
      <c r="A2" s="30" t="s">
        <v>182</v>
      </c>
      <c r="B2" s="101" t="s">
        <v>69</v>
      </c>
      <c r="C2" s="94" t="s">
        <v>150</v>
      </c>
      <c r="D2" s="102" t="s">
        <v>151</v>
      </c>
      <c r="E2" s="94" t="s">
        <v>152</v>
      </c>
      <c r="F2" s="102" t="s">
        <v>153</v>
      </c>
      <c r="G2" s="102" t="s">
        <v>154</v>
      </c>
      <c r="H2" s="102" t="s">
        <v>155</v>
      </c>
      <c r="I2" s="102" t="s">
        <v>156</v>
      </c>
      <c r="J2" s="102" t="s">
        <v>157</v>
      </c>
      <c r="K2" s="102" t="s">
        <v>158</v>
      </c>
      <c r="L2" s="102" t="s">
        <v>165</v>
      </c>
      <c r="M2" s="94" t="s">
        <v>70</v>
      </c>
      <c r="N2" s="94" t="s">
        <v>71</v>
      </c>
      <c r="O2" s="94" t="s">
        <v>141</v>
      </c>
      <c r="P2" s="95" t="s">
        <v>159</v>
      </c>
    </row>
    <row r="3" spans="1:16" ht="12.75">
      <c r="A3" s="183" t="s">
        <v>384</v>
      </c>
      <c r="B3" s="151" t="s">
        <v>324</v>
      </c>
      <c r="C3" s="161">
        <v>11.818205</v>
      </c>
      <c r="D3" s="268">
        <v>10.412112</v>
      </c>
      <c r="E3" s="161">
        <v>0.10121</v>
      </c>
      <c r="F3" s="268">
        <v>0</v>
      </c>
      <c r="G3" s="268">
        <v>0</v>
      </c>
      <c r="H3" s="268">
        <v>0</v>
      </c>
      <c r="I3" s="268">
        <v>0.10121</v>
      </c>
      <c r="J3" s="268">
        <v>0</v>
      </c>
      <c r="K3" s="268">
        <v>0</v>
      </c>
      <c r="L3" s="268">
        <v>0</v>
      </c>
      <c r="M3" s="161">
        <v>0.061009</v>
      </c>
      <c r="N3" s="161">
        <v>0</v>
      </c>
      <c r="O3" s="161">
        <v>11.980424</v>
      </c>
      <c r="P3" s="269">
        <v>11.973095</v>
      </c>
    </row>
    <row r="4" spans="1:17" ht="12.75">
      <c r="A4" s="184" t="s">
        <v>385</v>
      </c>
      <c r="B4" s="122" t="s">
        <v>324</v>
      </c>
      <c r="C4" s="162">
        <v>3.170375</v>
      </c>
      <c r="D4" s="247">
        <v>2.867847</v>
      </c>
      <c r="E4" s="162">
        <v>7.575456</v>
      </c>
      <c r="F4" s="247">
        <v>3.580749</v>
      </c>
      <c r="G4" s="247">
        <v>0</v>
      </c>
      <c r="H4" s="247">
        <v>3.474631</v>
      </c>
      <c r="I4" s="247">
        <v>0.520076</v>
      </c>
      <c r="J4" s="247">
        <v>0</v>
      </c>
      <c r="K4" s="247">
        <v>0</v>
      </c>
      <c r="L4" s="247">
        <v>0</v>
      </c>
      <c r="M4" s="162">
        <v>0.176087</v>
      </c>
      <c r="N4" s="162">
        <v>0.493806</v>
      </c>
      <c r="O4" s="162">
        <v>11.415724</v>
      </c>
      <c r="P4" s="270">
        <v>11.391074</v>
      </c>
      <c r="Q4" s="29"/>
    </row>
    <row r="5" spans="1:16" ht="12.75">
      <c r="A5" s="184" t="s">
        <v>386</v>
      </c>
      <c r="B5" s="122" t="s">
        <v>324</v>
      </c>
      <c r="C5" s="162">
        <v>21.82775</v>
      </c>
      <c r="D5" s="247">
        <v>20.978315</v>
      </c>
      <c r="E5" s="162">
        <v>2.800007</v>
      </c>
      <c r="F5" s="247">
        <v>0</v>
      </c>
      <c r="G5" s="247">
        <v>0</v>
      </c>
      <c r="H5" s="247">
        <v>1.127707</v>
      </c>
      <c r="I5" s="247">
        <v>1.6723</v>
      </c>
      <c r="J5" s="247">
        <v>0</v>
      </c>
      <c r="K5" s="247">
        <v>0</v>
      </c>
      <c r="L5" s="247">
        <v>0</v>
      </c>
      <c r="M5" s="162">
        <v>0.241677</v>
      </c>
      <c r="N5" s="162">
        <v>0.005071</v>
      </c>
      <c r="O5" s="162">
        <v>24.874505</v>
      </c>
      <c r="P5" s="270">
        <v>24.848361</v>
      </c>
    </row>
    <row r="6" spans="1:16" ht="12.75">
      <c r="A6" s="184" t="s">
        <v>387</v>
      </c>
      <c r="B6" s="122" t="s">
        <v>324</v>
      </c>
      <c r="C6" s="162">
        <v>0.644452</v>
      </c>
      <c r="D6" s="247">
        <v>0.552182</v>
      </c>
      <c r="E6" s="162">
        <v>0.100694</v>
      </c>
      <c r="F6" s="247">
        <v>0.088769</v>
      </c>
      <c r="G6" s="247">
        <v>0</v>
      </c>
      <c r="H6" s="247">
        <v>0.011925</v>
      </c>
      <c r="I6" s="247">
        <v>0</v>
      </c>
      <c r="J6" s="247">
        <v>0</v>
      </c>
      <c r="K6" s="247">
        <v>0</v>
      </c>
      <c r="L6" s="247">
        <v>0</v>
      </c>
      <c r="M6" s="162">
        <v>0.01396</v>
      </c>
      <c r="N6" s="162">
        <v>0</v>
      </c>
      <c r="O6" s="162">
        <v>0.759106</v>
      </c>
      <c r="P6" s="270">
        <v>0.757899</v>
      </c>
    </row>
    <row r="7" spans="1:16" ht="12.75">
      <c r="A7" s="184" t="s">
        <v>388</v>
      </c>
      <c r="B7" s="122" t="s">
        <v>324</v>
      </c>
      <c r="C7" s="162">
        <v>5.326558</v>
      </c>
      <c r="D7" s="247">
        <v>5.10156</v>
      </c>
      <c r="E7" s="162">
        <v>8.865261</v>
      </c>
      <c r="F7" s="247">
        <v>8.125355</v>
      </c>
      <c r="G7" s="247">
        <v>0</v>
      </c>
      <c r="H7" s="247">
        <v>0.155111</v>
      </c>
      <c r="I7" s="247">
        <v>0.584795</v>
      </c>
      <c r="J7" s="247">
        <v>0</v>
      </c>
      <c r="K7" s="247">
        <v>0</v>
      </c>
      <c r="L7" s="247">
        <v>0</v>
      </c>
      <c r="M7" s="162">
        <v>0.054248</v>
      </c>
      <c r="N7" s="162">
        <v>0.042433</v>
      </c>
      <c r="O7" s="162">
        <v>14.2885</v>
      </c>
      <c r="P7" s="270">
        <v>14.251722</v>
      </c>
    </row>
    <row r="8" spans="1:16" ht="12.75">
      <c r="A8" s="184" t="s">
        <v>389</v>
      </c>
      <c r="B8" s="122" t="s">
        <v>324</v>
      </c>
      <c r="C8" s="162">
        <v>4.756818</v>
      </c>
      <c r="D8" s="247">
        <v>4.742796</v>
      </c>
      <c r="E8" s="162">
        <v>0.157703</v>
      </c>
      <c r="F8" s="247">
        <v>0</v>
      </c>
      <c r="G8" s="247">
        <v>0</v>
      </c>
      <c r="H8" s="247">
        <v>0</v>
      </c>
      <c r="I8" s="247">
        <v>0.157703</v>
      </c>
      <c r="J8" s="247">
        <v>0</v>
      </c>
      <c r="K8" s="247">
        <v>0</v>
      </c>
      <c r="L8" s="247">
        <v>0</v>
      </c>
      <c r="M8" s="162">
        <v>0.16708</v>
      </c>
      <c r="N8" s="162">
        <v>0</v>
      </c>
      <c r="O8" s="162">
        <v>5.081601</v>
      </c>
      <c r="P8" s="270">
        <v>5.077981</v>
      </c>
    </row>
    <row r="9" spans="1:16" ht="12.75">
      <c r="A9" s="184" t="s">
        <v>390</v>
      </c>
      <c r="B9" s="122" t="s">
        <v>324</v>
      </c>
      <c r="C9" s="162">
        <v>9.619234</v>
      </c>
      <c r="D9" s="247">
        <v>9.589976</v>
      </c>
      <c r="E9" s="162">
        <v>0.534285</v>
      </c>
      <c r="F9" s="247">
        <v>0</v>
      </c>
      <c r="G9" s="247">
        <v>0</v>
      </c>
      <c r="H9" s="247">
        <v>0</v>
      </c>
      <c r="I9" s="247">
        <v>0.077325</v>
      </c>
      <c r="J9" s="247">
        <v>0</v>
      </c>
      <c r="K9" s="247">
        <v>0.45696</v>
      </c>
      <c r="L9" s="247">
        <v>0</v>
      </c>
      <c r="M9" s="162">
        <v>0.110226</v>
      </c>
      <c r="N9" s="162">
        <v>0</v>
      </c>
      <c r="O9" s="162">
        <v>10.263745</v>
      </c>
      <c r="P9" s="270">
        <v>10.256902</v>
      </c>
    </row>
    <row r="10" spans="1:16" ht="12.75">
      <c r="A10" s="184" t="s">
        <v>391</v>
      </c>
      <c r="B10" s="122" t="s">
        <v>324</v>
      </c>
      <c r="C10" s="162">
        <v>37.918623</v>
      </c>
      <c r="D10" s="247">
        <v>36.554795</v>
      </c>
      <c r="E10" s="162">
        <v>5.680841</v>
      </c>
      <c r="F10" s="247">
        <v>0</v>
      </c>
      <c r="G10" s="247">
        <v>0</v>
      </c>
      <c r="H10" s="247">
        <v>4.944225</v>
      </c>
      <c r="I10" s="247">
        <v>0.736616</v>
      </c>
      <c r="J10" s="247">
        <v>0</v>
      </c>
      <c r="K10" s="247">
        <v>0</v>
      </c>
      <c r="L10" s="247">
        <v>0</v>
      </c>
      <c r="M10" s="162">
        <v>0.5411</v>
      </c>
      <c r="N10" s="162">
        <v>0.003947</v>
      </c>
      <c r="O10" s="162">
        <v>44.144511</v>
      </c>
      <c r="P10" s="270">
        <v>44.096863</v>
      </c>
    </row>
    <row r="11" spans="1:16" ht="12.75">
      <c r="A11" s="184" t="s">
        <v>392</v>
      </c>
      <c r="B11" s="122" t="s">
        <v>324</v>
      </c>
      <c r="C11" s="162">
        <v>47.864507</v>
      </c>
      <c r="D11" s="247">
        <v>38.937717</v>
      </c>
      <c r="E11" s="162">
        <v>0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0</v>
      </c>
      <c r="M11" s="162">
        <v>0.42931</v>
      </c>
      <c r="N11" s="162">
        <v>0</v>
      </c>
      <c r="O11" s="162">
        <v>48.293817</v>
      </c>
      <c r="P11" s="270">
        <v>48.258505</v>
      </c>
    </row>
    <row r="12" spans="1:16" ht="12.75">
      <c r="A12" s="184" t="s">
        <v>393</v>
      </c>
      <c r="B12" s="122" t="s">
        <v>324</v>
      </c>
      <c r="C12" s="162">
        <v>8.852033</v>
      </c>
      <c r="D12" s="247">
        <v>6.310133</v>
      </c>
      <c r="E12" s="162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  <c r="L12" s="247">
        <v>0</v>
      </c>
      <c r="M12" s="162">
        <v>0.065693</v>
      </c>
      <c r="N12" s="162">
        <v>0</v>
      </c>
      <c r="O12" s="162">
        <v>8.917726</v>
      </c>
      <c r="P12" s="270">
        <v>8.911177</v>
      </c>
    </row>
    <row r="13" spans="1:16" ht="12.75">
      <c r="A13" s="184" t="s">
        <v>394</v>
      </c>
      <c r="B13" s="122" t="s">
        <v>326</v>
      </c>
      <c r="C13" s="162">
        <v>0.298775</v>
      </c>
      <c r="D13" s="247">
        <v>0</v>
      </c>
      <c r="E13" s="162">
        <v>3.938328</v>
      </c>
      <c r="F13" s="247">
        <v>3.664659</v>
      </c>
      <c r="G13" s="247">
        <v>0</v>
      </c>
      <c r="H13" s="247">
        <v>0</v>
      </c>
      <c r="I13" s="247">
        <v>0.273669</v>
      </c>
      <c r="J13" s="247">
        <v>0</v>
      </c>
      <c r="K13" s="247">
        <v>0</v>
      </c>
      <c r="L13" s="247">
        <v>0</v>
      </c>
      <c r="M13" s="162">
        <v>0.000104</v>
      </c>
      <c r="N13" s="162">
        <v>0</v>
      </c>
      <c r="O13" s="162">
        <v>4.237207</v>
      </c>
      <c r="P13" s="270">
        <v>4.22798</v>
      </c>
    </row>
    <row r="14" spans="1:16" ht="12.75">
      <c r="A14" s="184" t="s">
        <v>395</v>
      </c>
      <c r="B14" s="122" t="s">
        <v>326</v>
      </c>
      <c r="C14" s="162">
        <v>0.248345</v>
      </c>
      <c r="D14" s="247">
        <v>0.2</v>
      </c>
      <c r="E14" s="162">
        <v>0.872939</v>
      </c>
      <c r="F14" s="247">
        <v>0</v>
      </c>
      <c r="G14" s="247">
        <v>0</v>
      </c>
      <c r="H14" s="247">
        <v>0</v>
      </c>
      <c r="I14" s="247">
        <v>0.872939</v>
      </c>
      <c r="J14" s="247">
        <v>0</v>
      </c>
      <c r="K14" s="247">
        <v>0</v>
      </c>
      <c r="L14" s="247">
        <v>0</v>
      </c>
      <c r="M14" s="162">
        <v>0.00339</v>
      </c>
      <c r="N14" s="162">
        <v>0</v>
      </c>
      <c r="O14" s="162">
        <v>1.124674</v>
      </c>
      <c r="P14" s="270">
        <v>1.122619</v>
      </c>
    </row>
    <row r="15" spans="1:16" ht="12.75">
      <c r="A15" s="184" t="s">
        <v>396</v>
      </c>
      <c r="B15" s="122" t="s">
        <v>326</v>
      </c>
      <c r="C15" s="162">
        <v>0.298455</v>
      </c>
      <c r="D15" s="247">
        <v>0</v>
      </c>
      <c r="E15" s="162">
        <v>4.585538</v>
      </c>
      <c r="F15" s="247">
        <v>4.178447</v>
      </c>
      <c r="G15" s="247">
        <v>0</v>
      </c>
      <c r="H15" s="247">
        <v>0</v>
      </c>
      <c r="I15" s="247">
        <v>0.407091</v>
      </c>
      <c r="J15" s="247">
        <v>0</v>
      </c>
      <c r="K15" s="247">
        <v>0</v>
      </c>
      <c r="L15" s="247">
        <v>0</v>
      </c>
      <c r="M15" s="162">
        <v>9.4E-05</v>
      </c>
      <c r="N15" s="162">
        <v>0.021449</v>
      </c>
      <c r="O15" s="162">
        <v>4.905536</v>
      </c>
      <c r="P15" s="270">
        <v>4.894842</v>
      </c>
    </row>
    <row r="16" spans="1:16" ht="12.75">
      <c r="A16" s="184" t="s">
        <v>397</v>
      </c>
      <c r="B16" s="122" t="s">
        <v>326</v>
      </c>
      <c r="C16" s="162">
        <v>0.272217</v>
      </c>
      <c r="D16" s="247">
        <v>0</v>
      </c>
      <c r="E16" s="162">
        <v>4.835429</v>
      </c>
      <c r="F16" s="247">
        <v>4.745477</v>
      </c>
      <c r="G16" s="247">
        <v>0</v>
      </c>
      <c r="H16" s="247">
        <v>0</v>
      </c>
      <c r="I16" s="247">
        <v>0.089952</v>
      </c>
      <c r="J16" s="247">
        <v>0</v>
      </c>
      <c r="K16" s="247">
        <v>0</v>
      </c>
      <c r="L16" s="247">
        <v>0</v>
      </c>
      <c r="M16" s="162">
        <v>0.000128</v>
      </c>
      <c r="N16" s="162">
        <v>0.004886</v>
      </c>
      <c r="O16" s="162">
        <v>5.11266</v>
      </c>
      <c r="P16" s="270">
        <v>5.102619</v>
      </c>
    </row>
    <row r="17" spans="1:16" ht="12.75">
      <c r="A17" s="184" t="s">
        <v>398</v>
      </c>
      <c r="B17" s="122" t="s">
        <v>326</v>
      </c>
      <c r="C17" s="162">
        <v>5.930664</v>
      </c>
      <c r="D17" s="247">
        <v>3.57268</v>
      </c>
      <c r="E17" s="162">
        <v>0.418827</v>
      </c>
      <c r="F17" s="247">
        <v>0.418827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47">
        <v>0</v>
      </c>
      <c r="M17" s="162">
        <v>0.379568</v>
      </c>
      <c r="N17" s="162">
        <v>0</v>
      </c>
      <c r="O17" s="162">
        <v>6.729059</v>
      </c>
      <c r="P17" s="270">
        <v>6.724915</v>
      </c>
    </row>
    <row r="18" spans="1:17" ht="12.75">
      <c r="A18" s="184" t="s">
        <v>399</v>
      </c>
      <c r="B18" s="122" t="s">
        <v>325</v>
      </c>
      <c r="C18" s="162">
        <v>1.114808</v>
      </c>
      <c r="D18" s="247">
        <v>1.025021</v>
      </c>
      <c r="E18" s="162">
        <v>5.123545</v>
      </c>
      <c r="F18" s="247">
        <v>3.055314</v>
      </c>
      <c r="G18" s="247">
        <v>0</v>
      </c>
      <c r="H18" s="247">
        <v>0.934972</v>
      </c>
      <c r="I18" s="247">
        <v>1.133259</v>
      </c>
      <c r="J18" s="247">
        <v>0</v>
      </c>
      <c r="K18" s="247">
        <v>0</v>
      </c>
      <c r="L18" s="247">
        <v>0</v>
      </c>
      <c r="M18" s="162">
        <v>0.060379</v>
      </c>
      <c r="N18" s="162">
        <v>0</v>
      </c>
      <c r="O18" s="162">
        <v>6.298732</v>
      </c>
      <c r="P18" s="270">
        <v>6.287143</v>
      </c>
      <c r="Q18" s="29"/>
    </row>
    <row r="19" spans="1:16" ht="12.75">
      <c r="A19" s="184" t="s">
        <v>400</v>
      </c>
      <c r="B19" s="122" t="s">
        <v>325</v>
      </c>
      <c r="C19" s="162">
        <v>1.760712</v>
      </c>
      <c r="D19" s="247">
        <v>1.633843</v>
      </c>
      <c r="E19" s="162">
        <v>8.026457</v>
      </c>
      <c r="F19" s="247">
        <v>5.881359</v>
      </c>
      <c r="G19" s="247">
        <v>0</v>
      </c>
      <c r="H19" s="247">
        <v>0.296976</v>
      </c>
      <c r="I19" s="247">
        <v>1.848122</v>
      </c>
      <c r="J19" s="247">
        <v>0</v>
      </c>
      <c r="K19" s="247">
        <v>0</v>
      </c>
      <c r="L19" s="247">
        <v>0</v>
      </c>
      <c r="M19" s="162">
        <v>0.008343</v>
      </c>
      <c r="N19" s="162">
        <v>0</v>
      </c>
      <c r="O19" s="162">
        <v>9.795512</v>
      </c>
      <c r="P19" s="270">
        <v>9.772304</v>
      </c>
    </row>
    <row r="20" spans="1:16" ht="12.75">
      <c r="A20" s="184" t="s">
        <v>401</v>
      </c>
      <c r="B20" s="122" t="s">
        <v>325</v>
      </c>
      <c r="C20" s="162">
        <v>0.485298</v>
      </c>
      <c r="D20" s="247">
        <v>0.470785</v>
      </c>
      <c r="E20" s="162">
        <v>0.131787</v>
      </c>
      <c r="F20" s="247">
        <v>0.044638</v>
      </c>
      <c r="G20" s="247">
        <v>0</v>
      </c>
      <c r="H20" s="247">
        <v>0.02765</v>
      </c>
      <c r="I20" s="247">
        <v>0.059499</v>
      </c>
      <c r="J20" s="247">
        <v>0</v>
      </c>
      <c r="K20" s="247">
        <v>0</v>
      </c>
      <c r="L20" s="247">
        <v>0</v>
      </c>
      <c r="M20" s="162">
        <v>0.001947</v>
      </c>
      <c r="N20" s="162">
        <v>0</v>
      </c>
      <c r="O20" s="162">
        <v>0.619032</v>
      </c>
      <c r="P20" s="270">
        <v>0.618206</v>
      </c>
    </row>
    <row r="21" spans="1:16" ht="12.75">
      <c r="A21" s="184" t="s">
        <v>402</v>
      </c>
      <c r="B21" s="122" t="s">
        <v>327</v>
      </c>
      <c r="C21" s="162">
        <v>0.269993063</v>
      </c>
      <c r="D21" s="247">
        <v>0</v>
      </c>
      <c r="E21" s="162">
        <v>0.17477128999999997</v>
      </c>
      <c r="F21" s="247">
        <v>0.13686615</v>
      </c>
      <c r="G21" s="247">
        <v>0</v>
      </c>
      <c r="H21" s="247">
        <v>0.03790514</v>
      </c>
      <c r="I21" s="247">
        <v>0</v>
      </c>
      <c r="J21" s="247">
        <v>0</v>
      </c>
      <c r="K21" s="247">
        <v>0</v>
      </c>
      <c r="L21" s="247">
        <v>0</v>
      </c>
      <c r="M21" s="162">
        <v>0</v>
      </c>
      <c r="N21" s="162">
        <v>0</v>
      </c>
      <c r="O21" s="162">
        <v>0.44476435299999995</v>
      </c>
      <c r="P21" s="270">
        <v>0.44345174</v>
      </c>
    </row>
    <row r="22" spans="1:16" ht="12.75">
      <c r="A22" s="184" t="s">
        <v>403</v>
      </c>
      <c r="B22" s="122" t="s">
        <v>327</v>
      </c>
      <c r="C22" s="162">
        <v>0.40489314000000004</v>
      </c>
      <c r="D22" s="247">
        <v>0</v>
      </c>
      <c r="E22" s="162">
        <v>0.42629772</v>
      </c>
      <c r="F22" s="247">
        <v>0.28473536</v>
      </c>
      <c r="G22" s="247">
        <v>0</v>
      </c>
      <c r="H22" s="247">
        <v>0.06783025</v>
      </c>
      <c r="I22" s="247">
        <v>0.07373211</v>
      </c>
      <c r="J22" s="247">
        <v>0</v>
      </c>
      <c r="K22" s="247">
        <v>0</v>
      </c>
      <c r="L22" s="247">
        <v>0</v>
      </c>
      <c r="M22" s="162">
        <v>0.00597</v>
      </c>
      <c r="N22" s="162">
        <v>1E-06</v>
      </c>
      <c r="O22" s="162">
        <v>0.83716186</v>
      </c>
      <c r="P22" s="270">
        <v>0.8351829399999999</v>
      </c>
    </row>
    <row r="23" spans="1:16" ht="12.75">
      <c r="A23" s="184" t="s">
        <v>404</v>
      </c>
      <c r="B23" s="122" t="s">
        <v>328</v>
      </c>
      <c r="C23" s="162">
        <v>0.20780933</v>
      </c>
      <c r="D23" s="247">
        <v>0.20750868</v>
      </c>
      <c r="E23" s="162">
        <v>3.0208193399999996</v>
      </c>
      <c r="F23" s="247">
        <v>1.01084553</v>
      </c>
      <c r="G23" s="247">
        <v>0</v>
      </c>
      <c r="H23" s="247">
        <v>1.93468023</v>
      </c>
      <c r="I23" s="247">
        <v>0.07529358</v>
      </c>
      <c r="J23" s="247">
        <v>0</v>
      </c>
      <c r="K23" s="247">
        <v>0</v>
      </c>
      <c r="L23" s="247">
        <v>0</v>
      </c>
      <c r="M23" s="162">
        <v>0.21164995</v>
      </c>
      <c r="N23" s="162">
        <v>0</v>
      </c>
      <c r="O23" s="162">
        <v>3.44027862</v>
      </c>
      <c r="P23" s="270">
        <v>3.43438484</v>
      </c>
    </row>
    <row r="24" spans="1:16" ht="12.75">
      <c r="A24" s="184" t="s">
        <v>405</v>
      </c>
      <c r="B24" s="122" t="s">
        <v>328</v>
      </c>
      <c r="C24" s="162">
        <v>0.39023</v>
      </c>
      <c r="D24" s="247">
        <v>0.342384</v>
      </c>
      <c r="E24" s="162">
        <v>5.424254</v>
      </c>
      <c r="F24" s="247">
        <v>3.750571</v>
      </c>
      <c r="G24" s="247">
        <v>0</v>
      </c>
      <c r="H24" s="247">
        <v>1.225198</v>
      </c>
      <c r="I24" s="247">
        <v>0.448485</v>
      </c>
      <c r="J24" s="247">
        <v>0</v>
      </c>
      <c r="K24" s="247">
        <v>0</v>
      </c>
      <c r="L24" s="247">
        <v>0</v>
      </c>
      <c r="M24" s="162">
        <v>0.194867</v>
      </c>
      <c r="N24" s="162">
        <v>0</v>
      </c>
      <c r="O24" s="162">
        <v>6.009351</v>
      </c>
      <c r="P24" s="270">
        <v>5.991108</v>
      </c>
    </row>
    <row r="25" spans="1:16" ht="12.75">
      <c r="A25" s="184" t="s">
        <v>406</v>
      </c>
      <c r="B25" s="122" t="s">
        <v>328</v>
      </c>
      <c r="C25" s="162">
        <v>0.294413</v>
      </c>
      <c r="D25" s="247">
        <v>0.293847</v>
      </c>
      <c r="E25" s="162">
        <v>1.739733</v>
      </c>
      <c r="F25" s="247">
        <v>1.162525</v>
      </c>
      <c r="G25" s="247">
        <v>0</v>
      </c>
      <c r="H25" s="247">
        <v>0.506763</v>
      </c>
      <c r="I25" s="247">
        <v>0.070445</v>
      </c>
      <c r="J25" s="247">
        <v>0</v>
      </c>
      <c r="K25" s="247">
        <v>0</v>
      </c>
      <c r="L25" s="247">
        <v>0</v>
      </c>
      <c r="M25" s="162">
        <v>0.099221</v>
      </c>
      <c r="N25" s="162">
        <v>0</v>
      </c>
      <c r="O25" s="162">
        <v>2.133367</v>
      </c>
      <c r="P25" s="270">
        <v>2.127898</v>
      </c>
    </row>
    <row r="26" spans="1:16" ht="12.75">
      <c r="A26" s="184" t="s">
        <v>407</v>
      </c>
      <c r="B26" s="122" t="s">
        <v>329</v>
      </c>
      <c r="C26" s="162">
        <v>0.424971</v>
      </c>
      <c r="D26" s="247">
        <v>0.360808</v>
      </c>
      <c r="E26" s="162">
        <v>2.435831</v>
      </c>
      <c r="F26" s="247">
        <v>1.615163</v>
      </c>
      <c r="G26" s="247">
        <v>0</v>
      </c>
      <c r="H26" s="247">
        <v>0.612896</v>
      </c>
      <c r="I26" s="247">
        <v>0.207724</v>
      </c>
      <c r="J26" s="247">
        <v>0</v>
      </c>
      <c r="K26" s="247">
        <v>4.8E-05</v>
      </c>
      <c r="L26" s="247">
        <v>0</v>
      </c>
      <c r="M26" s="162">
        <v>0.107701</v>
      </c>
      <c r="N26" s="162">
        <v>0</v>
      </c>
      <c r="O26" s="162">
        <v>2.968503</v>
      </c>
      <c r="P26" s="270">
        <v>2.960409</v>
      </c>
    </row>
    <row r="27" spans="1:16" ht="12.75">
      <c r="A27" s="184" t="s">
        <v>408</v>
      </c>
      <c r="B27" s="122" t="s">
        <v>329</v>
      </c>
      <c r="C27" s="162">
        <v>0.19256</v>
      </c>
      <c r="D27" s="247">
        <v>0.183244</v>
      </c>
      <c r="E27" s="162">
        <v>0.352116</v>
      </c>
      <c r="F27" s="247">
        <v>0.26492</v>
      </c>
      <c r="G27" s="247">
        <v>0</v>
      </c>
      <c r="H27" s="247">
        <v>0.087196</v>
      </c>
      <c r="I27" s="247">
        <v>0</v>
      </c>
      <c r="J27" s="247">
        <v>0</v>
      </c>
      <c r="K27" s="247">
        <v>0</v>
      </c>
      <c r="L27" s="247">
        <v>0</v>
      </c>
      <c r="M27" s="162">
        <v>0.020558</v>
      </c>
      <c r="N27" s="162">
        <v>0</v>
      </c>
      <c r="O27" s="162">
        <v>0.565234</v>
      </c>
      <c r="P27" s="270">
        <v>0.563631</v>
      </c>
    </row>
    <row r="28" spans="1:16" ht="12.75">
      <c r="A28" s="184" t="s">
        <v>409</v>
      </c>
      <c r="B28" s="122" t="s">
        <v>330</v>
      </c>
      <c r="C28" s="162">
        <v>0.74912</v>
      </c>
      <c r="D28" s="247">
        <v>0.613722</v>
      </c>
      <c r="E28" s="162">
        <v>6.107112</v>
      </c>
      <c r="F28" s="247">
        <v>3.402294</v>
      </c>
      <c r="G28" s="247">
        <v>0</v>
      </c>
      <c r="H28" s="247">
        <v>2.396983</v>
      </c>
      <c r="I28" s="247">
        <v>0</v>
      </c>
      <c r="J28" s="247">
        <v>0</v>
      </c>
      <c r="K28" s="247">
        <v>0</v>
      </c>
      <c r="L28" s="247">
        <v>0.307835</v>
      </c>
      <c r="M28" s="162">
        <v>0.00133</v>
      </c>
      <c r="N28" s="162">
        <v>0.063945</v>
      </c>
      <c r="O28" s="162">
        <v>6.921507</v>
      </c>
      <c r="P28" s="270">
        <v>6.920322</v>
      </c>
    </row>
    <row r="29" spans="1:16" ht="12.75">
      <c r="A29" s="184" t="s">
        <v>410</v>
      </c>
      <c r="B29" s="122" t="s">
        <v>330</v>
      </c>
      <c r="C29" s="162">
        <v>0.124175</v>
      </c>
      <c r="D29" s="247">
        <v>0.1</v>
      </c>
      <c r="E29" s="162">
        <v>1.07672</v>
      </c>
      <c r="F29" s="247">
        <v>0.278617</v>
      </c>
      <c r="G29" s="247">
        <v>0</v>
      </c>
      <c r="H29" s="247">
        <v>0.736599</v>
      </c>
      <c r="I29" s="247">
        <v>0</v>
      </c>
      <c r="J29" s="247">
        <v>0</v>
      </c>
      <c r="K29" s="247">
        <v>0</v>
      </c>
      <c r="L29" s="247">
        <v>0.061504</v>
      </c>
      <c r="M29" s="162">
        <v>0.000116</v>
      </c>
      <c r="N29" s="162">
        <v>0.066141</v>
      </c>
      <c r="O29" s="162">
        <v>1.267152</v>
      </c>
      <c r="P29" s="270">
        <v>1.266933</v>
      </c>
    </row>
    <row r="30" spans="1:16" ht="12.75">
      <c r="A30" s="184" t="s">
        <v>411</v>
      </c>
      <c r="B30" s="122" t="s">
        <v>331</v>
      </c>
      <c r="C30" s="162">
        <v>0.301286</v>
      </c>
      <c r="D30" s="247">
        <v>0.284646</v>
      </c>
      <c r="E30" s="162">
        <v>2.059191</v>
      </c>
      <c r="F30" s="247">
        <v>1.733259</v>
      </c>
      <c r="G30" s="247">
        <v>0</v>
      </c>
      <c r="H30" s="247">
        <v>0.206926</v>
      </c>
      <c r="I30" s="247">
        <v>0.119006</v>
      </c>
      <c r="J30" s="247">
        <v>0</v>
      </c>
      <c r="K30" s="247">
        <v>0</v>
      </c>
      <c r="L30" s="247">
        <v>0</v>
      </c>
      <c r="M30" s="162">
        <v>0.009165</v>
      </c>
      <c r="N30" s="162">
        <v>0.020786</v>
      </c>
      <c r="O30" s="162">
        <v>2.390428</v>
      </c>
      <c r="P30" s="270">
        <v>2.384379</v>
      </c>
    </row>
    <row r="31" spans="1:16" ht="12.75">
      <c r="A31" s="184" t="s">
        <v>412</v>
      </c>
      <c r="B31" s="122" t="s">
        <v>332</v>
      </c>
      <c r="C31" s="162">
        <v>0.372782</v>
      </c>
      <c r="D31" s="247">
        <v>0.370983</v>
      </c>
      <c r="E31" s="162">
        <v>0.179177</v>
      </c>
      <c r="F31" s="247">
        <v>0.108055</v>
      </c>
      <c r="G31" s="247">
        <v>0</v>
      </c>
      <c r="H31" s="247">
        <v>0</v>
      </c>
      <c r="I31" s="247">
        <v>0.054712</v>
      </c>
      <c r="J31" s="247">
        <v>0</v>
      </c>
      <c r="K31" s="247">
        <v>0</v>
      </c>
      <c r="L31" s="247">
        <v>0.01641</v>
      </c>
      <c r="M31" s="162">
        <v>0.006844</v>
      </c>
      <c r="N31" s="162">
        <v>0</v>
      </c>
      <c r="O31" s="162">
        <v>0.558803</v>
      </c>
      <c r="P31" s="270">
        <v>0.556327</v>
      </c>
    </row>
    <row r="32" spans="1:16" ht="12.75">
      <c r="A32" s="184" t="s">
        <v>413</v>
      </c>
      <c r="B32" s="122" t="s">
        <v>332</v>
      </c>
      <c r="C32" s="162">
        <v>2.485078</v>
      </c>
      <c r="D32" s="247">
        <v>2.458474</v>
      </c>
      <c r="E32" s="162">
        <v>8.953174</v>
      </c>
      <c r="F32" s="247">
        <v>7.08443</v>
      </c>
      <c r="G32" s="247">
        <v>0</v>
      </c>
      <c r="H32" s="247">
        <v>1.253663</v>
      </c>
      <c r="I32" s="247">
        <v>0.615081</v>
      </c>
      <c r="J32" s="247">
        <v>0</v>
      </c>
      <c r="K32" s="247">
        <v>0</v>
      </c>
      <c r="L32" s="247">
        <v>0</v>
      </c>
      <c r="M32" s="162">
        <v>0.068787</v>
      </c>
      <c r="N32" s="162">
        <v>0.072536</v>
      </c>
      <c r="O32" s="162">
        <v>11.579575</v>
      </c>
      <c r="P32" s="270">
        <v>11.549675</v>
      </c>
    </row>
    <row r="33" spans="1:16" ht="12.75">
      <c r="A33" s="184" t="s">
        <v>414</v>
      </c>
      <c r="B33" s="122" t="s">
        <v>332</v>
      </c>
      <c r="C33" s="162">
        <v>0.675134</v>
      </c>
      <c r="D33" s="247">
        <v>0.579294</v>
      </c>
      <c r="E33" s="162">
        <v>0.112356</v>
      </c>
      <c r="F33" s="247">
        <v>0.112356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162">
        <v>0.009863</v>
      </c>
      <c r="N33" s="162">
        <v>0</v>
      </c>
      <c r="O33" s="162">
        <v>0.797353</v>
      </c>
      <c r="P33" s="270">
        <v>0.795052</v>
      </c>
    </row>
    <row r="34" spans="1:16" ht="12.75">
      <c r="A34" s="184" t="s">
        <v>415</v>
      </c>
      <c r="B34" s="122" t="s">
        <v>332</v>
      </c>
      <c r="C34" s="162">
        <v>0.573314</v>
      </c>
      <c r="D34" s="247">
        <v>0.571433</v>
      </c>
      <c r="E34" s="162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162">
        <v>0.008398</v>
      </c>
      <c r="N34" s="162">
        <v>0.000731</v>
      </c>
      <c r="O34" s="162">
        <v>0.582443</v>
      </c>
      <c r="P34" s="270">
        <v>0.58111</v>
      </c>
    </row>
    <row r="35" spans="1:16" ht="12.75">
      <c r="A35" s="184" t="s">
        <v>416</v>
      </c>
      <c r="B35" s="122" t="s">
        <v>333</v>
      </c>
      <c r="C35" s="162">
        <v>0.212358</v>
      </c>
      <c r="D35" s="247">
        <v>0.158078</v>
      </c>
      <c r="E35" s="162">
        <v>2.907659</v>
      </c>
      <c r="F35" s="247">
        <v>1.373385</v>
      </c>
      <c r="G35" s="247">
        <v>1E-06</v>
      </c>
      <c r="H35" s="247">
        <v>1.165463</v>
      </c>
      <c r="I35" s="247">
        <v>0.230783</v>
      </c>
      <c r="J35" s="247">
        <v>0</v>
      </c>
      <c r="K35" s="247">
        <v>0</v>
      </c>
      <c r="L35" s="247">
        <v>0.138027</v>
      </c>
      <c r="M35" s="162">
        <v>0.014739</v>
      </c>
      <c r="N35" s="162">
        <v>0</v>
      </c>
      <c r="O35" s="162">
        <v>3.134756</v>
      </c>
      <c r="P35" s="270">
        <v>3.134736</v>
      </c>
    </row>
    <row r="36" spans="1:16" ht="12.75">
      <c r="A36" s="184" t="s">
        <v>417</v>
      </c>
      <c r="B36" s="122" t="s">
        <v>333</v>
      </c>
      <c r="C36" s="162">
        <v>0.208614</v>
      </c>
      <c r="D36" s="247">
        <v>0.189099</v>
      </c>
      <c r="E36" s="162">
        <v>2.963508</v>
      </c>
      <c r="F36" s="247">
        <v>1.428815</v>
      </c>
      <c r="G36" s="247">
        <v>0</v>
      </c>
      <c r="H36" s="247">
        <v>1.12671</v>
      </c>
      <c r="I36" s="247">
        <v>0.259407</v>
      </c>
      <c r="J36" s="247">
        <v>0</v>
      </c>
      <c r="K36" s="247">
        <v>0</v>
      </c>
      <c r="L36" s="247">
        <v>0.148576</v>
      </c>
      <c r="M36" s="162">
        <v>0.00769</v>
      </c>
      <c r="N36" s="162">
        <v>0</v>
      </c>
      <c r="O36" s="162">
        <v>3.179812</v>
      </c>
      <c r="P36" s="270">
        <v>3.179812</v>
      </c>
    </row>
    <row r="37" spans="1:16" ht="12.75">
      <c r="A37" s="184" t="s">
        <v>418</v>
      </c>
      <c r="B37" s="122" t="s">
        <v>334</v>
      </c>
      <c r="C37" s="162">
        <v>3.23192746</v>
      </c>
      <c r="D37" s="247">
        <v>3.13152358</v>
      </c>
      <c r="E37" s="162">
        <v>7.39948189</v>
      </c>
      <c r="F37" s="247">
        <v>4.81378642</v>
      </c>
      <c r="G37" s="247">
        <v>0</v>
      </c>
      <c r="H37" s="247">
        <v>2.38100352</v>
      </c>
      <c r="I37" s="247">
        <v>0.20469195</v>
      </c>
      <c r="J37" s="247">
        <v>0</v>
      </c>
      <c r="K37" s="247">
        <v>0</v>
      </c>
      <c r="L37" s="247">
        <v>0</v>
      </c>
      <c r="M37" s="162">
        <v>0.10874916999999999</v>
      </c>
      <c r="N37" s="162">
        <v>0</v>
      </c>
      <c r="O37" s="162">
        <v>10.74015852</v>
      </c>
      <c r="P37" s="270">
        <v>10.69745498</v>
      </c>
    </row>
    <row r="38" spans="1:16" ht="12.75">
      <c r="A38" s="184" t="s">
        <v>419</v>
      </c>
      <c r="B38" s="122" t="s">
        <v>334</v>
      </c>
      <c r="C38" s="162">
        <v>0.54220811</v>
      </c>
      <c r="D38" s="247">
        <v>0.3890818</v>
      </c>
      <c r="E38" s="162">
        <v>2.28942399</v>
      </c>
      <c r="F38" s="247">
        <v>2.09640818</v>
      </c>
      <c r="G38" s="247">
        <v>0</v>
      </c>
      <c r="H38" s="247">
        <v>0</v>
      </c>
      <c r="I38" s="247">
        <v>0.19301581</v>
      </c>
      <c r="J38" s="247">
        <v>0</v>
      </c>
      <c r="K38" s="247">
        <v>0</v>
      </c>
      <c r="L38" s="247">
        <v>0</v>
      </c>
      <c r="M38" s="162">
        <v>0.00869064</v>
      </c>
      <c r="N38" s="162">
        <v>0</v>
      </c>
      <c r="O38" s="162">
        <v>2.84032274</v>
      </c>
      <c r="P38" s="270">
        <v>2.82778216</v>
      </c>
    </row>
    <row r="39" spans="1:16" ht="12.75">
      <c r="A39" s="184" t="s">
        <v>420</v>
      </c>
      <c r="B39" s="122" t="s">
        <v>334</v>
      </c>
      <c r="C39" s="162">
        <v>0.63962618</v>
      </c>
      <c r="D39" s="247">
        <v>0.6310696</v>
      </c>
      <c r="E39" s="162">
        <v>0.46687011</v>
      </c>
      <c r="F39" s="247">
        <v>0.0860885</v>
      </c>
      <c r="G39" s="247">
        <v>0</v>
      </c>
      <c r="H39" s="247">
        <v>0.18410525</v>
      </c>
      <c r="I39" s="247">
        <v>0.08211869000000001</v>
      </c>
      <c r="J39" s="247">
        <v>0</v>
      </c>
      <c r="K39" s="247">
        <v>0</v>
      </c>
      <c r="L39" s="247">
        <v>0.11455767</v>
      </c>
      <c r="M39" s="162">
        <v>0.01005207</v>
      </c>
      <c r="N39" s="162">
        <v>0</v>
      </c>
      <c r="O39" s="162">
        <v>1.1165483600000001</v>
      </c>
      <c r="P39" s="270">
        <v>1.01634344</v>
      </c>
    </row>
    <row r="40" spans="1:16" ht="12.75">
      <c r="A40" s="184" t="s">
        <v>421</v>
      </c>
      <c r="B40" s="122" t="s">
        <v>334</v>
      </c>
      <c r="C40" s="162">
        <v>0.54220811</v>
      </c>
      <c r="D40" s="247">
        <v>0.3890818</v>
      </c>
      <c r="E40" s="162">
        <v>2.28942399</v>
      </c>
      <c r="F40" s="247">
        <v>2.09640818</v>
      </c>
      <c r="G40" s="247">
        <v>0</v>
      </c>
      <c r="H40" s="247">
        <v>0</v>
      </c>
      <c r="I40" s="247">
        <v>0.19301581</v>
      </c>
      <c r="J40" s="247">
        <v>0</v>
      </c>
      <c r="K40" s="247">
        <v>0</v>
      </c>
      <c r="L40" s="247">
        <v>0</v>
      </c>
      <c r="M40" s="162">
        <v>0.00869064</v>
      </c>
      <c r="N40" s="162">
        <v>0</v>
      </c>
      <c r="O40" s="162">
        <v>2.84032274</v>
      </c>
      <c r="P40" s="270">
        <v>2.82778216</v>
      </c>
    </row>
    <row r="41" spans="1:16" ht="12.75">
      <c r="A41" s="184" t="s">
        <v>422</v>
      </c>
      <c r="B41" s="122" t="s">
        <v>335</v>
      </c>
      <c r="C41" s="162">
        <v>1.359821</v>
      </c>
      <c r="D41" s="247">
        <v>1.22530667</v>
      </c>
      <c r="E41" s="162">
        <v>7.8670966600000005</v>
      </c>
      <c r="F41" s="247">
        <v>5.908221</v>
      </c>
      <c r="G41" s="247">
        <v>0</v>
      </c>
      <c r="H41" s="247">
        <v>1.47139956</v>
      </c>
      <c r="I41" s="247">
        <v>0.48747609999999997</v>
      </c>
      <c r="J41" s="247">
        <v>0</v>
      </c>
      <c r="K41" s="247">
        <v>0</v>
      </c>
      <c r="L41" s="247">
        <v>0</v>
      </c>
      <c r="M41" s="162">
        <v>0.097559</v>
      </c>
      <c r="N41" s="162">
        <v>0</v>
      </c>
      <c r="O41" s="162">
        <v>9.32447666</v>
      </c>
      <c r="P41" s="270">
        <v>8.834729</v>
      </c>
    </row>
    <row r="42" spans="1:16" ht="12.75">
      <c r="A42" s="184" t="s">
        <v>423</v>
      </c>
      <c r="B42" s="122" t="s">
        <v>335</v>
      </c>
      <c r="C42" s="162">
        <v>1.31858</v>
      </c>
      <c r="D42" s="247">
        <v>1.1753066699999999</v>
      </c>
      <c r="E42" s="162">
        <v>8.12273168</v>
      </c>
      <c r="F42" s="247">
        <v>6.268106230000001</v>
      </c>
      <c r="G42" s="247">
        <v>0</v>
      </c>
      <c r="H42" s="247">
        <v>1.07328443</v>
      </c>
      <c r="I42" s="247">
        <v>0.78134102</v>
      </c>
      <c r="J42" s="247">
        <v>0</v>
      </c>
      <c r="K42" s="247">
        <v>0</v>
      </c>
      <c r="L42" s="247">
        <v>0</v>
      </c>
      <c r="M42" s="162">
        <v>0.089337</v>
      </c>
      <c r="N42" s="162">
        <v>0</v>
      </c>
      <c r="O42" s="162">
        <v>9.53064868</v>
      </c>
      <c r="P42" s="270">
        <v>9.069495</v>
      </c>
    </row>
    <row r="43" spans="1:16" ht="12.75">
      <c r="A43" s="184" t="s">
        <v>424</v>
      </c>
      <c r="B43" s="122" t="s">
        <v>336</v>
      </c>
      <c r="C43" s="162">
        <v>0.082899</v>
      </c>
      <c r="D43" s="247">
        <v>0</v>
      </c>
      <c r="E43" s="162">
        <v>3.408205</v>
      </c>
      <c r="F43" s="247">
        <v>1.906035</v>
      </c>
      <c r="G43" s="247">
        <v>0</v>
      </c>
      <c r="H43" s="247">
        <v>1.447805</v>
      </c>
      <c r="I43" s="247">
        <v>0.054365</v>
      </c>
      <c r="J43" s="247">
        <v>0</v>
      </c>
      <c r="K43" s="247">
        <v>0</v>
      </c>
      <c r="L43" s="247">
        <v>0</v>
      </c>
      <c r="M43" s="162">
        <v>2.527067</v>
      </c>
      <c r="N43" s="162">
        <v>0</v>
      </c>
      <c r="O43" s="162">
        <v>6.018171</v>
      </c>
      <c r="P43" s="270">
        <v>4.035478</v>
      </c>
    </row>
    <row r="44" spans="1:16" ht="12.75">
      <c r="A44" s="184" t="s">
        <v>425</v>
      </c>
      <c r="B44" s="122" t="s">
        <v>336</v>
      </c>
      <c r="C44" s="162">
        <v>0.169213</v>
      </c>
      <c r="D44" s="247">
        <v>0</v>
      </c>
      <c r="E44" s="162">
        <v>5.820809</v>
      </c>
      <c r="F44" s="247">
        <v>2.651458</v>
      </c>
      <c r="G44" s="247">
        <v>0</v>
      </c>
      <c r="H44" s="247">
        <v>2.962877</v>
      </c>
      <c r="I44" s="247">
        <v>0.206474</v>
      </c>
      <c r="J44" s="247">
        <v>0</v>
      </c>
      <c r="K44" s="247">
        <v>0</v>
      </c>
      <c r="L44" s="247">
        <v>0</v>
      </c>
      <c r="M44" s="162">
        <v>1.866675</v>
      </c>
      <c r="N44" s="162">
        <v>0</v>
      </c>
      <c r="O44" s="162">
        <v>7.856697</v>
      </c>
      <c r="P44" s="270">
        <v>6.672966</v>
      </c>
    </row>
    <row r="45" spans="1:16" ht="12.75">
      <c r="A45" s="184" t="s">
        <v>426</v>
      </c>
      <c r="B45" s="122" t="s">
        <v>336</v>
      </c>
      <c r="C45" s="162">
        <v>0.829952</v>
      </c>
      <c r="D45" s="247">
        <v>0.658</v>
      </c>
      <c r="E45" s="162">
        <v>0</v>
      </c>
      <c r="F45" s="247">
        <v>0</v>
      </c>
      <c r="G45" s="247">
        <v>0</v>
      </c>
      <c r="H45" s="247">
        <v>0</v>
      </c>
      <c r="I45" s="247">
        <v>0</v>
      </c>
      <c r="J45" s="247">
        <v>0</v>
      </c>
      <c r="K45" s="247">
        <v>0</v>
      </c>
      <c r="L45" s="247">
        <v>0</v>
      </c>
      <c r="M45" s="162">
        <v>0.004204</v>
      </c>
      <c r="N45" s="162">
        <v>1E-06</v>
      </c>
      <c r="O45" s="162">
        <v>0.834157</v>
      </c>
      <c r="P45" s="270">
        <v>0.83262</v>
      </c>
    </row>
    <row r="46" spans="1:16" ht="12.75">
      <c r="A46" s="184" t="s">
        <v>427</v>
      </c>
      <c r="B46" s="308" t="s">
        <v>206</v>
      </c>
      <c r="C46" s="162">
        <v>0.642846</v>
      </c>
      <c r="D46" s="247">
        <v>0.628985</v>
      </c>
      <c r="E46" s="162">
        <v>0.218188</v>
      </c>
      <c r="F46" s="247">
        <v>0.218188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7">
        <v>0</v>
      </c>
      <c r="M46" s="162">
        <v>0.004585</v>
      </c>
      <c r="N46" s="162">
        <v>0.002396</v>
      </c>
      <c r="O46" s="162">
        <v>0.868015</v>
      </c>
      <c r="P46" s="270">
        <v>0.867</v>
      </c>
    </row>
    <row r="47" spans="1:16" ht="12.75">
      <c r="A47" s="184" t="s">
        <v>428</v>
      </c>
      <c r="B47" s="122" t="s">
        <v>337</v>
      </c>
      <c r="C47" s="162">
        <v>101.477841</v>
      </c>
      <c r="D47" s="247">
        <v>99.869791</v>
      </c>
      <c r="E47" s="162">
        <v>28.488012</v>
      </c>
      <c r="F47" s="247">
        <v>0</v>
      </c>
      <c r="G47" s="247">
        <v>0</v>
      </c>
      <c r="H47" s="247">
        <v>28.488012</v>
      </c>
      <c r="I47" s="247">
        <v>0</v>
      </c>
      <c r="J47" s="247">
        <v>0</v>
      </c>
      <c r="K47" s="247">
        <v>0</v>
      </c>
      <c r="L47" s="247">
        <v>0</v>
      </c>
      <c r="M47" s="162">
        <v>2.011768</v>
      </c>
      <c r="N47" s="162">
        <v>0.009135</v>
      </c>
      <c r="O47" s="162">
        <v>131.986756</v>
      </c>
      <c r="P47" s="270">
        <v>131.863872</v>
      </c>
    </row>
    <row r="48" spans="1:16" ht="12.75">
      <c r="A48" s="184" t="s">
        <v>429</v>
      </c>
      <c r="B48" s="122" t="s">
        <v>337</v>
      </c>
      <c r="C48" s="162">
        <v>1.201628</v>
      </c>
      <c r="D48" s="247">
        <v>0.303</v>
      </c>
      <c r="E48" s="162">
        <v>6.838448</v>
      </c>
      <c r="F48" s="247">
        <v>6.838448</v>
      </c>
      <c r="G48" s="247">
        <v>0</v>
      </c>
      <c r="H48" s="247">
        <v>0</v>
      </c>
      <c r="I48" s="247">
        <v>0</v>
      </c>
      <c r="J48" s="247">
        <v>0</v>
      </c>
      <c r="K48" s="247">
        <v>0</v>
      </c>
      <c r="L48" s="247">
        <v>0</v>
      </c>
      <c r="M48" s="162">
        <v>0.012113</v>
      </c>
      <c r="N48" s="162">
        <v>0.000128</v>
      </c>
      <c r="O48" s="162">
        <v>8.052317</v>
      </c>
      <c r="P48" s="270">
        <v>8.031783</v>
      </c>
    </row>
    <row r="49" spans="1:16" ht="12.75">
      <c r="A49" s="184" t="s">
        <v>430</v>
      </c>
      <c r="B49" s="122" t="s">
        <v>337</v>
      </c>
      <c r="C49" s="162">
        <v>56.982556</v>
      </c>
      <c r="D49" s="247">
        <v>56.407353</v>
      </c>
      <c r="E49" s="162">
        <v>9.227353</v>
      </c>
      <c r="F49" s="247">
        <v>0</v>
      </c>
      <c r="G49" s="247">
        <v>0</v>
      </c>
      <c r="H49" s="247">
        <v>9.227353</v>
      </c>
      <c r="I49" s="247">
        <v>0</v>
      </c>
      <c r="J49" s="247">
        <v>0</v>
      </c>
      <c r="K49" s="247">
        <v>0</v>
      </c>
      <c r="L49" s="247">
        <v>0</v>
      </c>
      <c r="M49" s="162">
        <v>0.878387</v>
      </c>
      <c r="N49" s="162">
        <v>0.027467</v>
      </c>
      <c r="O49" s="162">
        <v>67.115763</v>
      </c>
      <c r="P49" s="270">
        <v>67.042863</v>
      </c>
    </row>
    <row r="50" spans="1:16" ht="12.75">
      <c r="A50" s="184" t="s">
        <v>431</v>
      </c>
      <c r="B50" s="122" t="s">
        <v>337</v>
      </c>
      <c r="C50" s="162">
        <v>0.224793</v>
      </c>
      <c r="D50" s="247">
        <v>0.18198</v>
      </c>
      <c r="E50" s="162">
        <v>0.588402</v>
      </c>
      <c r="F50" s="247">
        <v>0</v>
      </c>
      <c r="G50" s="247">
        <v>0</v>
      </c>
      <c r="H50" s="247">
        <v>0.588402</v>
      </c>
      <c r="I50" s="247">
        <v>0</v>
      </c>
      <c r="J50" s="247">
        <v>0</v>
      </c>
      <c r="K50" s="247">
        <v>0</v>
      </c>
      <c r="L50" s="247">
        <v>0</v>
      </c>
      <c r="M50" s="162">
        <v>0.020039</v>
      </c>
      <c r="N50" s="162">
        <v>0.003513</v>
      </c>
      <c r="O50" s="162">
        <v>0.836747</v>
      </c>
      <c r="P50" s="270">
        <v>0.833521</v>
      </c>
    </row>
    <row r="51" spans="1:16" ht="12.75">
      <c r="A51" s="184" t="s">
        <v>432</v>
      </c>
      <c r="B51" s="122" t="s">
        <v>338</v>
      </c>
      <c r="C51" s="162">
        <v>0.437415</v>
      </c>
      <c r="D51" s="247">
        <v>0.3</v>
      </c>
      <c r="E51" s="162">
        <v>5.612621</v>
      </c>
      <c r="F51" s="247">
        <v>2.995903</v>
      </c>
      <c r="G51" s="247">
        <v>0</v>
      </c>
      <c r="H51" s="247">
        <v>1.993134</v>
      </c>
      <c r="I51" s="247">
        <v>0.396084</v>
      </c>
      <c r="J51" s="247">
        <v>0.2275</v>
      </c>
      <c r="K51" s="247">
        <v>0</v>
      </c>
      <c r="L51" s="247">
        <v>0</v>
      </c>
      <c r="M51" s="162">
        <v>0.162816</v>
      </c>
      <c r="N51" s="162">
        <v>0</v>
      </c>
      <c r="O51" s="162">
        <v>6.212852</v>
      </c>
      <c r="P51" s="270">
        <v>6.198779</v>
      </c>
    </row>
    <row r="52" spans="1:16" ht="12.75">
      <c r="A52" s="184" t="s">
        <v>433</v>
      </c>
      <c r="B52" s="122" t="s">
        <v>338</v>
      </c>
      <c r="C52" s="162">
        <v>0.394954</v>
      </c>
      <c r="D52" s="247">
        <v>0.2</v>
      </c>
      <c r="E52" s="162">
        <v>4.172756</v>
      </c>
      <c r="F52" s="247">
        <v>2.005057</v>
      </c>
      <c r="G52" s="247">
        <v>0</v>
      </c>
      <c r="H52" s="247">
        <v>1.74448</v>
      </c>
      <c r="I52" s="247">
        <v>0.306603</v>
      </c>
      <c r="J52" s="247">
        <v>0.116616</v>
      </c>
      <c r="K52" s="247">
        <v>0</v>
      </c>
      <c r="L52" s="247">
        <v>0</v>
      </c>
      <c r="M52" s="162">
        <v>0.130859</v>
      </c>
      <c r="N52" s="162">
        <v>0</v>
      </c>
      <c r="O52" s="162">
        <v>4.698569</v>
      </c>
      <c r="P52" s="270">
        <v>4.687456</v>
      </c>
    </row>
    <row r="53" spans="1:16" ht="12.75">
      <c r="A53" s="184" t="s">
        <v>434</v>
      </c>
      <c r="B53" s="122" t="s">
        <v>338</v>
      </c>
      <c r="C53" s="162">
        <v>0.036709</v>
      </c>
      <c r="D53" s="247">
        <v>0</v>
      </c>
      <c r="E53" s="162">
        <v>3.343536</v>
      </c>
      <c r="F53" s="247">
        <v>2.72218</v>
      </c>
      <c r="G53" s="247">
        <v>0</v>
      </c>
      <c r="H53" s="247">
        <v>0.342689</v>
      </c>
      <c r="I53" s="247">
        <v>0.278667</v>
      </c>
      <c r="J53" s="247">
        <v>0</v>
      </c>
      <c r="K53" s="247">
        <v>0</v>
      </c>
      <c r="L53" s="247">
        <v>0</v>
      </c>
      <c r="M53" s="162">
        <v>0.08402</v>
      </c>
      <c r="N53" s="162">
        <v>0</v>
      </c>
      <c r="O53" s="162">
        <v>3.464265</v>
      </c>
      <c r="P53" s="270">
        <v>3.452267</v>
      </c>
    </row>
    <row r="54" spans="1:16" ht="12.75">
      <c r="A54" s="184" t="s">
        <v>435</v>
      </c>
      <c r="B54" s="122" t="s">
        <v>338</v>
      </c>
      <c r="C54" s="162">
        <v>0.092142</v>
      </c>
      <c r="D54" s="247">
        <v>0.059098</v>
      </c>
      <c r="E54" s="162">
        <v>0.308269</v>
      </c>
      <c r="F54" s="247">
        <v>0.187556</v>
      </c>
      <c r="G54" s="247">
        <v>0</v>
      </c>
      <c r="H54" s="247">
        <v>0.041072</v>
      </c>
      <c r="I54" s="247">
        <v>0.079641</v>
      </c>
      <c r="J54" s="247">
        <v>0</v>
      </c>
      <c r="K54" s="247">
        <v>0</v>
      </c>
      <c r="L54" s="247">
        <v>0</v>
      </c>
      <c r="M54" s="162">
        <v>0.002432</v>
      </c>
      <c r="N54" s="162">
        <v>0</v>
      </c>
      <c r="O54" s="162">
        <v>0.402843</v>
      </c>
      <c r="P54" s="270">
        <v>0.401335</v>
      </c>
    </row>
    <row r="55" spans="1:16" ht="12.75">
      <c r="A55" s="184" t="s">
        <v>436</v>
      </c>
      <c r="B55" s="122" t="s">
        <v>338</v>
      </c>
      <c r="C55" s="162">
        <v>0.171065</v>
      </c>
      <c r="D55" s="247">
        <v>0.025699</v>
      </c>
      <c r="E55" s="162">
        <v>0.126887</v>
      </c>
      <c r="F55" s="247">
        <v>0.034725</v>
      </c>
      <c r="G55" s="247">
        <v>0</v>
      </c>
      <c r="H55" s="247">
        <v>0.076099</v>
      </c>
      <c r="I55" s="247">
        <v>0.016063</v>
      </c>
      <c r="J55" s="247">
        <v>0</v>
      </c>
      <c r="K55" s="247">
        <v>0</v>
      </c>
      <c r="L55" s="247">
        <v>0</v>
      </c>
      <c r="M55" s="162">
        <v>0.001716</v>
      </c>
      <c r="N55" s="162">
        <v>0</v>
      </c>
      <c r="O55" s="162">
        <v>0.299668</v>
      </c>
      <c r="P55" s="270">
        <v>0.299288</v>
      </c>
    </row>
    <row r="56" spans="1:16" ht="12.75">
      <c r="A56" s="184" t="s">
        <v>437</v>
      </c>
      <c r="B56" s="122" t="s">
        <v>338</v>
      </c>
      <c r="C56" s="162">
        <v>0.920594</v>
      </c>
      <c r="D56" s="247">
        <v>0.789473</v>
      </c>
      <c r="E56" s="162">
        <v>0.648318</v>
      </c>
      <c r="F56" s="247">
        <v>0.124113</v>
      </c>
      <c r="G56" s="247">
        <v>0</v>
      </c>
      <c r="H56" s="247">
        <v>0.454773</v>
      </c>
      <c r="I56" s="247">
        <v>0.069432</v>
      </c>
      <c r="J56" s="247">
        <v>0</v>
      </c>
      <c r="K56" s="247">
        <v>0</v>
      </c>
      <c r="L56" s="247">
        <v>0</v>
      </c>
      <c r="M56" s="162">
        <v>0.034143</v>
      </c>
      <c r="N56" s="162">
        <v>0</v>
      </c>
      <c r="O56" s="162">
        <v>1.603055</v>
      </c>
      <c r="P56" s="270">
        <v>1.601861</v>
      </c>
    </row>
    <row r="57" spans="1:16" ht="12.75">
      <c r="A57" s="184" t="s">
        <v>438</v>
      </c>
      <c r="B57" s="122" t="s">
        <v>338</v>
      </c>
      <c r="C57" s="162">
        <v>15.673448</v>
      </c>
      <c r="D57" s="247">
        <v>14.459178</v>
      </c>
      <c r="E57" s="162">
        <v>2.257052</v>
      </c>
      <c r="F57" s="247">
        <v>0</v>
      </c>
      <c r="G57" s="247">
        <v>0</v>
      </c>
      <c r="H57" s="247">
        <v>2.210503</v>
      </c>
      <c r="I57" s="247">
        <v>0</v>
      </c>
      <c r="J57" s="247">
        <v>0.046549</v>
      </c>
      <c r="K57" s="247">
        <v>0</v>
      </c>
      <c r="L57" s="247">
        <v>0</v>
      </c>
      <c r="M57" s="162">
        <v>0.751517</v>
      </c>
      <c r="N57" s="162">
        <v>0</v>
      </c>
      <c r="O57" s="162">
        <v>18.682017</v>
      </c>
      <c r="P57" s="270">
        <v>18.667169</v>
      </c>
    </row>
    <row r="58" spans="1:16" ht="25.5">
      <c r="A58" s="184" t="s">
        <v>439</v>
      </c>
      <c r="B58" s="215" t="s">
        <v>339</v>
      </c>
      <c r="C58" s="162">
        <v>0.66839552</v>
      </c>
      <c r="D58" s="247">
        <v>0.41701558</v>
      </c>
      <c r="E58" s="162">
        <v>3.8536781099999997</v>
      </c>
      <c r="F58" s="247">
        <v>2.7895892599999996</v>
      </c>
      <c r="G58" s="247">
        <v>0</v>
      </c>
      <c r="H58" s="247">
        <v>1.02325596</v>
      </c>
      <c r="I58" s="247">
        <v>0.04083289</v>
      </c>
      <c r="J58" s="247">
        <v>0</v>
      </c>
      <c r="K58" s="247">
        <v>0</v>
      </c>
      <c r="L58" s="247">
        <v>0</v>
      </c>
      <c r="M58" s="162">
        <v>0.15041888</v>
      </c>
      <c r="N58" s="162">
        <v>0</v>
      </c>
      <c r="O58" s="162">
        <v>4.67249251</v>
      </c>
      <c r="P58" s="270">
        <v>4.65537756</v>
      </c>
    </row>
    <row r="59" spans="1:16" ht="25.5">
      <c r="A59" s="184" t="s">
        <v>440</v>
      </c>
      <c r="B59" s="215" t="s">
        <v>339</v>
      </c>
      <c r="C59" s="162">
        <v>0.342071</v>
      </c>
      <c r="D59" s="247">
        <v>0</v>
      </c>
      <c r="E59" s="162">
        <v>2.9694226400000003</v>
      </c>
      <c r="F59" s="247">
        <v>2.9694226400000003</v>
      </c>
      <c r="G59" s="247">
        <v>0</v>
      </c>
      <c r="H59" s="247">
        <v>0</v>
      </c>
      <c r="I59" s="247">
        <v>0</v>
      </c>
      <c r="J59" s="247">
        <v>0</v>
      </c>
      <c r="K59" s="247">
        <v>0</v>
      </c>
      <c r="L59" s="247">
        <v>0</v>
      </c>
      <c r="M59" s="162">
        <v>0.008568</v>
      </c>
      <c r="N59" s="162">
        <v>0</v>
      </c>
      <c r="O59" s="162">
        <v>3.32006164</v>
      </c>
      <c r="P59" s="270">
        <v>3.3110474</v>
      </c>
    </row>
    <row r="60" spans="1:16" ht="25.5">
      <c r="A60" s="184" t="s">
        <v>441</v>
      </c>
      <c r="B60" s="215" t="s">
        <v>339</v>
      </c>
      <c r="C60" s="162">
        <v>0.02894026</v>
      </c>
      <c r="D60" s="247">
        <v>0</v>
      </c>
      <c r="E60" s="162">
        <v>0.06628105000000001</v>
      </c>
      <c r="F60" s="247">
        <v>0.06628105000000001</v>
      </c>
      <c r="G60" s="247">
        <v>0</v>
      </c>
      <c r="H60" s="247">
        <v>0</v>
      </c>
      <c r="I60" s="247">
        <v>0</v>
      </c>
      <c r="J60" s="247">
        <v>0</v>
      </c>
      <c r="K60" s="247">
        <v>0</v>
      </c>
      <c r="L60" s="247">
        <v>0</v>
      </c>
      <c r="M60" s="162">
        <v>2E-06</v>
      </c>
      <c r="N60" s="162">
        <v>0</v>
      </c>
      <c r="O60" s="162">
        <v>0.09522330999999999</v>
      </c>
      <c r="P60" s="270">
        <v>0.09497341000000001</v>
      </c>
    </row>
    <row r="61" spans="1:16" ht="25.5">
      <c r="A61" s="184" t="s">
        <v>442</v>
      </c>
      <c r="B61" s="215" t="s">
        <v>339</v>
      </c>
      <c r="C61" s="216">
        <v>0.06994306</v>
      </c>
      <c r="D61" s="251">
        <v>0</v>
      </c>
      <c r="E61" s="216">
        <v>0.51227908</v>
      </c>
      <c r="F61" s="251">
        <v>0.51227908</v>
      </c>
      <c r="G61" s="251">
        <v>0</v>
      </c>
      <c r="H61" s="251">
        <v>0</v>
      </c>
      <c r="I61" s="251">
        <v>0</v>
      </c>
      <c r="J61" s="251">
        <v>0</v>
      </c>
      <c r="K61" s="251">
        <v>0</v>
      </c>
      <c r="L61" s="251">
        <v>0</v>
      </c>
      <c r="M61" s="216">
        <v>0</v>
      </c>
      <c r="N61" s="216">
        <v>0</v>
      </c>
      <c r="O61" s="216">
        <v>0.58222214</v>
      </c>
      <c r="P61" s="271">
        <v>0.58070897</v>
      </c>
    </row>
    <row r="62" spans="1:16" ht="25.5">
      <c r="A62" s="184" t="s">
        <v>443</v>
      </c>
      <c r="B62" s="215" t="s">
        <v>339</v>
      </c>
      <c r="C62" s="162">
        <v>0.029756849999999998</v>
      </c>
      <c r="D62" s="247">
        <v>0</v>
      </c>
      <c r="E62" s="162">
        <v>0.09215504</v>
      </c>
      <c r="F62" s="247">
        <v>0.09215504</v>
      </c>
      <c r="G62" s="247">
        <v>0</v>
      </c>
      <c r="H62" s="247">
        <v>0</v>
      </c>
      <c r="I62" s="247">
        <v>0</v>
      </c>
      <c r="J62" s="247">
        <v>0</v>
      </c>
      <c r="K62" s="247">
        <v>0</v>
      </c>
      <c r="L62" s="247">
        <v>0</v>
      </c>
      <c r="M62" s="162">
        <v>0</v>
      </c>
      <c r="N62" s="162">
        <v>0</v>
      </c>
      <c r="O62" s="162">
        <v>0.12191188999999998</v>
      </c>
      <c r="P62" s="270">
        <v>0.12158661</v>
      </c>
    </row>
    <row r="63" spans="1:16" ht="25.5">
      <c r="A63" s="184" t="s">
        <v>444</v>
      </c>
      <c r="B63" s="215" t="s">
        <v>339</v>
      </c>
      <c r="C63" s="162">
        <v>13.8393281</v>
      </c>
      <c r="D63" s="247">
        <v>13.25590095</v>
      </c>
      <c r="E63" s="162">
        <v>0</v>
      </c>
      <c r="F63" s="247">
        <v>0</v>
      </c>
      <c r="G63" s="247">
        <v>0</v>
      </c>
      <c r="H63" s="247">
        <v>0</v>
      </c>
      <c r="I63" s="247">
        <v>0</v>
      </c>
      <c r="J63" s="247">
        <v>0</v>
      </c>
      <c r="K63" s="247">
        <v>0</v>
      </c>
      <c r="L63" s="247">
        <v>0</v>
      </c>
      <c r="M63" s="162">
        <v>0.38621015000000003</v>
      </c>
      <c r="N63" s="162">
        <v>0</v>
      </c>
      <c r="O63" s="162">
        <v>14.22553825</v>
      </c>
      <c r="P63" s="270">
        <v>14.215310760000001</v>
      </c>
    </row>
    <row r="64" spans="1:16" ht="25.5">
      <c r="A64" s="184" t="s">
        <v>445</v>
      </c>
      <c r="B64" s="215" t="s">
        <v>339</v>
      </c>
      <c r="C64" s="162">
        <v>0.18031515</v>
      </c>
      <c r="D64" s="247">
        <v>0</v>
      </c>
      <c r="E64" s="162">
        <v>0.8545994499999999</v>
      </c>
      <c r="F64" s="247">
        <v>0.59404508</v>
      </c>
      <c r="G64" s="247">
        <v>0</v>
      </c>
      <c r="H64" s="247">
        <v>0.17530169</v>
      </c>
      <c r="I64" s="247">
        <v>0.08525268</v>
      </c>
      <c r="J64" s="247">
        <v>0</v>
      </c>
      <c r="K64" s="247">
        <v>0</v>
      </c>
      <c r="L64" s="247">
        <v>0</v>
      </c>
      <c r="M64" s="162">
        <v>0.01077564</v>
      </c>
      <c r="N64" s="162">
        <v>0</v>
      </c>
      <c r="O64" s="162">
        <v>1.0456902399999999</v>
      </c>
      <c r="P64" s="270">
        <v>1.0421204499999999</v>
      </c>
    </row>
    <row r="65" spans="1:16" ht="25.5">
      <c r="A65" s="184" t="s">
        <v>446</v>
      </c>
      <c r="B65" s="215" t="s">
        <v>339</v>
      </c>
      <c r="C65" s="162">
        <v>0.39437732000000003</v>
      </c>
      <c r="D65" s="247">
        <v>0.00026299</v>
      </c>
      <c r="E65" s="162">
        <v>3.33827139</v>
      </c>
      <c r="F65" s="247">
        <v>3.28326217</v>
      </c>
      <c r="G65" s="247">
        <v>0</v>
      </c>
      <c r="H65" s="247">
        <v>0.025259740000000003</v>
      </c>
      <c r="I65" s="247">
        <v>0.02974948</v>
      </c>
      <c r="J65" s="247">
        <v>0</v>
      </c>
      <c r="K65" s="247">
        <v>0</v>
      </c>
      <c r="L65" s="247">
        <v>0</v>
      </c>
      <c r="M65" s="162">
        <v>0.10418308</v>
      </c>
      <c r="N65" s="162">
        <v>0</v>
      </c>
      <c r="O65" s="162">
        <v>3.83683179</v>
      </c>
      <c r="P65" s="270">
        <v>3.80396557</v>
      </c>
    </row>
    <row r="66" spans="1:16" ht="25.5">
      <c r="A66" s="184" t="s">
        <v>447</v>
      </c>
      <c r="B66" s="215" t="s">
        <v>339</v>
      </c>
      <c r="C66" s="162">
        <v>0.06903514</v>
      </c>
      <c r="D66" s="247">
        <v>0</v>
      </c>
      <c r="E66" s="162">
        <v>0.47805183</v>
      </c>
      <c r="F66" s="247">
        <v>0.45279209000000004</v>
      </c>
      <c r="G66" s="247">
        <v>0</v>
      </c>
      <c r="H66" s="247">
        <v>0.025259740000000003</v>
      </c>
      <c r="I66" s="247">
        <v>0</v>
      </c>
      <c r="J66" s="247">
        <v>0</v>
      </c>
      <c r="K66" s="247">
        <v>0</v>
      </c>
      <c r="L66" s="247">
        <v>0</v>
      </c>
      <c r="M66" s="162">
        <v>0.00202982</v>
      </c>
      <c r="N66" s="162">
        <v>0</v>
      </c>
      <c r="O66" s="162">
        <v>0.5491167899999999</v>
      </c>
      <c r="P66" s="270">
        <v>0.54620802</v>
      </c>
    </row>
    <row r="67" spans="1:16" ht="12.75">
      <c r="A67" s="184" t="s">
        <v>448</v>
      </c>
      <c r="B67" s="122" t="s">
        <v>340</v>
      </c>
      <c r="C67" s="162">
        <v>0.414039</v>
      </c>
      <c r="D67" s="247">
        <v>0.21215</v>
      </c>
      <c r="E67" s="162">
        <v>1.900336</v>
      </c>
      <c r="F67" s="247">
        <v>1.900336</v>
      </c>
      <c r="G67" s="247">
        <v>0</v>
      </c>
      <c r="H67" s="247">
        <v>0</v>
      </c>
      <c r="I67" s="247">
        <v>0</v>
      </c>
      <c r="J67" s="247">
        <v>0</v>
      </c>
      <c r="K67" s="247">
        <v>0</v>
      </c>
      <c r="L67" s="247">
        <v>0</v>
      </c>
      <c r="M67" s="162">
        <v>0.001465</v>
      </c>
      <c r="N67" s="162">
        <v>0</v>
      </c>
      <c r="O67" s="162">
        <v>2.31584</v>
      </c>
      <c r="P67" s="270">
        <v>2.309524</v>
      </c>
    </row>
    <row r="68" spans="1:16" ht="12.75">
      <c r="A68" s="184" t="s">
        <v>449</v>
      </c>
      <c r="B68" s="122" t="s">
        <v>340</v>
      </c>
      <c r="C68" s="162">
        <v>0.292284</v>
      </c>
      <c r="D68" s="247">
        <v>0.246558</v>
      </c>
      <c r="E68" s="162">
        <v>0.199699</v>
      </c>
      <c r="F68" s="247">
        <v>0.199699</v>
      </c>
      <c r="G68" s="247">
        <v>0</v>
      </c>
      <c r="H68" s="247">
        <v>0</v>
      </c>
      <c r="I68" s="247">
        <v>0</v>
      </c>
      <c r="J68" s="247">
        <v>0</v>
      </c>
      <c r="K68" s="247">
        <v>0</v>
      </c>
      <c r="L68" s="247">
        <v>0</v>
      </c>
      <c r="M68" s="162">
        <v>0.001459</v>
      </c>
      <c r="N68" s="162">
        <v>0</v>
      </c>
      <c r="O68" s="162">
        <v>0.493442</v>
      </c>
      <c r="P68" s="270">
        <v>0.492417</v>
      </c>
    </row>
    <row r="69" spans="1:16" ht="12.75">
      <c r="A69" s="184" t="s">
        <v>450</v>
      </c>
      <c r="B69" s="122" t="s">
        <v>340</v>
      </c>
      <c r="C69" s="162">
        <v>0.161378</v>
      </c>
      <c r="D69" s="247">
        <v>0.05098</v>
      </c>
      <c r="E69" s="162">
        <v>0.590874</v>
      </c>
      <c r="F69" s="247">
        <v>0.590874</v>
      </c>
      <c r="G69" s="247">
        <v>0</v>
      </c>
      <c r="H69" s="247">
        <v>0</v>
      </c>
      <c r="I69" s="247">
        <v>0</v>
      </c>
      <c r="J69" s="247">
        <v>0</v>
      </c>
      <c r="K69" s="247">
        <v>0</v>
      </c>
      <c r="L69" s="247">
        <v>0</v>
      </c>
      <c r="M69" s="162">
        <v>0.00047</v>
      </c>
      <c r="N69" s="162">
        <v>0</v>
      </c>
      <c r="O69" s="162">
        <v>0.752722</v>
      </c>
      <c r="P69" s="270">
        <v>0.751731</v>
      </c>
    </row>
    <row r="70" spans="1:16" ht="12.75">
      <c r="A70" s="184" t="s">
        <v>451</v>
      </c>
      <c r="B70" s="122" t="s">
        <v>340</v>
      </c>
      <c r="C70" s="162">
        <v>3.802225</v>
      </c>
      <c r="D70" s="247">
        <v>0.028457</v>
      </c>
      <c r="E70" s="162">
        <v>0</v>
      </c>
      <c r="F70" s="247">
        <v>0</v>
      </c>
      <c r="G70" s="247">
        <v>0</v>
      </c>
      <c r="H70" s="247">
        <v>0</v>
      </c>
      <c r="I70" s="247">
        <v>0</v>
      </c>
      <c r="J70" s="247">
        <v>0</v>
      </c>
      <c r="K70" s="247">
        <v>0</v>
      </c>
      <c r="L70" s="247">
        <v>0</v>
      </c>
      <c r="M70" s="162">
        <v>0.040826</v>
      </c>
      <c r="N70" s="162">
        <v>0</v>
      </c>
      <c r="O70" s="162">
        <v>3.843051</v>
      </c>
      <c r="P70" s="270">
        <v>3.840305</v>
      </c>
    </row>
    <row r="71" spans="1:16" ht="12.75">
      <c r="A71" s="184" t="s">
        <v>452</v>
      </c>
      <c r="B71" s="122" t="s">
        <v>341</v>
      </c>
      <c r="C71" s="162">
        <v>0.432688</v>
      </c>
      <c r="D71" s="247">
        <v>0.4315</v>
      </c>
      <c r="E71" s="162">
        <v>1.839861</v>
      </c>
      <c r="F71" s="247">
        <v>0.612711</v>
      </c>
      <c r="G71" s="247">
        <v>0</v>
      </c>
      <c r="H71" s="247">
        <v>1.22715</v>
      </c>
      <c r="I71" s="247">
        <v>0</v>
      </c>
      <c r="J71" s="247">
        <v>0</v>
      </c>
      <c r="K71" s="247">
        <v>0</v>
      </c>
      <c r="L71" s="247">
        <v>0</v>
      </c>
      <c r="M71" s="162">
        <v>0.023747</v>
      </c>
      <c r="N71" s="162">
        <v>0</v>
      </c>
      <c r="O71" s="162">
        <v>2.296296</v>
      </c>
      <c r="P71" s="270">
        <v>2.291382</v>
      </c>
    </row>
    <row r="72" spans="1:16" ht="12.75">
      <c r="A72" s="184" t="s">
        <v>453</v>
      </c>
      <c r="B72" s="122" t="s">
        <v>341</v>
      </c>
      <c r="C72" s="162">
        <v>1.148621</v>
      </c>
      <c r="D72" s="247">
        <v>1.145994</v>
      </c>
      <c r="E72" s="162">
        <v>1.274955</v>
      </c>
      <c r="F72" s="247">
        <v>0</v>
      </c>
      <c r="G72" s="247">
        <v>0</v>
      </c>
      <c r="H72" s="247">
        <v>1.274955</v>
      </c>
      <c r="I72" s="247">
        <v>0</v>
      </c>
      <c r="J72" s="247">
        <v>0</v>
      </c>
      <c r="K72" s="247">
        <v>0</v>
      </c>
      <c r="L72" s="247">
        <v>0</v>
      </c>
      <c r="M72" s="162">
        <v>0.027175</v>
      </c>
      <c r="N72" s="162">
        <v>0</v>
      </c>
      <c r="O72" s="162">
        <v>2.450751</v>
      </c>
      <c r="P72" s="270">
        <v>1.175081</v>
      </c>
    </row>
    <row r="73" spans="1:16" ht="12.75">
      <c r="A73" s="184" t="s">
        <v>454</v>
      </c>
      <c r="B73" s="122" t="s">
        <v>341</v>
      </c>
      <c r="C73" s="162">
        <v>0.290702</v>
      </c>
      <c r="D73" s="247">
        <v>0.2895</v>
      </c>
      <c r="E73" s="162">
        <v>1.521881</v>
      </c>
      <c r="F73" s="247">
        <v>0.895671</v>
      </c>
      <c r="G73" s="247">
        <v>0</v>
      </c>
      <c r="H73" s="247">
        <v>0.62621</v>
      </c>
      <c r="I73" s="247">
        <v>0</v>
      </c>
      <c r="J73" s="247">
        <v>0</v>
      </c>
      <c r="K73" s="247">
        <v>0</v>
      </c>
      <c r="L73" s="247">
        <v>0</v>
      </c>
      <c r="M73" s="162">
        <v>0.013088</v>
      </c>
      <c r="N73" s="162">
        <v>0</v>
      </c>
      <c r="O73" s="162">
        <v>1.825671</v>
      </c>
      <c r="P73" s="270">
        <v>1.821254</v>
      </c>
    </row>
    <row r="74" spans="1:16" ht="12.75">
      <c r="A74" s="184" t="s">
        <v>455</v>
      </c>
      <c r="B74" s="122" t="s">
        <v>342</v>
      </c>
      <c r="C74" s="162">
        <v>0.350471</v>
      </c>
      <c r="D74" s="247">
        <v>0.10126</v>
      </c>
      <c r="E74" s="162">
        <v>3.136275</v>
      </c>
      <c r="F74" s="247">
        <v>0</v>
      </c>
      <c r="G74" s="247">
        <v>0</v>
      </c>
      <c r="H74" s="247">
        <v>0</v>
      </c>
      <c r="I74" s="247">
        <v>3.136275</v>
      </c>
      <c r="J74" s="247">
        <v>0</v>
      </c>
      <c r="K74" s="247">
        <v>0</v>
      </c>
      <c r="L74" s="247">
        <v>0</v>
      </c>
      <c r="M74" s="162">
        <v>0.00067</v>
      </c>
      <c r="N74" s="162">
        <v>0</v>
      </c>
      <c r="O74" s="162">
        <v>3.487416</v>
      </c>
      <c r="P74" s="270">
        <v>3.481069</v>
      </c>
    </row>
    <row r="75" spans="1:16" ht="12.75">
      <c r="A75" s="184" t="s">
        <v>456</v>
      </c>
      <c r="B75" s="122" t="s">
        <v>342</v>
      </c>
      <c r="C75" s="162">
        <v>0.7228</v>
      </c>
      <c r="D75" s="247">
        <v>0.505482</v>
      </c>
      <c r="E75" s="162">
        <v>5.719146</v>
      </c>
      <c r="F75" s="247">
        <v>5.371991</v>
      </c>
      <c r="G75" s="247">
        <v>0</v>
      </c>
      <c r="H75" s="247">
        <v>0</v>
      </c>
      <c r="I75" s="247">
        <v>0.347155</v>
      </c>
      <c r="J75" s="247">
        <v>0</v>
      </c>
      <c r="K75" s="247">
        <v>0</v>
      </c>
      <c r="L75" s="247">
        <v>0</v>
      </c>
      <c r="M75" s="162">
        <v>0.01128</v>
      </c>
      <c r="N75" s="162">
        <v>0</v>
      </c>
      <c r="O75" s="162">
        <v>6.453226</v>
      </c>
      <c r="P75" s="270">
        <v>6.435563</v>
      </c>
    </row>
    <row r="76" spans="1:16" ht="12.75">
      <c r="A76" s="184" t="s">
        <v>457</v>
      </c>
      <c r="B76" s="122" t="s">
        <v>342</v>
      </c>
      <c r="C76" s="162">
        <v>0.339669</v>
      </c>
      <c r="D76" s="247">
        <v>0.2</v>
      </c>
      <c r="E76" s="162">
        <v>1.316828</v>
      </c>
      <c r="F76" s="247">
        <v>1.316828</v>
      </c>
      <c r="G76" s="247">
        <v>0</v>
      </c>
      <c r="H76" s="247">
        <v>0</v>
      </c>
      <c r="I76" s="247">
        <v>0</v>
      </c>
      <c r="J76" s="247">
        <v>0</v>
      </c>
      <c r="K76" s="247">
        <v>0</v>
      </c>
      <c r="L76" s="247">
        <v>0</v>
      </c>
      <c r="M76" s="162">
        <v>0.003283</v>
      </c>
      <c r="N76" s="162">
        <v>0</v>
      </c>
      <c r="O76" s="162">
        <v>1.65978</v>
      </c>
      <c r="P76" s="270">
        <v>1.655154</v>
      </c>
    </row>
    <row r="77" spans="1:16" ht="12.75">
      <c r="A77" s="184" t="s">
        <v>458</v>
      </c>
      <c r="B77" s="122" t="s">
        <v>343</v>
      </c>
      <c r="C77" s="162">
        <v>1.739251</v>
      </c>
      <c r="D77" s="247">
        <v>1.689959</v>
      </c>
      <c r="E77" s="162">
        <v>4.396969</v>
      </c>
      <c r="F77" s="247">
        <v>3.466743</v>
      </c>
      <c r="G77" s="247">
        <v>0</v>
      </c>
      <c r="H77" s="247">
        <v>0.201286</v>
      </c>
      <c r="I77" s="247">
        <v>0.553238</v>
      </c>
      <c r="J77" s="247">
        <v>0</v>
      </c>
      <c r="K77" s="247">
        <v>0</v>
      </c>
      <c r="L77" s="247">
        <v>0.175702</v>
      </c>
      <c r="M77" s="162">
        <v>0.038871</v>
      </c>
      <c r="N77" s="162">
        <v>0.009707</v>
      </c>
      <c r="O77" s="162">
        <v>6.184798</v>
      </c>
      <c r="P77" s="270">
        <v>6.184115</v>
      </c>
    </row>
    <row r="78" spans="1:16" ht="12.75">
      <c r="A78" s="184" t="s">
        <v>459</v>
      </c>
      <c r="B78" s="122" t="s">
        <v>343</v>
      </c>
      <c r="C78" s="162">
        <v>0.129264</v>
      </c>
      <c r="D78" s="247">
        <v>0.080441</v>
      </c>
      <c r="E78" s="162">
        <v>0.799208</v>
      </c>
      <c r="F78" s="247">
        <v>0.799208</v>
      </c>
      <c r="G78" s="247">
        <v>0</v>
      </c>
      <c r="H78" s="247">
        <v>0</v>
      </c>
      <c r="I78" s="247">
        <v>0</v>
      </c>
      <c r="J78" s="247">
        <v>0</v>
      </c>
      <c r="K78" s="247">
        <v>0</v>
      </c>
      <c r="L78" s="247">
        <v>0</v>
      </c>
      <c r="M78" s="162">
        <v>0.000275</v>
      </c>
      <c r="N78" s="162">
        <v>0</v>
      </c>
      <c r="O78" s="162">
        <v>0.928747</v>
      </c>
      <c r="P78" s="270">
        <v>0.927083</v>
      </c>
    </row>
    <row r="79" spans="1:16" ht="12.75">
      <c r="A79" s="184" t="s">
        <v>460</v>
      </c>
      <c r="B79" s="122" t="s">
        <v>344</v>
      </c>
      <c r="C79" s="162">
        <v>1.42265542</v>
      </c>
      <c r="D79" s="247">
        <v>1.2095006799999999</v>
      </c>
      <c r="E79" s="162">
        <v>3.521773</v>
      </c>
      <c r="F79" s="247">
        <v>2.40559843</v>
      </c>
      <c r="G79" s="247">
        <v>0</v>
      </c>
      <c r="H79" s="247">
        <v>0.899231</v>
      </c>
      <c r="I79" s="247">
        <v>0.20494357000000002</v>
      </c>
      <c r="J79" s="247">
        <v>0</v>
      </c>
      <c r="K79" s="247">
        <v>0</v>
      </c>
      <c r="L79" s="247">
        <v>0.012</v>
      </c>
      <c r="M79" s="162">
        <v>0.04023787</v>
      </c>
      <c r="N79" s="162">
        <v>0.0052515</v>
      </c>
      <c r="O79" s="162">
        <v>4.98991779</v>
      </c>
      <c r="P79" s="270">
        <v>4.96976859</v>
      </c>
    </row>
    <row r="80" spans="1:16" ht="12.75">
      <c r="A80" s="184" t="s">
        <v>461</v>
      </c>
      <c r="B80" s="122" t="s">
        <v>344</v>
      </c>
      <c r="C80" s="162">
        <v>1.24914702</v>
      </c>
      <c r="D80" s="247">
        <v>0.5482497900000001</v>
      </c>
      <c r="E80" s="162">
        <v>0.17718709</v>
      </c>
      <c r="F80" s="247">
        <v>0.1465469</v>
      </c>
      <c r="G80" s="247">
        <v>0</v>
      </c>
      <c r="H80" s="247">
        <v>0</v>
      </c>
      <c r="I80" s="247">
        <v>0.030640189999999998</v>
      </c>
      <c r="J80" s="247">
        <v>0</v>
      </c>
      <c r="K80" s="247">
        <v>0</v>
      </c>
      <c r="L80" s="247">
        <v>0</v>
      </c>
      <c r="M80" s="162">
        <v>0.011489909999999999</v>
      </c>
      <c r="N80" s="162">
        <v>0.00383241</v>
      </c>
      <c r="O80" s="162">
        <v>1.4416564299999999</v>
      </c>
      <c r="P80" s="270">
        <v>1.43651807</v>
      </c>
    </row>
    <row r="81" spans="1:16" ht="12.75">
      <c r="A81" s="184" t="s">
        <v>462</v>
      </c>
      <c r="B81" s="122" t="s">
        <v>344</v>
      </c>
      <c r="C81" s="162">
        <v>3.9983318100000003</v>
      </c>
      <c r="D81" s="247">
        <v>3.04675</v>
      </c>
      <c r="E81" s="162">
        <v>2.11798364</v>
      </c>
      <c r="F81" s="247">
        <v>1.8951568799999998</v>
      </c>
      <c r="G81" s="247">
        <v>0</v>
      </c>
      <c r="H81" s="247">
        <v>0.06060394</v>
      </c>
      <c r="I81" s="247">
        <v>0.16182127</v>
      </c>
      <c r="J81" s="247">
        <v>0</v>
      </c>
      <c r="K81" s="247">
        <v>0</v>
      </c>
      <c r="L81" s="247">
        <v>0.00040155000000000003</v>
      </c>
      <c r="M81" s="162">
        <v>0.10360291</v>
      </c>
      <c r="N81" s="162">
        <v>0.00148654</v>
      </c>
      <c r="O81" s="162">
        <v>6.2214049</v>
      </c>
      <c r="P81" s="270">
        <v>6.1927030499999995</v>
      </c>
    </row>
    <row r="82" spans="1:16" ht="12.75">
      <c r="A82" s="184" t="s">
        <v>463</v>
      </c>
      <c r="B82" s="122" t="s">
        <v>344</v>
      </c>
      <c r="C82" s="162">
        <v>0.65612653</v>
      </c>
      <c r="D82" s="247">
        <v>0.52915652</v>
      </c>
      <c r="E82" s="162">
        <v>0</v>
      </c>
      <c r="F82" s="247">
        <v>0</v>
      </c>
      <c r="G82" s="247">
        <v>0</v>
      </c>
      <c r="H82" s="247">
        <v>0</v>
      </c>
      <c r="I82" s="247">
        <v>0</v>
      </c>
      <c r="J82" s="247">
        <v>0</v>
      </c>
      <c r="K82" s="247">
        <v>0</v>
      </c>
      <c r="L82" s="247">
        <v>0</v>
      </c>
      <c r="M82" s="162">
        <v>0.01027849</v>
      </c>
      <c r="N82" s="162">
        <v>0.00393528</v>
      </c>
      <c r="O82" s="162">
        <v>0.6703403</v>
      </c>
      <c r="P82" s="270">
        <v>0.6694241</v>
      </c>
    </row>
    <row r="83" spans="1:16" ht="12.75">
      <c r="A83" s="184" t="s">
        <v>464</v>
      </c>
      <c r="B83" s="122" t="s">
        <v>344</v>
      </c>
      <c r="C83" s="162">
        <v>8.14960735</v>
      </c>
      <c r="D83" s="247">
        <v>7.41634921</v>
      </c>
      <c r="E83" s="162">
        <v>1.25089649</v>
      </c>
      <c r="F83" s="247">
        <v>0.233712</v>
      </c>
      <c r="G83" s="247">
        <v>0</v>
      </c>
      <c r="H83" s="247">
        <v>1.00518449</v>
      </c>
      <c r="I83" s="247">
        <v>0</v>
      </c>
      <c r="J83" s="247">
        <v>0</v>
      </c>
      <c r="K83" s="247">
        <v>0</v>
      </c>
      <c r="L83" s="247">
        <v>0.012</v>
      </c>
      <c r="M83" s="162">
        <v>0.12788781</v>
      </c>
      <c r="N83" s="162">
        <v>0.00198839</v>
      </c>
      <c r="O83" s="162">
        <v>9.53038004</v>
      </c>
      <c r="P83" s="270">
        <v>9.52322216</v>
      </c>
    </row>
    <row r="84" spans="1:16" ht="12.75">
      <c r="A84" s="184" t="s">
        <v>465</v>
      </c>
      <c r="B84" s="122" t="s">
        <v>344</v>
      </c>
      <c r="C84" s="162">
        <v>2.08064287</v>
      </c>
      <c r="D84" s="247">
        <v>0.7728509499999999</v>
      </c>
      <c r="E84" s="162">
        <v>11.86321406</v>
      </c>
      <c r="F84" s="247">
        <v>10.79489406</v>
      </c>
      <c r="G84" s="247">
        <v>0</v>
      </c>
      <c r="H84" s="247">
        <v>0.12210744999999999</v>
      </c>
      <c r="I84" s="247">
        <v>0.94621255</v>
      </c>
      <c r="J84" s="247">
        <v>0</v>
      </c>
      <c r="K84" s="247">
        <v>0</v>
      </c>
      <c r="L84" s="247">
        <v>0</v>
      </c>
      <c r="M84" s="162">
        <v>0.01334727</v>
      </c>
      <c r="N84" s="162">
        <v>5.4E-05</v>
      </c>
      <c r="O84" s="162">
        <v>13.9572582</v>
      </c>
      <c r="P84" s="270">
        <v>13.90405852</v>
      </c>
    </row>
    <row r="85" spans="1:16" ht="12.75">
      <c r="A85" s="184" t="s">
        <v>466</v>
      </c>
      <c r="B85" s="122" t="s">
        <v>345</v>
      </c>
      <c r="C85" s="162">
        <v>0.36456</v>
      </c>
      <c r="D85" s="247">
        <v>0.1</v>
      </c>
      <c r="E85" s="162">
        <v>0.204832</v>
      </c>
      <c r="F85" s="247">
        <v>0.056928</v>
      </c>
      <c r="G85" s="247">
        <v>0</v>
      </c>
      <c r="H85" s="247">
        <v>0.147904</v>
      </c>
      <c r="I85" s="247">
        <v>0</v>
      </c>
      <c r="J85" s="247">
        <v>0</v>
      </c>
      <c r="K85" s="247">
        <v>0</v>
      </c>
      <c r="L85" s="247">
        <v>0</v>
      </c>
      <c r="M85" s="162">
        <v>0.000652</v>
      </c>
      <c r="N85" s="162">
        <v>0</v>
      </c>
      <c r="O85" s="162">
        <v>0.570044</v>
      </c>
      <c r="P85" s="270">
        <v>0.568644</v>
      </c>
    </row>
    <row r="86" spans="1:16" ht="12.75">
      <c r="A86" s="184" t="s">
        <v>467</v>
      </c>
      <c r="B86" s="122" t="s">
        <v>345</v>
      </c>
      <c r="C86" s="162">
        <v>0.655913</v>
      </c>
      <c r="D86" s="247">
        <v>0.2</v>
      </c>
      <c r="E86" s="162">
        <v>0.375481</v>
      </c>
      <c r="F86" s="247">
        <v>0.109253</v>
      </c>
      <c r="G86" s="247">
        <v>0</v>
      </c>
      <c r="H86" s="247">
        <v>0.266228</v>
      </c>
      <c r="I86" s="247">
        <v>0</v>
      </c>
      <c r="J86" s="247">
        <v>0</v>
      </c>
      <c r="K86" s="247">
        <v>0</v>
      </c>
      <c r="L86" s="247">
        <v>0</v>
      </c>
      <c r="M86" s="162">
        <v>0.0011</v>
      </c>
      <c r="N86" s="162">
        <v>0</v>
      </c>
      <c r="O86" s="162">
        <v>1.032494</v>
      </c>
      <c r="P86" s="270">
        <v>1.030334</v>
      </c>
    </row>
    <row r="87" spans="1:16" ht="12.75">
      <c r="A87" s="184" t="s">
        <v>468</v>
      </c>
      <c r="B87" s="122" t="s">
        <v>346</v>
      </c>
      <c r="C87" s="162">
        <v>0.902654</v>
      </c>
      <c r="D87" s="247">
        <v>0.556419</v>
      </c>
      <c r="E87" s="162">
        <v>3.919783</v>
      </c>
      <c r="F87" s="247">
        <v>3.322352</v>
      </c>
      <c r="G87" s="247">
        <v>0</v>
      </c>
      <c r="H87" s="247">
        <v>0.597431</v>
      </c>
      <c r="I87" s="247">
        <v>0</v>
      </c>
      <c r="J87" s="247">
        <v>0</v>
      </c>
      <c r="K87" s="247">
        <v>0</v>
      </c>
      <c r="L87" s="247">
        <v>0</v>
      </c>
      <c r="M87" s="162">
        <v>0.057529</v>
      </c>
      <c r="N87" s="162">
        <v>8.4E-05</v>
      </c>
      <c r="O87" s="162">
        <v>4.88005</v>
      </c>
      <c r="P87" s="270">
        <v>4.861118</v>
      </c>
    </row>
    <row r="88" spans="1:16" ht="12.75">
      <c r="A88" s="184" t="s">
        <v>469</v>
      </c>
      <c r="B88" s="122" t="s">
        <v>346</v>
      </c>
      <c r="C88" s="162">
        <v>0.291422</v>
      </c>
      <c r="D88" s="247">
        <v>0</v>
      </c>
      <c r="E88" s="162">
        <v>0.830699</v>
      </c>
      <c r="F88" s="247">
        <v>0.830699</v>
      </c>
      <c r="G88" s="247">
        <v>0</v>
      </c>
      <c r="H88" s="247">
        <v>0</v>
      </c>
      <c r="I88" s="247">
        <v>0</v>
      </c>
      <c r="J88" s="247">
        <v>0</v>
      </c>
      <c r="K88" s="247">
        <v>0</v>
      </c>
      <c r="L88" s="247">
        <v>0</v>
      </c>
      <c r="M88" s="162">
        <v>0</v>
      </c>
      <c r="N88" s="162">
        <v>0</v>
      </c>
      <c r="O88" s="162">
        <v>1.122121</v>
      </c>
      <c r="P88" s="270">
        <v>1.119</v>
      </c>
    </row>
    <row r="89" spans="1:16" ht="12.75">
      <c r="A89" s="184" t="s">
        <v>470</v>
      </c>
      <c r="B89" s="122" t="s">
        <v>346</v>
      </c>
      <c r="C89" s="162">
        <v>0.755063</v>
      </c>
      <c r="D89" s="247">
        <v>0</v>
      </c>
      <c r="E89" s="162">
        <v>0.230061</v>
      </c>
      <c r="F89" s="247">
        <v>0.136691</v>
      </c>
      <c r="G89" s="247">
        <v>0</v>
      </c>
      <c r="H89" s="247">
        <v>0.062681</v>
      </c>
      <c r="I89" s="247">
        <v>0</v>
      </c>
      <c r="J89" s="247">
        <v>0</v>
      </c>
      <c r="K89" s="247">
        <v>0</v>
      </c>
      <c r="L89" s="247">
        <v>0.030689</v>
      </c>
      <c r="M89" s="162">
        <v>0.001585</v>
      </c>
      <c r="N89" s="162">
        <v>0</v>
      </c>
      <c r="O89" s="162">
        <v>0.986709</v>
      </c>
      <c r="P89" s="270">
        <v>0.985237</v>
      </c>
    </row>
    <row r="90" spans="1:16" ht="12.75">
      <c r="A90" s="184" t="s">
        <v>471</v>
      </c>
      <c r="B90" s="122" t="s">
        <v>346</v>
      </c>
      <c r="C90" s="162">
        <v>0.387487</v>
      </c>
      <c r="D90" s="247">
        <v>0</v>
      </c>
      <c r="E90" s="162">
        <v>0.609527</v>
      </c>
      <c r="F90" s="247">
        <v>0.516157</v>
      </c>
      <c r="G90" s="247">
        <v>0</v>
      </c>
      <c r="H90" s="247">
        <v>0.062681</v>
      </c>
      <c r="I90" s="247">
        <v>0</v>
      </c>
      <c r="J90" s="247">
        <v>0</v>
      </c>
      <c r="K90" s="247">
        <v>0</v>
      </c>
      <c r="L90" s="247">
        <v>0.030689</v>
      </c>
      <c r="M90" s="162">
        <v>0.001585</v>
      </c>
      <c r="N90" s="162">
        <v>0</v>
      </c>
      <c r="O90" s="162">
        <v>0.998599</v>
      </c>
      <c r="P90" s="270">
        <v>0.996279</v>
      </c>
    </row>
    <row r="91" spans="1:16" ht="12.75">
      <c r="A91" s="184" t="s">
        <v>472</v>
      </c>
      <c r="B91" s="122" t="s">
        <v>346</v>
      </c>
      <c r="C91" s="162">
        <v>0.098452</v>
      </c>
      <c r="D91" s="247">
        <v>0.08</v>
      </c>
      <c r="E91" s="162">
        <v>0.562964</v>
      </c>
      <c r="F91" s="247">
        <v>0.562964</v>
      </c>
      <c r="G91" s="247">
        <v>0</v>
      </c>
      <c r="H91" s="247">
        <v>0</v>
      </c>
      <c r="I91" s="247">
        <v>0</v>
      </c>
      <c r="J91" s="247">
        <v>0</v>
      </c>
      <c r="K91" s="247">
        <v>0</v>
      </c>
      <c r="L91" s="247">
        <v>0</v>
      </c>
      <c r="M91" s="162">
        <v>0.000381</v>
      </c>
      <c r="N91" s="162">
        <v>0</v>
      </c>
      <c r="O91" s="162">
        <v>0.661797</v>
      </c>
      <c r="P91" s="270">
        <v>0.660256</v>
      </c>
    </row>
    <row r="92" spans="1:16" ht="12.75">
      <c r="A92" s="184" t="s">
        <v>473</v>
      </c>
      <c r="B92" s="122" t="s">
        <v>347</v>
      </c>
      <c r="C92" s="162">
        <v>1.096649</v>
      </c>
      <c r="D92" s="247">
        <v>1</v>
      </c>
      <c r="E92" s="162">
        <v>13.483752</v>
      </c>
      <c r="F92" s="247">
        <v>9.393589</v>
      </c>
      <c r="G92" s="247">
        <v>0</v>
      </c>
      <c r="H92" s="247">
        <v>1.819874</v>
      </c>
      <c r="I92" s="247">
        <v>1.282419</v>
      </c>
      <c r="J92" s="247">
        <v>0</v>
      </c>
      <c r="K92" s="247">
        <v>0</v>
      </c>
      <c r="L92" s="247">
        <v>0.98787</v>
      </c>
      <c r="M92" s="162">
        <v>0.066642</v>
      </c>
      <c r="N92" s="162">
        <v>0.148048</v>
      </c>
      <c r="O92" s="162">
        <v>14.795091</v>
      </c>
      <c r="P92" s="270">
        <v>13.879314</v>
      </c>
    </row>
    <row r="93" spans="1:16" ht="12.75">
      <c r="A93" s="184" t="s">
        <v>474</v>
      </c>
      <c r="B93" s="122" t="s">
        <v>347</v>
      </c>
      <c r="C93" s="162">
        <v>1.079802</v>
      </c>
      <c r="D93" s="247">
        <v>1</v>
      </c>
      <c r="E93" s="162">
        <v>13.902431</v>
      </c>
      <c r="F93" s="247">
        <v>9.539218</v>
      </c>
      <c r="G93" s="247">
        <v>0</v>
      </c>
      <c r="H93" s="247">
        <v>2.061915</v>
      </c>
      <c r="I93" s="247">
        <v>1.313428</v>
      </c>
      <c r="J93" s="247">
        <v>0</v>
      </c>
      <c r="K93" s="247">
        <v>0</v>
      </c>
      <c r="L93" s="247">
        <v>0.98787</v>
      </c>
      <c r="M93" s="162">
        <v>0.066454</v>
      </c>
      <c r="N93" s="162">
        <v>0.110082</v>
      </c>
      <c r="O93" s="162">
        <v>15.158769</v>
      </c>
      <c r="P93" s="270">
        <v>14.242103</v>
      </c>
    </row>
    <row r="94" spans="1:16" ht="12.75">
      <c r="A94" s="184" t="s">
        <v>475</v>
      </c>
      <c r="B94" s="122" t="s">
        <v>348</v>
      </c>
      <c r="C94" s="162">
        <v>3.120037</v>
      </c>
      <c r="D94" s="247">
        <v>0.809173</v>
      </c>
      <c r="E94" s="162">
        <v>0.910594</v>
      </c>
      <c r="F94" s="247">
        <v>0</v>
      </c>
      <c r="G94" s="247">
        <v>0</v>
      </c>
      <c r="H94" s="247">
        <v>0.910594</v>
      </c>
      <c r="I94" s="247">
        <v>0</v>
      </c>
      <c r="J94" s="247">
        <v>0</v>
      </c>
      <c r="K94" s="247">
        <v>0</v>
      </c>
      <c r="L94" s="247">
        <v>0</v>
      </c>
      <c r="M94" s="162">
        <v>0</v>
      </c>
      <c r="N94" s="162">
        <v>0</v>
      </c>
      <c r="O94" s="162">
        <v>4.030631</v>
      </c>
      <c r="P94" s="270">
        <v>3.431393</v>
      </c>
    </row>
    <row r="95" spans="1:16" ht="12.75">
      <c r="A95" s="184" t="s">
        <v>476</v>
      </c>
      <c r="B95" s="122" t="s">
        <v>348</v>
      </c>
      <c r="C95" s="162">
        <v>2.888952</v>
      </c>
      <c r="D95" s="247">
        <v>0.147101</v>
      </c>
      <c r="E95" s="162">
        <v>1.11144</v>
      </c>
      <c r="F95" s="247">
        <v>0</v>
      </c>
      <c r="G95" s="247">
        <v>0</v>
      </c>
      <c r="H95" s="247">
        <v>1.11144</v>
      </c>
      <c r="I95" s="247">
        <v>0</v>
      </c>
      <c r="J95" s="247">
        <v>0</v>
      </c>
      <c r="K95" s="247">
        <v>0</v>
      </c>
      <c r="L95" s="247">
        <v>0</v>
      </c>
      <c r="M95" s="162">
        <v>0</v>
      </c>
      <c r="N95" s="162">
        <v>0</v>
      </c>
      <c r="O95" s="162">
        <v>4.000392</v>
      </c>
      <c r="P95" s="270">
        <v>3.371188</v>
      </c>
    </row>
    <row r="96" spans="1:16" ht="12.75">
      <c r="A96" s="184" t="s">
        <v>477</v>
      </c>
      <c r="B96" s="122" t="s">
        <v>349</v>
      </c>
      <c r="C96" s="162">
        <v>0.334621</v>
      </c>
      <c r="D96" s="247">
        <v>0.3098</v>
      </c>
      <c r="E96" s="162">
        <v>1.479536</v>
      </c>
      <c r="F96" s="247">
        <v>0.790688</v>
      </c>
      <c r="G96" s="247">
        <v>0</v>
      </c>
      <c r="H96" s="247">
        <v>0.128851</v>
      </c>
      <c r="I96" s="247">
        <v>0.559997</v>
      </c>
      <c r="J96" s="247">
        <v>0</v>
      </c>
      <c r="K96" s="247">
        <v>0</v>
      </c>
      <c r="L96" s="247">
        <v>0</v>
      </c>
      <c r="M96" s="162">
        <v>0.105111</v>
      </c>
      <c r="N96" s="162">
        <v>0</v>
      </c>
      <c r="O96" s="162">
        <v>1.919268</v>
      </c>
      <c r="P96" s="270">
        <v>1.913054</v>
      </c>
    </row>
    <row r="97" spans="1:16" ht="12.75">
      <c r="A97" s="184" t="s">
        <v>478</v>
      </c>
      <c r="B97" s="122" t="s">
        <v>349</v>
      </c>
      <c r="C97" s="162">
        <v>0.112427</v>
      </c>
      <c r="D97" s="247">
        <v>0.108981</v>
      </c>
      <c r="E97" s="162">
        <v>0.088286</v>
      </c>
      <c r="F97" s="247">
        <v>0</v>
      </c>
      <c r="G97" s="247">
        <v>0</v>
      </c>
      <c r="H97" s="247">
        <v>0.088286</v>
      </c>
      <c r="I97" s="247">
        <v>0</v>
      </c>
      <c r="J97" s="247">
        <v>0</v>
      </c>
      <c r="K97" s="247">
        <v>0</v>
      </c>
      <c r="L97" s="247">
        <v>0</v>
      </c>
      <c r="M97" s="162">
        <v>0.437613</v>
      </c>
      <c r="N97" s="162">
        <v>0</v>
      </c>
      <c r="O97" s="162">
        <v>0.638326</v>
      </c>
      <c r="P97" s="270">
        <v>0.629185</v>
      </c>
    </row>
    <row r="98" spans="1:16" ht="12.75">
      <c r="A98" s="184" t="s">
        <v>479</v>
      </c>
      <c r="B98" s="122" t="s">
        <v>349</v>
      </c>
      <c r="C98" s="162">
        <v>0.173921</v>
      </c>
      <c r="D98" s="247">
        <v>0.141742</v>
      </c>
      <c r="E98" s="162">
        <v>0.424275</v>
      </c>
      <c r="F98" s="247">
        <v>0.083134</v>
      </c>
      <c r="G98" s="247">
        <v>0</v>
      </c>
      <c r="H98" s="247">
        <v>0.258858</v>
      </c>
      <c r="I98" s="247">
        <v>0.082283</v>
      </c>
      <c r="J98" s="247">
        <v>0</v>
      </c>
      <c r="K98" s="247">
        <v>0</v>
      </c>
      <c r="L98" s="247">
        <v>0</v>
      </c>
      <c r="M98" s="162">
        <v>0.133069</v>
      </c>
      <c r="N98" s="162">
        <v>0</v>
      </c>
      <c r="O98" s="162">
        <v>0.731265</v>
      </c>
      <c r="P98" s="270">
        <v>0.729615</v>
      </c>
    </row>
    <row r="99" spans="1:16" ht="12.75">
      <c r="A99" s="184" t="s">
        <v>480</v>
      </c>
      <c r="B99" s="297" t="s">
        <v>349</v>
      </c>
      <c r="C99" s="162">
        <v>0.026706</v>
      </c>
      <c r="D99" s="247">
        <v>0.01975</v>
      </c>
      <c r="E99" s="162">
        <v>0.078314</v>
      </c>
      <c r="F99" s="247">
        <v>0.049435</v>
      </c>
      <c r="G99" s="247">
        <v>0</v>
      </c>
      <c r="H99" s="247">
        <v>0.028879</v>
      </c>
      <c r="I99" s="247">
        <v>0</v>
      </c>
      <c r="J99" s="247">
        <v>0</v>
      </c>
      <c r="K99" s="247">
        <v>0</v>
      </c>
      <c r="L99" s="247">
        <v>0</v>
      </c>
      <c r="M99" s="162">
        <v>0.003997</v>
      </c>
      <c r="N99" s="162">
        <v>0</v>
      </c>
      <c r="O99" s="162">
        <v>0.109017</v>
      </c>
      <c r="P99" s="270">
        <v>0.108851</v>
      </c>
    </row>
    <row r="100" spans="1:16" ht="12.75">
      <c r="A100" s="184" t="s">
        <v>481</v>
      </c>
      <c r="B100" s="122" t="s">
        <v>349</v>
      </c>
      <c r="C100" s="162">
        <v>0.141557</v>
      </c>
      <c r="D100" s="247">
        <v>0.117035</v>
      </c>
      <c r="E100" s="162">
        <v>0.328275</v>
      </c>
      <c r="F100" s="247">
        <v>0.104367</v>
      </c>
      <c r="G100" s="247">
        <v>0</v>
      </c>
      <c r="H100" s="247">
        <v>0.156807</v>
      </c>
      <c r="I100" s="247">
        <v>0.067101</v>
      </c>
      <c r="J100" s="247">
        <v>0</v>
      </c>
      <c r="K100" s="247">
        <v>0</v>
      </c>
      <c r="L100" s="247">
        <v>0</v>
      </c>
      <c r="M100" s="162">
        <v>0.183641</v>
      </c>
      <c r="N100" s="162">
        <v>0</v>
      </c>
      <c r="O100" s="162">
        <v>0.653473</v>
      </c>
      <c r="P100" s="270">
        <v>0.648654</v>
      </c>
    </row>
    <row r="101" spans="1:16" ht="12.75">
      <c r="A101" s="184" t="s">
        <v>482</v>
      </c>
      <c r="B101" s="122" t="s">
        <v>350</v>
      </c>
      <c r="C101" s="162">
        <v>0.127996</v>
      </c>
      <c r="D101" s="247">
        <v>0</v>
      </c>
      <c r="E101" s="162">
        <v>0.389449</v>
      </c>
      <c r="F101" s="247">
        <v>0.323117</v>
      </c>
      <c r="G101" s="247">
        <v>0</v>
      </c>
      <c r="H101" s="247">
        <v>0.066332</v>
      </c>
      <c r="I101" s="247">
        <v>0</v>
      </c>
      <c r="J101" s="247">
        <v>0</v>
      </c>
      <c r="K101" s="247">
        <v>0</v>
      </c>
      <c r="L101" s="247">
        <v>0</v>
      </c>
      <c r="M101" s="162">
        <v>8.3E-05</v>
      </c>
      <c r="N101" s="162">
        <v>0</v>
      </c>
      <c r="O101" s="162">
        <v>0.517528</v>
      </c>
      <c r="P101" s="270">
        <v>0.516661</v>
      </c>
    </row>
    <row r="102" spans="1:16" ht="12.75">
      <c r="A102" s="184" t="s">
        <v>483</v>
      </c>
      <c r="B102" s="122" t="s">
        <v>350</v>
      </c>
      <c r="C102" s="162">
        <v>0.001972</v>
      </c>
      <c r="D102" s="247">
        <v>0</v>
      </c>
      <c r="E102" s="162">
        <v>0</v>
      </c>
      <c r="F102" s="247">
        <v>0</v>
      </c>
      <c r="G102" s="247">
        <v>0</v>
      </c>
      <c r="H102" s="247">
        <v>0</v>
      </c>
      <c r="I102" s="247">
        <v>0</v>
      </c>
      <c r="J102" s="247">
        <v>0</v>
      </c>
      <c r="K102" s="247">
        <v>0</v>
      </c>
      <c r="L102" s="247">
        <v>0</v>
      </c>
      <c r="M102" s="162">
        <v>0</v>
      </c>
      <c r="N102" s="162">
        <v>0</v>
      </c>
      <c r="O102" s="162">
        <v>0.001972</v>
      </c>
      <c r="P102" s="270">
        <v>0.00197</v>
      </c>
    </row>
    <row r="103" spans="1:16" ht="12.75">
      <c r="A103" s="184" t="s">
        <v>484</v>
      </c>
      <c r="B103" s="122" t="s">
        <v>350</v>
      </c>
      <c r="C103" s="162">
        <v>0.059887</v>
      </c>
      <c r="D103" s="247">
        <v>0</v>
      </c>
      <c r="E103" s="162">
        <v>0.098853</v>
      </c>
      <c r="F103" s="247">
        <v>0.089729</v>
      </c>
      <c r="G103" s="247">
        <v>0</v>
      </c>
      <c r="H103" s="247">
        <v>0.009124</v>
      </c>
      <c r="I103" s="247">
        <v>0</v>
      </c>
      <c r="J103" s="247">
        <v>0</v>
      </c>
      <c r="K103" s="247">
        <v>0</v>
      </c>
      <c r="L103" s="247">
        <v>0</v>
      </c>
      <c r="M103" s="162">
        <v>0</v>
      </c>
      <c r="N103" s="162">
        <v>1.9E-05</v>
      </c>
      <c r="O103" s="162">
        <v>0.158759</v>
      </c>
      <c r="P103" s="270">
        <v>0.158557</v>
      </c>
    </row>
    <row r="104" spans="1:16" ht="12.75">
      <c r="A104" s="184" t="s">
        <v>485</v>
      </c>
      <c r="B104" s="122" t="s">
        <v>351</v>
      </c>
      <c r="C104" s="162">
        <v>0.537364</v>
      </c>
      <c r="D104" s="247">
        <v>0.356098</v>
      </c>
      <c r="E104" s="162">
        <v>0.534653</v>
      </c>
      <c r="F104" s="247">
        <v>0.141573</v>
      </c>
      <c r="G104" s="247">
        <v>0</v>
      </c>
      <c r="H104" s="247">
        <v>0.302887</v>
      </c>
      <c r="I104" s="247">
        <v>0</v>
      </c>
      <c r="J104" s="247">
        <v>0</v>
      </c>
      <c r="K104" s="247">
        <v>0</v>
      </c>
      <c r="L104" s="247">
        <v>0.090193</v>
      </c>
      <c r="M104" s="162">
        <v>0.017798</v>
      </c>
      <c r="N104" s="162">
        <v>0</v>
      </c>
      <c r="O104" s="162">
        <v>1.089815</v>
      </c>
      <c r="P104" s="270">
        <v>1.027589</v>
      </c>
    </row>
    <row r="105" spans="1:16" ht="12.75">
      <c r="A105" s="184" t="s">
        <v>486</v>
      </c>
      <c r="B105" s="122" t="s">
        <v>351</v>
      </c>
      <c r="C105" s="162">
        <v>0.13265</v>
      </c>
      <c r="D105" s="247">
        <v>0.059694</v>
      </c>
      <c r="E105" s="162">
        <v>0.319046</v>
      </c>
      <c r="F105" s="247">
        <v>0.213696</v>
      </c>
      <c r="G105" s="247">
        <v>0</v>
      </c>
      <c r="H105" s="247">
        <v>0</v>
      </c>
      <c r="I105" s="247">
        <v>0</v>
      </c>
      <c r="J105" s="247">
        <v>0</v>
      </c>
      <c r="K105" s="247">
        <v>0</v>
      </c>
      <c r="L105" s="247">
        <v>0.10535</v>
      </c>
      <c r="M105" s="162">
        <v>0.046151</v>
      </c>
      <c r="N105" s="162">
        <v>0</v>
      </c>
      <c r="O105" s="162">
        <v>0.497847</v>
      </c>
      <c r="P105" s="270">
        <v>0.496079</v>
      </c>
    </row>
    <row r="106" spans="1:16" ht="12.75">
      <c r="A106" s="184" t="s">
        <v>487</v>
      </c>
      <c r="B106" s="122" t="s">
        <v>351</v>
      </c>
      <c r="C106" s="162">
        <v>0.150787</v>
      </c>
      <c r="D106" s="247">
        <v>0.08997</v>
      </c>
      <c r="E106" s="162">
        <v>0.333928</v>
      </c>
      <c r="F106" s="247">
        <v>0.270066</v>
      </c>
      <c r="G106" s="247">
        <v>0</v>
      </c>
      <c r="H106" s="247">
        <v>0</v>
      </c>
      <c r="I106" s="247">
        <v>0</v>
      </c>
      <c r="J106" s="247">
        <v>0</v>
      </c>
      <c r="K106" s="247">
        <v>0</v>
      </c>
      <c r="L106" s="247">
        <v>0.063862</v>
      </c>
      <c r="M106" s="162">
        <v>0.001494</v>
      </c>
      <c r="N106" s="162">
        <v>0</v>
      </c>
      <c r="O106" s="162">
        <v>0.486209</v>
      </c>
      <c r="P106" s="270">
        <v>0.483852</v>
      </c>
    </row>
    <row r="107" spans="1:16" ht="12.75">
      <c r="A107" s="184" t="s">
        <v>488</v>
      </c>
      <c r="B107" s="122" t="s">
        <v>352</v>
      </c>
      <c r="C107" s="162">
        <v>0</v>
      </c>
      <c r="D107" s="247">
        <v>0</v>
      </c>
      <c r="E107" s="162">
        <v>0</v>
      </c>
      <c r="F107" s="247">
        <v>0</v>
      </c>
      <c r="G107" s="247">
        <v>0</v>
      </c>
      <c r="H107" s="247">
        <v>0</v>
      </c>
      <c r="I107" s="247">
        <v>0</v>
      </c>
      <c r="J107" s="247">
        <v>0</v>
      </c>
      <c r="K107" s="247">
        <v>0</v>
      </c>
      <c r="L107" s="247">
        <v>0</v>
      </c>
      <c r="M107" s="162">
        <v>0</v>
      </c>
      <c r="N107" s="162">
        <v>0</v>
      </c>
      <c r="O107" s="162">
        <v>0</v>
      </c>
      <c r="P107" s="270">
        <v>0</v>
      </c>
    </row>
    <row r="108" spans="1:16" ht="12.75">
      <c r="A108" s="184" t="s">
        <v>489</v>
      </c>
      <c r="B108" s="122" t="s">
        <v>352</v>
      </c>
      <c r="C108" s="162">
        <v>16.399488</v>
      </c>
      <c r="D108" s="247">
        <v>16.265983</v>
      </c>
      <c r="E108" s="162">
        <v>0</v>
      </c>
      <c r="F108" s="247">
        <v>0</v>
      </c>
      <c r="G108" s="247">
        <v>0</v>
      </c>
      <c r="H108" s="247">
        <v>0</v>
      </c>
      <c r="I108" s="247">
        <v>0</v>
      </c>
      <c r="J108" s="247">
        <v>0</v>
      </c>
      <c r="K108" s="247">
        <v>0</v>
      </c>
      <c r="L108" s="247">
        <v>0</v>
      </c>
      <c r="M108" s="162">
        <v>0.316097</v>
      </c>
      <c r="N108" s="162">
        <v>0</v>
      </c>
      <c r="O108" s="162">
        <v>16.715585</v>
      </c>
      <c r="P108" s="270">
        <v>16.703817</v>
      </c>
    </row>
    <row r="109" spans="1:16" ht="12.75">
      <c r="A109" s="184" t="s">
        <v>490</v>
      </c>
      <c r="B109" s="122" t="s">
        <v>352</v>
      </c>
      <c r="C109" s="162">
        <v>0.186684</v>
      </c>
      <c r="D109" s="247">
        <v>0.159548</v>
      </c>
      <c r="E109" s="162">
        <v>0.652964</v>
      </c>
      <c r="F109" s="247">
        <v>0.652964</v>
      </c>
      <c r="G109" s="247">
        <v>0</v>
      </c>
      <c r="H109" s="247">
        <v>0</v>
      </c>
      <c r="I109" s="247">
        <v>0</v>
      </c>
      <c r="J109" s="247">
        <v>0</v>
      </c>
      <c r="K109" s="247">
        <v>0</v>
      </c>
      <c r="L109" s="247">
        <v>0</v>
      </c>
      <c r="M109" s="162">
        <v>0.009654</v>
      </c>
      <c r="N109" s="162">
        <v>0</v>
      </c>
      <c r="O109" s="162">
        <v>0.849302</v>
      </c>
      <c r="P109" s="270">
        <v>0.84459</v>
      </c>
    </row>
    <row r="110" spans="1:16" ht="12.75">
      <c r="A110" s="184" t="s">
        <v>491</v>
      </c>
      <c r="B110" s="122" t="s">
        <v>352</v>
      </c>
      <c r="C110" s="162">
        <v>0.612647</v>
      </c>
      <c r="D110" s="247">
        <v>0.146736</v>
      </c>
      <c r="E110" s="162">
        <v>0.470648</v>
      </c>
      <c r="F110" s="247">
        <v>0.342292</v>
      </c>
      <c r="G110" s="247">
        <v>0</v>
      </c>
      <c r="H110" s="247">
        <v>0</v>
      </c>
      <c r="I110" s="247">
        <v>0.128356</v>
      </c>
      <c r="J110" s="247">
        <v>0</v>
      </c>
      <c r="K110" s="247">
        <v>0</v>
      </c>
      <c r="L110" s="247">
        <v>0</v>
      </c>
      <c r="M110" s="162">
        <v>0.006848</v>
      </c>
      <c r="N110" s="162">
        <v>0</v>
      </c>
      <c r="O110" s="162">
        <v>1.090143</v>
      </c>
      <c r="P110" s="270">
        <v>1.086927</v>
      </c>
    </row>
    <row r="111" spans="1:16" ht="12.75">
      <c r="A111" s="184" t="s">
        <v>492</v>
      </c>
      <c r="B111" s="122" t="s">
        <v>352</v>
      </c>
      <c r="C111" s="162">
        <v>0</v>
      </c>
      <c r="D111" s="247">
        <v>0</v>
      </c>
      <c r="E111" s="162">
        <v>0</v>
      </c>
      <c r="F111" s="247">
        <v>0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0</v>
      </c>
      <c r="M111" s="162">
        <v>0</v>
      </c>
      <c r="N111" s="162">
        <v>0</v>
      </c>
      <c r="O111" s="162">
        <v>0</v>
      </c>
      <c r="P111" s="270">
        <v>0</v>
      </c>
    </row>
    <row r="112" spans="1:16" ht="12.75">
      <c r="A112" s="184" t="s">
        <v>493</v>
      </c>
      <c r="B112" s="122" t="s">
        <v>353</v>
      </c>
      <c r="C112" s="162">
        <v>3.412361</v>
      </c>
      <c r="D112" s="247">
        <v>3.055357</v>
      </c>
      <c r="E112" s="162">
        <v>15.005694</v>
      </c>
      <c r="F112" s="247">
        <v>12.289987</v>
      </c>
      <c r="G112" s="247">
        <v>0</v>
      </c>
      <c r="H112" s="247">
        <v>1.699827</v>
      </c>
      <c r="I112" s="247">
        <v>1.01588</v>
      </c>
      <c r="J112" s="247">
        <v>0</v>
      </c>
      <c r="K112" s="247">
        <v>0</v>
      </c>
      <c r="L112" s="247">
        <v>0</v>
      </c>
      <c r="M112" s="162">
        <v>0.334363</v>
      </c>
      <c r="N112" s="162">
        <v>0</v>
      </c>
      <c r="O112" s="162">
        <v>18.752418</v>
      </c>
      <c r="P112" s="270">
        <v>18.709552</v>
      </c>
    </row>
    <row r="113" spans="1:16" ht="12.75">
      <c r="A113" s="184" t="s">
        <v>494</v>
      </c>
      <c r="B113" s="122" t="s">
        <v>353</v>
      </c>
      <c r="C113" s="162">
        <v>1.165578</v>
      </c>
      <c r="D113" s="247">
        <v>1.152233</v>
      </c>
      <c r="E113" s="162">
        <v>1.30713</v>
      </c>
      <c r="F113" s="247">
        <v>0</v>
      </c>
      <c r="G113" s="247">
        <v>0</v>
      </c>
      <c r="H113" s="247">
        <v>1.235346</v>
      </c>
      <c r="I113" s="247">
        <v>0.071784</v>
      </c>
      <c r="J113" s="247">
        <v>0</v>
      </c>
      <c r="K113" s="247">
        <v>0</v>
      </c>
      <c r="L113" s="247">
        <v>0</v>
      </c>
      <c r="M113" s="162">
        <v>0.03833</v>
      </c>
      <c r="N113" s="162">
        <v>0</v>
      </c>
      <c r="O113" s="162">
        <v>2.511038</v>
      </c>
      <c r="P113" s="270">
        <v>2.40947</v>
      </c>
    </row>
    <row r="114" spans="1:16" ht="12.75">
      <c r="A114" s="184" t="s">
        <v>495</v>
      </c>
      <c r="B114" s="122" t="s">
        <v>353</v>
      </c>
      <c r="C114" s="162">
        <v>2.878664</v>
      </c>
      <c r="D114" s="247">
        <v>2.07082</v>
      </c>
      <c r="E114" s="162">
        <v>16.528389</v>
      </c>
      <c r="F114" s="247">
        <v>13.750566</v>
      </c>
      <c r="G114" s="247">
        <v>0</v>
      </c>
      <c r="H114" s="247">
        <v>1.536522</v>
      </c>
      <c r="I114" s="247">
        <v>1.241301</v>
      </c>
      <c r="J114" s="247">
        <v>0</v>
      </c>
      <c r="K114" s="247">
        <v>0</v>
      </c>
      <c r="L114" s="247">
        <v>0</v>
      </c>
      <c r="M114" s="162">
        <v>0.239434</v>
      </c>
      <c r="N114" s="162">
        <v>0</v>
      </c>
      <c r="O114" s="162">
        <v>19.646487</v>
      </c>
      <c r="P114" s="270">
        <v>19.592982</v>
      </c>
    </row>
    <row r="115" spans="1:16" ht="12.75">
      <c r="A115" s="113" t="s">
        <v>13</v>
      </c>
      <c r="B115" s="114" t="s">
        <v>351</v>
      </c>
      <c r="C115" s="115">
        <f aca="true" t="shared" si="0" ref="C115:P115">SUM(C3:C114)</f>
        <v>438.16535179300024</v>
      </c>
      <c r="D115" s="115">
        <f t="shared" si="0"/>
        <v>390.61196746999997</v>
      </c>
      <c r="E115" s="115">
        <f t="shared" si="0"/>
        <v>319.14773954000003</v>
      </c>
      <c r="F115" s="115">
        <f t="shared" si="0"/>
        <v>193.44237322999987</v>
      </c>
      <c r="G115" s="115">
        <f t="shared" si="0"/>
        <v>1E-06</v>
      </c>
      <c r="H115" s="115">
        <f t="shared" si="0"/>
        <v>96.23727339</v>
      </c>
      <c r="I115" s="115">
        <f t="shared" si="0"/>
        <v>25.33688270000001</v>
      </c>
      <c r="J115" s="115">
        <f t="shared" si="0"/>
        <v>0.390665</v>
      </c>
      <c r="K115" s="115">
        <f t="shared" si="0"/>
        <v>0.45700799999999997</v>
      </c>
      <c r="L115" s="115">
        <f t="shared" si="0"/>
        <v>3.2835362200000002</v>
      </c>
      <c r="M115" s="115">
        <f t="shared" si="0"/>
        <v>15.097913300000002</v>
      </c>
      <c r="N115" s="115">
        <f t="shared" si="0"/>
        <v>1.1228601200000001</v>
      </c>
      <c r="O115" s="115">
        <f t="shared" si="0"/>
        <v>773.5338647529999</v>
      </c>
      <c r="P115" s="116">
        <f t="shared" si="0"/>
        <v>763.6984054999999</v>
      </c>
    </row>
    <row r="116" spans="1:16" ht="12.75">
      <c r="A116" s="272"/>
      <c r="B116" s="272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165"/>
    </row>
    <row r="117" spans="1:16" ht="12.75">
      <c r="A117" s="272"/>
      <c r="B117" s="71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</row>
    <row r="118" spans="2:16" ht="12.75">
      <c r="B118" s="60" t="s">
        <v>161</v>
      </c>
      <c r="C118" s="99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 ht="12.75">
      <c r="B119" s="30">
        <v>41639</v>
      </c>
      <c r="C119" s="95" t="s">
        <v>147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5" ht="12.75">
      <c r="B120" s="20" t="s">
        <v>150</v>
      </c>
      <c r="C120" s="107">
        <v>0.566446243349556</v>
      </c>
      <c r="D120" s="83"/>
      <c r="E120"/>
      <c r="F120"/>
      <c r="G120" s="83"/>
      <c r="O120" s="100"/>
    </row>
    <row r="121" spans="2:15" ht="12.75">
      <c r="B121" s="309" t="s">
        <v>151</v>
      </c>
      <c r="C121" s="108">
        <v>0.5049707391863546</v>
      </c>
      <c r="D121" s="83"/>
      <c r="E121"/>
      <c r="F121"/>
      <c r="G121" s="83"/>
      <c r="O121" s="100"/>
    </row>
    <row r="122" spans="2:15" ht="12.75">
      <c r="B122" s="72" t="s">
        <v>152</v>
      </c>
      <c r="C122" s="109">
        <v>0.4125840562157008</v>
      </c>
      <c r="D122" s="83"/>
      <c r="E122"/>
      <c r="F122"/>
      <c r="G122" s="83"/>
      <c r="O122" s="100"/>
    </row>
    <row r="123" spans="2:7" ht="12.75">
      <c r="B123" s="309" t="s">
        <v>153</v>
      </c>
      <c r="C123" s="108">
        <v>0.25007615315170295</v>
      </c>
      <c r="D123" s="83"/>
      <c r="E123"/>
      <c r="F123"/>
      <c r="G123" s="83"/>
    </row>
    <row r="124" spans="2:7" ht="12.75">
      <c r="B124" s="309" t="s">
        <v>154</v>
      </c>
      <c r="C124" s="108">
        <v>1.29276822330114E-09</v>
      </c>
      <c r="D124" s="83"/>
      <c r="E124"/>
      <c r="F124"/>
      <c r="G124" s="83"/>
    </row>
    <row r="125" spans="2:7" ht="12.75">
      <c r="B125" s="309" t="s">
        <v>155</v>
      </c>
      <c r="C125" s="108">
        <v>0.12441248893573638</v>
      </c>
      <c r="D125" s="83"/>
      <c r="E125"/>
      <c r="F125"/>
      <c r="G125" s="83"/>
    </row>
    <row r="126" spans="2:7" ht="12.75">
      <c r="B126" s="309" t="s">
        <v>156</v>
      </c>
      <c r="C126" s="108">
        <v>0.0327547168320684</v>
      </c>
      <c r="D126" s="83"/>
      <c r="E126"/>
      <c r="F126"/>
      <c r="G126" s="83"/>
    </row>
    <row r="127" spans="2:7" ht="12.75">
      <c r="B127" s="309" t="s">
        <v>157</v>
      </c>
      <c r="C127" s="108">
        <v>0.0005050392979559399</v>
      </c>
      <c r="D127" s="83"/>
      <c r="E127"/>
      <c r="F127"/>
      <c r="G127" s="83"/>
    </row>
    <row r="128" spans="2:7" ht="12.75">
      <c r="B128" s="309" t="s">
        <v>158</v>
      </c>
      <c r="C128" s="108">
        <v>0.0005908054201944074</v>
      </c>
      <c r="D128" s="83"/>
      <c r="E128"/>
      <c r="F128"/>
      <c r="G128" s="83"/>
    </row>
    <row r="129" spans="2:7" ht="12.75">
      <c r="B129" s="309" t="s">
        <v>165</v>
      </c>
      <c r="C129" s="108">
        <v>0.0042448512852743415</v>
      </c>
      <c r="D129" s="83"/>
      <c r="E129"/>
      <c r="F129"/>
      <c r="G129" s="83"/>
    </row>
    <row r="130" spans="2:7" ht="12.75">
      <c r="B130" s="72" t="s">
        <v>70</v>
      </c>
      <c r="C130" s="109">
        <v>0.019518102552395656</v>
      </c>
      <c r="D130" s="83"/>
      <c r="E130"/>
      <c r="F130"/>
      <c r="G130" s="83"/>
    </row>
    <row r="131" spans="2:7" ht="12.75">
      <c r="B131" s="104" t="s">
        <v>71</v>
      </c>
      <c r="C131" s="110">
        <v>0.0014515978823481052</v>
      </c>
      <c r="D131" s="83"/>
      <c r="E131"/>
      <c r="F131"/>
      <c r="G131" s="83"/>
    </row>
    <row r="132" spans="2:7" ht="12.75">
      <c r="B132" s="103" t="s">
        <v>141</v>
      </c>
      <c r="C132" s="111">
        <v>1</v>
      </c>
      <c r="D132" s="83"/>
      <c r="E132"/>
      <c r="F132"/>
      <c r="G132" s="83"/>
    </row>
    <row r="133" spans="3:7" ht="12.75">
      <c r="C133" s="112"/>
      <c r="F133" s="166"/>
      <c r="G133" s="83"/>
    </row>
    <row r="134" ht="12.75">
      <c r="C134" s="112"/>
    </row>
    <row r="135" spans="2:4" ht="12.75">
      <c r="B135" s="98" t="s">
        <v>164</v>
      </c>
      <c r="C135" s="217"/>
      <c r="D135" s="15"/>
    </row>
    <row r="136" spans="2:3" ht="38.25">
      <c r="B136" s="30">
        <v>41639</v>
      </c>
      <c r="C136" s="95" t="s">
        <v>160</v>
      </c>
    </row>
    <row r="137" spans="2:3" ht="12.75">
      <c r="B137" s="84" t="s">
        <v>337</v>
      </c>
      <c r="C137" s="218">
        <v>0.17266485179272775</v>
      </c>
    </row>
    <row r="138" spans="2:3" ht="12.75">
      <c r="B138" s="61" t="s">
        <v>337</v>
      </c>
      <c r="C138" s="108">
        <v>0.0877870930686394</v>
      </c>
    </row>
    <row r="139" spans="2:3" ht="12.75">
      <c r="B139" s="61" t="s">
        <v>324</v>
      </c>
      <c r="C139" s="108">
        <v>0.06319052737632042</v>
      </c>
    </row>
    <row r="140" spans="2:3" ht="12.75">
      <c r="B140" s="61" t="s">
        <v>324</v>
      </c>
      <c r="C140" s="108">
        <v>0.0577412008227638</v>
      </c>
    </row>
    <row r="141" spans="2:3" ht="12.75">
      <c r="B141" s="61" t="s">
        <v>324</v>
      </c>
      <c r="C141" s="108">
        <v>0.03253687688889643</v>
      </c>
    </row>
    <row r="142" spans="2:3" ht="12.75">
      <c r="B142" s="61" t="s">
        <v>353</v>
      </c>
      <c r="C142" s="108">
        <v>0.025655392048608908</v>
      </c>
    </row>
    <row r="143" spans="2:3" ht="12.75">
      <c r="B143" s="61" t="s">
        <v>353</v>
      </c>
      <c r="C143" s="108">
        <v>0.024498613412385867</v>
      </c>
    </row>
    <row r="144" spans="2:3" ht="12.75">
      <c r="B144" s="61" t="s">
        <v>338</v>
      </c>
      <c r="C144" s="108">
        <v>0.02444311637364025</v>
      </c>
    </row>
    <row r="145" spans="2:3" ht="12.75">
      <c r="B145" s="61" t="s">
        <v>352</v>
      </c>
      <c r="C145" s="108">
        <v>0.021872269052419808</v>
      </c>
    </row>
    <row r="146" spans="2:3" ht="12.75">
      <c r="B146" s="62" t="s">
        <v>324</v>
      </c>
      <c r="C146" s="219">
        <v>0.018661453130400702</v>
      </c>
    </row>
    <row r="147" spans="2:3" ht="12.75">
      <c r="B147" s="103" t="s">
        <v>13</v>
      </c>
      <c r="C147" s="111">
        <v>0.5290513939668033</v>
      </c>
    </row>
    <row r="148" spans="2:4" ht="12.75">
      <c r="B148" s="164"/>
      <c r="C148" s="164"/>
      <c r="D148" s="164"/>
    </row>
  </sheetData>
  <sheetProtection/>
  <autoFilter ref="A2:P115"/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landscape" paperSize="9" scale="50" r:id="rId1"/>
  <rowBreaks count="1" manualBreakCount="1">
    <brk id="7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7.00390625" style="57" customWidth="1"/>
    <col min="2" max="2" width="12.8515625" style="57" customWidth="1"/>
    <col min="3" max="16384" width="9.140625" style="57" customWidth="1"/>
  </cols>
  <sheetData>
    <row r="1" spans="1:2" ht="20.25" customHeight="1">
      <c r="A1" s="59" t="s">
        <v>44</v>
      </c>
      <c r="B1" s="58"/>
    </row>
    <row r="2" spans="1:2" ht="12.75">
      <c r="A2" s="119">
        <v>41639</v>
      </c>
      <c r="B2" s="120" t="s">
        <v>142</v>
      </c>
    </row>
    <row r="3" spans="1:2" ht="25.5">
      <c r="A3" s="121" t="s">
        <v>168</v>
      </c>
      <c r="B3" s="130">
        <f>B4+B5</f>
        <v>58</v>
      </c>
    </row>
    <row r="4" spans="1:2" ht="25.5">
      <c r="A4" s="117" t="s">
        <v>166</v>
      </c>
      <c r="B4" s="266">
        <v>7</v>
      </c>
    </row>
    <row r="5" spans="1:2" ht="25.5">
      <c r="A5" s="117" t="s">
        <v>10</v>
      </c>
      <c r="B5" s="266">
        <v>51</v>
      </c>
    </row>
    <row r="6" spans="1:2" ht="12.75">
      <c r="A6" s="118" t="s">
        <v>167</v>
      </c>
      <c r="B6" s="267">
        <v>8</v>
      </c>
    </row>
    <row r="7" spans="1:2" ht="19.5" customHeight="1">
      <c r="A7" s="128" t="s">
        <v>13</v>
      </c>
      <c r="B7" s="129">
        <f>B6+B3</f>
        <v>66</v>
      </c>
    </row>
    <row r="8" spans="1:2" ht="40.5" customHeight="1">
      <c r="A8" s="318" t="s">
        <v>212</v>
      </c>
      <c r="B8" s="318"/>
    </row>
  </sheetData>
  <sheetProtection/>
  <mergeCells count="1"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Статистика на капиталов пазар за 2012 г.</dc:title>
  <dc:subject/>
  <dc:creator>stoyanov_b</dc:creator>
  <cp:keywords/>
  <dc:description/>
  <cp:lastModifiedBy>Marta</cp:lastModifiedBy>
  <cp:lastPrinted>2015-04-07T07:15:51Z</cp:lastPrinted>
  <dcterms:created xsi:type="dcterms:W3CDTF">2010-06-30T11:18:04Z</dcterms:created>
  <dcterms:modified xsi:type="dcterms:W3CDTF">2015-06-22T21:20:50Z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