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46" yWindow="65296" windowWidth="15480" windowHeight="11640" tabRatio="858" activeTab="0"/>
  </bookViews>
  <sheets>
    <sheet name="Premiums" sheetId="1" r:id="rId1"/>
    <sheet name="Market Share" sheetId="2" r:id="rId2"/>
    <sheet name="Structute of Premiums" sheetId="3" r:id="rId3"/>
    <sheet name="Payments" sheetId="4" r:id="rId4"/>
    <sheet name="rel.share of payments" sheetId="5" r:id="rId5"/>
    <sheet name="Structure of Payments" sheetId="6" r:id="rId6"/>
    <sheet name="Repremiums" sheetId="7" r:id="rId7"/>
    <sheet name="Repayments" sheetId="8" r:id="rId8"/>
    <sheet name="Balance Sheet" sheetId="9" r:id="rId9"/>
    <sheet name="Income Statement" sheetId="10" r:id="rId10"/>
    <sheet name="RSM" sheetId="11" r:id="rId11"/>
    <sheet name="Rati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?????1">#REF!</definedName>
    <definedName name="?????2">#REF!</definedName>
    <definedName name="_СМ661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god95">'[6]база'!#REF!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'[8]Граница-спрямо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8">'Balance Sheet'!$A$1:$AG$144</definedName>
    <definedName name="_xlnm.Print_Area" localSheetId="9">'Income Statement'!$A$1:$AG$72</definedName>
    <definedName name="_xlnm.Print_Area" localSheetId="1">'Market Share'!$A$1:$AF$30</definedName>
    <definedName name="_xlnm.Print_Area" localSheetId="3">'Payments'!$A$1:$BL$34</definedName>
    <definedName name="_xlnm.Print_Area" localSheetId="0">'Premiums'!$A$1:$BL$36</definedName>
    <definedName name="_xlnm.Print_Area" localSheetId="4">'rel.share of payments'!$A$1:$AF$30</definedName>
    <definedName name="_xlnm.Print_Area" localSheetId="7">'Repayments'!$A$1:$M$25</definedName>
    <definedName name="_xlnm.Print_Area" localSheetId="6">'Repremiums'!$A$1:$Y$24</definedName>
    <definedName name="_xlnm.Print_Area" localSheetId="10">'RSM'!$A$1:$G$42</definedName>
    <definedName name="_xlnm.Print_Area" localSheetId="5">'Structure of Payments'!$A$1:$AF$30</definedName>
    <definedName name="_xlnm.Print_Area" localSheetId="2">'Structute of Premiums'!$A$1:$AF$30</definedName>
    <definedName name="_xlnm.Print_Titles" localSheetId="8">'Balance Sheet'!$4:$4</definedName>
    <definedName name="_xlnm.Print_Titles" localSheetId="3">'Payments'!$B:$B</definedName>
    <definedName name="_xlnm.Print_Titles" localSheetId="0">'Premiums'!$B:$B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XS014562443">'[7]T-Securities_Trade 2001'!$F$5</definedName>
    <definedName name="АКВИЗ">#REF!</definedName>
    <definedName name="гг">'[8]Граница-спрямо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'[8]Граница-спрямо премиите 2006'!$B$45</definedName>
    <definedName name="П2">'[8]Граница-спрямо премиите 2006'!$B$48</definedName>
    <definedName name="ПП">'[8]Граница-спрямо премиите 2006'!$B$2</definedName>
    <definedName name="ПП_ПР_АКПР">#REF!</definedName>
    <definedName name="ППкрай">'[8]Граница-спрямо премиите 2006'!$B$8</definedName>
    <definedName name="ППн">'[8]Граница-спрямо премиите 2006'!#REF!</definedName>
    <definedName name="ППначало">'[8]Граница-спрямо премиите 2006'!$B$5</definedName>
    <definedName name="ППркрай11">'[8]Граница-спрямо премиите 2006'!$B$19</definedName>
    <definedName name="ППркрай12">'[8]Граница-спрямо премиите 2006'!$B$30</definedName>
    <definedName name="ППркрай13">'[8]Граница-спрямо премиите 2006'!$B$41</definedName>
    <definedName name="ППрначало11">'[8]Граница-спрямо премиите 2006'!$B$16</definedName>
    <definedName name="ППрначало12">'[8]Граница-спрямо премиите 2006'!$B$27</definedName>
    <definedName name="ППрначало13">'[8]Граница-спрямо премиите 2006'!$B$38</definedName>
    <definedName name="ПР_М">#REF!</definedName>
    <definedName name="Пр11">'[8]Граница-спрямо премиите 2006'!$B$13</definedName>
    <definedName name="Пр12">'[8]Граница-спрямо премиите 2006'!$B$24</definedName>
    <definedName name="Пр13">'[8]Граница-спрямо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<sst xmlns="http://schemas.openxmlformats.org/spreadsheetml/2006/main" count="1035" uniqueCount="399">
  <si>
    <t>Видове застраховки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</si>
  <si>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</si>
  <si>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</si>
  <si>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</si>
  <si>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</si>
  <si>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</si>
  <si>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</si>
  <si>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</si>
  <si>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</si>
  <si>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</si>
  <si>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ІII.</t>
  </si>
  <si>
    <t>УСЛОВНИ АКТИВИ</t>
  </si>
  <si>
    <t>УСЛОВНИ ПАСИВИ</t>
  </si>
  <si>
    <t>ОБЩО:</t>
  </si>
  <si>
    <t>Застраховател</t>
  </si>
  <si>
    <t>Относителен дял на отстъпените премии в премийния приход</t>
  </si>
  <si>
    <t>2003 г.</t>
  </si>
  <si>
    <t>ЗАСТРАХОВАТЕЛИ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</si>
  <si>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</si>
  <si>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</si>
  <si>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</si>
  <si>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</si>
  <si>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</si>
  <si>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</si>
  <si>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</si>
  <si>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</si>
  <si>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</si>
  <si>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</si>
  <si>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</si>
  <si>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</si>
  <si>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</si>
  <si>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</si>
  <si>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</si>
  <si>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</si>
  <si>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</si>
  <si>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</si>
  <si>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</si>
  <si>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</si>
  <si>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</si>
  <si>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</si>
  <si>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</si>
  <si>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</si>
  <si>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</si>
  <si>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</si>
  <si>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</si>
  <si>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</si>
  <si>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</si>
  <si>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</si>
  <si>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</si>
  <si>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</si>
  <si>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</si>
  <si>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</si>
  <si>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</si>
  <si>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</si>
  <si>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</si>
  <si>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</si>
  <si>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</si>
  <si>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</si>
  <si>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</si>
  <si>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</si>
  <si>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</si>
  <si>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</si>
  <si>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</si>
  <si>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</si>
  <si>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</si>
  <si>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</si>
  <si>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</si>
  <si>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</si>
  <si>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</si>
  <si>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</si>
  <si>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</si>
  <si>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</si>
  <si>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</si>
  <si>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</si>
  <si>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</si>
  <si>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</si>
  <si>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</si>
  <si>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</si>
  <si>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</si>
  <si>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</si>
  <si>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</si>
  <si>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</si>
  <si>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</si>
  <si>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</si>
  <si>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4 </t>
  </si>
  <si>
    <t xml:space="preserve">Общо за 5 </t>
  </si>
  <si>
    <t xml:space="preserve">Общо за 7 </t>
  </si>
  <si>
    <t xml:space="preserve">Общо за б </t>
  </si>
  <si>
    <t xml:space="preserve">Общо за 3 </t>
  </si>
  <si>
    <t xml:space="preserve">Печалба или загуба от присъщи дейности </t>
  </si>
  <si>
    <t>Междинен сбор - салдо на техническия отчет по общо застраховане</t>
  </si>
  <si>
    <t>2004 г.</t>
  </si>
  <si>
    <t>2005 г.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</si>
  <si>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</si>
  <si>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</si>
  <si>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</si>
  <si>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</si>
  <si>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</si>
  <si>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</si>
  <si>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</si>
  <si>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</si>
  <si>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</si>
  <si>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</si>
  <si>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</si>
  <si>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Общо за 5</t>
  </si>
  <si>
    <t>Друг приход</t>
  </si>
  <si>
    <t>Извънредна печалба или загуба</t>
  </si>
  <si>
    <t>Печалба или загуба за финансовата година</t>
  </si>
  <si>
    <t>загуби от реализацията на инвестиции</t>
  </si>
  <si>
    <t>Корпоративен данък</t>
  </si>
  <si>
    <t>15.</t>
  </si>
  <si>
    <t>2006 г.</t>
  </si>
  <si>
    <t>2007 г.</t>
  </si>
  <si>
    <t>2008 г.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</si>
  <si>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</si>
  <si>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</si>
  <si>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</si>
  <si>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</si>
  <si>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</si>
  <si>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</si>
  <si>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</si>
  <si>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</si>
  <si>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</si>
  <si>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</si>
  <si>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</si>
  <si>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</si>
  <si>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</si>
  <si>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</si>
  <si>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</si>
  <si>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</si>
  <si>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</si>
  <si>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</si>
  <si>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</si>
  <si>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</si>
  <si>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</si>
  <si>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</si>
  <si>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</si>
  <si>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</si>
  <si>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</si>
  <si>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</si>
  <si>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</si>
  <si>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</si>
  <si>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</si>
  <si>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</si>
  <si>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</si>
  <si>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</si>
  <si>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</si>
  <si>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</si>
  <si>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</si>
  <si>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</si>
  <si>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</si>
  <si>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</si>
  <si>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</si>
  <si>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</si>
  <si>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</si>
  <si>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</si>
  <si>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</si>
  <si>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</si>
  <si>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</si>
  <si>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</si>
  <si>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</si>
  <si>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</si>
  <si>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</si>
  <si>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</si>
  <si>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</si>
  <si>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</si>
  <si>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</si>
  <si>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</si>
  <si>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</si>
  <si>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</si>
  <si>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</si>
  <si>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</si>
  <si>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</si>
  <si>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</si>
  <si>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</si>
  <si>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</si>
  <si>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</si>
  <si>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</si>
  <si>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</si>
  <si>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</si>
  <si>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</si>
  <si>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</si>
  <si>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</si>
  <si>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</si>
  <si>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</si>
  <si>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</si>
  <si>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</si>
  <si>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</si>
  <si>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</si>
  <si>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</si>
  <si>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</si>
  <si>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</si>
  <si>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</si>
  <si>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</si>
  <si>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</si>
  <si>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</si>
  <si>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</si>
  <si>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</si>
  <si>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</si>
  <si>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</si>
  <si>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</si>
  <si>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</si>
  <si>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</si>
  <si>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</si>
  <si>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</si>
  <si>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</si>
  <si>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</si>
  <si>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</si>
  <si>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</si>
  <si>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ЗД “Бул инс” АД</t>
  </si>
  <si>
    <t>ЗАД “Енергия”</t>
  </si>
  <si>
    <t>ЗК “Лев Инс” АД</t>
  </si>
  <si>
    <t>ЗАД "Виктория"</t>
  </si>
  <si>
    <t>2009 г.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</si>
  <si>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</si>
  <si>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</si>
  <si>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</si>
  <si>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</si>
  <si>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ЗАДЪЛЖИТЕЛНА ЗАСТРАХОВКА "ЗЛОПОЛУКА" НА ПЪТНИЦИТЕ В СРЕДСТВАТА ЗА ОБЩEСТВЕН ТРАНСПОРТ</t>
  </si>
  <si>
    <t>ЗАД “Булстрад Виена Иншурънс Груп”</t>
  </si>
  <si>
    <t>“ДЗИ - Общо застраховане” ЕАД</t>
  </si>
  <si>
    <t xml:space="preserve"> “ЗАД Армеец” АД</t>
  </si>
  <si>
    <t xml:space="preserve">ЗАД “Алианц България” </t>
  </si>
  <si>
    <t>"Застрахователно дружество Евроинс” АД</t>
  </si>
  <si>
    <t>ЗД "Уника" АД</t>
  </si>
  <si>
    <t>"Дженерали Застраховане" АД</t>
  </si>
  <si>
    <t>"Българска агенция за експортно застраховане" ЕАД</t>
  </si>
  <si>
    <t>(в лв.)</t>
  </si>
  <si>
    <t>Злополука и заболяване</t>
  </si>
  <si>
    <t>МПС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</si>
  <si>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</si>
  <si>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</si>
  <si>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</si>
  <si>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</si>
  <si>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</si>
  <si>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Релсови превозни средства</t>
  </si>
  <si>
    <t>Летателни апарати</t>
  </si>
  <si>
    <t>Плавателни съдове</t>
  </si>
  <si>
    <t>(в хил. лв.)</t>
  </si>
  <si>
    <t>БРУТЕН КОЕФИЦИЕНТ НА ЩЕТИМОСТ</t>
  </si>
  <si>
    <t>БРУТЕН КОЕФИЦИНЕТ НА РАЗХОДИТЕ</t>
  </si>
  <si>
    <t>БРУТЕН КОМБИНИРАН КОЕФИЦИЕНТ</t>
  </si>
  <si>
    <t>№</t>
  </si>
  <si>
    <t>Граница на платежоспособност  
(в хил. лв.)</t>
  </si>
  <si>
    <t>(1)</t>
  </si>
  <si>
    <t>(2)</t>
  </si>
  <si>
    <t>(3)</t>
  </si>
  <si>
    <r>
      <t xml:space="preserve">чл. 80 </t>
    </r>
    <r>
      <rPr>
        <b/>
        <sz val="10"/>
        <rFont val="Times New Roman"/>
        <family val="1"/>
      </rPr>
      <t>собствените средства</t>
    </r>
    <r>
      <rPr>
        <sz val="10"/>
        <rFont val="Times New Roman"/>
        <family val="1"/>
      </rPr>
      <t xml:space="preserve"> на застрахователя, намалени с нематериалните активи, трябва да бъдат по всяко време най-малко равни на границата на платежоспособност или на минималния размер на гаранционния капитал, когато той е по-висок от границата на платежоспособност;</t>
    </r>
  </si>
  <si>
    <r>
      <t>чл. 81</t>
    </r>
    <r>
      <rPr>
        <b/>
        <sz val="10"/>
        <rFont val="Times New Roman"/>
        <family val="1"/>
      </rPr>
      <t xml:space="preserve"> границата на платежоспособност</t>
    </r>
    <r>
      <rPr>
        <sz val="10"/>
        <rFont val="Times New Roman"/>
        <family val="1"/>
      </rPr>
      <t xml:space="preserve"> е минималният размер, на който трябва да са равни собствените средства на застрахователя, намалени с нематериалните активи, необходим за осигуряване изпълнението на договорните задължения на лицето в дългосрочен план, в съответствие с общия обем на неговата дейност;</t>
    </r>
  </si>
  <si>
    <t>общо</t>
  </si>
  <si>
    <t xml:space="preserve">в т.ч. по активно презаст-
раховане </t>
  </si>
  <si>
    <t>Собствени средства, намалени с нематериалните активи
 (в хил. лв.)</t>
  </si>
  <si>
    <t>Гаранционен капитал
(в хил. лв.)</t>
  </si>
  <si>
    <t>Покритие на границата на платежоспособност със собствени средства, намалени с нематериални активи 
(1) / (2)</t>
  </si>
  <si>
    <t>Покритие на гаранционния капитал със собствени средства, намалени с нематериални активи 
(1) / (3)</t>
  </si>
  <si>
    <r>
      <t>2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Премийният приход по директно общо застраховане се получава като от общия премиен приход се приспадне този по активно презастраховане.</t>
    </r>
  </si>
  <si>
    <r>
      <t xml:space="preserve">2 </t>
    </r>
    <r>
      <rPr>
        <b/>
        <i/>
        <sz val="10"/>
        <rFont val="Times New Roman"/>
        <family val="1"/>
      </rPr>
      <t>Изплатените обезщетения по директно общо застраховане се получават като от общо изплатените обезщетения се приспаднат тези по активно презастраховане.</t>
    </r>
  </si>
  <si>
    <t>ПАЗАРЕН ДЯЛ НА БАЗА ОБЩИЯ ПРЕМИЕН ПРИХОД:</t>
  </si>
  <si>
    <t>1.1</t>
  </si>
  <si>
    <t>10.1</t>
  </si>
  <si>
    <t>10.2</t>
  </si>
  <si>
    <t>10.3</t>
  </si>
  <si>
    <t>10.4</t>
  </si>
  <si>
    <t>ЗАД “ОЗК - Застраховане” АД</t>
  </si>
  <si>
    <t>“ХДИ Застраховане” АД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</si>
  <si>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</si>
  <si>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</si>
  <si>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</si>
  <si>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</si>
  <si>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</si>
  <si>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</si>
  <si>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</si>
  <si>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</si>
  <si>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</si>
  <si>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</si>
  <si>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</si>
  <si>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</si>
  <si>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</si>
  <si>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</si>
  <si>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</si>
  <si>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</si>
  <si>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</si>
  <si>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</si>
  <si>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2010 г.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</si>
  <si>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</si>
  <si>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</si>
  <si>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</si>
  <si>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</si>
  <si>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r>
      <t>Разпределен приход от инвестиции, пренесен от нетехническия отчет (</t>
    </r>
    <r>
      <rPr>
        <b/>
        <sz val="10"/>
        <rFont val="Times New Roman"/>
        <family val="1"/>
      </rPr>
      <t>позиция ІІІ 6</t>
    </r>
    <r>
      <rPr>
        <sz val="10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</si>
  <si>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0"/>
        <rFont val="Times New Roman"/>
        <family val="1"/>
      </rPr>
      <t>позиция І 10</t>
    </r>
    <r>
      <rPr>
        <sz val="10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</si>
  <si>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0"/>
        <rFont val="Times New Roman"/>
        <family val="1"/>
      </rPr>
      <t>позиция ІІ 11</t>
    </r>
    <r>
      <rPr>
        <sz val="10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</si>
  <si>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0"/>
        <rFont val="Times New Roman"/>
        <family val="1"/>
      </rPr>
      <t>позиция ІІ 10</t>
    </r>
    <r>
      <rPr>
        <sz val="10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</si>
  <si>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0"/>
        <rFont val="Times New Roman"/>
        <family val="1"/>
      </rPr>
      <t>позиция І 2</t>
    </r>
    <r>
      <rPr>
        <sz val="10"/>
        <rFont val="Times New Roman"/>
        <family val="1"/>
      </rPr>
      <t>)</t>
    </r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</si>
  <si>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</si>
  <si>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</si>
  <si>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"Групама Застраховане" ЕАД</t>
  </si>
  <si>
    <r>
      <t xml:space="preserve">чл. 82 </t>
    </r>
    <r>
      <rPr>
        <b/>
        <sz val="10"/>
        <rFont val="Times New Roman"/>
        <family val="1"/>
      </rPr>
      <t>гаранционният капитал</t>
    </r>
    <r>
      <rPr>
        <sz val="10"/>
        <rFont val="Times New Roman"/>
        <family val="1"/>
      </rPr>
      <t xml:space="preserve"> съставлява една трета от границата на платежоспособност, но не може да бъде по-малък от четири млн. и шестстотин хиляди лв. - за застраховател, получил лиценз за общо застраховане; седем млн. лв. - за застраховател по общо застраховане, който има лиценз за видовете застраховки: "Гражданска отговорност, свързана с притежаването и използването на моторно превозно средство", "Гражданска отговорност, свързана с притежаването и използването на летателни апарати", "Гражданска отговорност, свързана с притежаването и използването на плавателни съдове", "Обща гражданска отговорност", "Кредити" и "Гаранции".</t>
    </r>
  </si>
  <si>
    <t>2011 г.</t>
  </si>
  <si>
    <t>2012 г.</t>
  </si>
  <si>
    <t>* Премийният приход на "Българска агенция за експортно застраховане" ЕАД по кодекса за застраховането е 5 522 119 лв.</t>
  </si>
  <si>
    <t xml:space="preserve">* Съгласно Кодекса за застраховането: </t>
  </si>
  <si>
    <t>ЗК "Лев Инс" АД</t>
  </si>
  <si>
    <t xml:space="preserve"> ЗАД “Армеец” </t>
  </si>
  <si>
    <t xml:space="preserve">ЗАД "Алианц България" </t>
  </si>
  <si>
    <t>"Застрахователно дружество Евроинс" АД</t>
  </si>
  <si>
    <t>ЗК "Уника" АД</t>
  </si>
  <si>
    <t>ЗАД "ОЗК - Застраховане" АД</t>
  </si>
  <si>
    <t>"ХДИ Застраховане" АД</t>
  </si>
  <si>
    <t>"ОЗОФ Доверие ЗАД'' АД</t>
  </si>
  <si>
    <t>"Евроинс – Здравно Осигуряване ЗЕАД'' ЕАД</t>
  </si>
  <si>
    <t>"ОББ-Ей Ай Джи ЗД" АД</t>
  </si>
  <si>
    <t>"ЗЕАД ДаллБогг: Живот и здраве'' ЕАД</t>
  </si>
  <si>
    <t>"ЗК Медико – 21'' АД</t>
  </si>
  <si>
    <t>"Токуда Здравно Застраховане'' ЕАД</t>
  </si>
  <si>
    <t>"Фи Хелт Застраховане" АД</t>
  </si>
  <si>
    <t>"ОЗОК – Здравно Застраховане'' АД</t>
  </si>
  <si>
    <t>ЗАД "Здравноосигурителен институт" АД</t>
  </si>
  <si>
    <t>ЗД "Съгласие" АД</t>
  </si>
  <si>
    <t>"ЗЗОК Надежда'' АД</t>
  </si>
  <si>
    <t>Общо</t>
  </si>
  <si>
    <r>
      <t>1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</si>
  <si>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t>2013 г.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</si>
  <si>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</si>
  <si>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r>
      <t>1</t>
    </r>
    <r>
      <rPr>
        <i/>
        <sz val="9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</si>
  <si>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t>"Европейска здравноосигурителна каса" ЗАД</t>
  </si>
  <si>
    <t>ЗК Медико – 21'' АД</t>
  </si>
  <si>
    <t>ОЗОК – Здравно Застраховане'' АД</t>
  </si>
  <si>
    <t>ЗЗОК "Надежда'' АД</t>
  </si>
  <si>
    <t>ЗАД "ОЗК - ЗАСТРАХОВАНЕ" АД</t>
  </si>
  <si>
    <t>"ЗОК България Здраве" ЗАД</t>
  </si>
  <si>
    <t>ЗЕАД "ДАллБогг: Живот и Здраве'' ЕАД</t>
  </si>
  <si>
    <t>"ЗД Съгласие'' АД</t>
  </si>
  <si>
    <t>"ЕВРОИНС – Здравно Осигуряване ЗЕАД'' ЕАД</t>
  </si>
  <si>
    <t xml:space="preserve">3 Считано от 02.10.2013 г., одобрено с Решение № 728-ОЗ  на Заместник-председателя на КФН, ръководещ управление "Застрахователен надзор", "Интерамерикан България ЗЕАД" прехвъря целия си застрахователен портфейл по всички видове застраховки на ЗД "Евроинс" АД. </t>
  </si>
  <si>
    <t xml:space="preserve">2 Считано от 02.10.2013 г., одобрено с Решение № 728-ОЗ  на Заместник-председателя на КФН, ръководещ управление "Застрахователен надзор", "Интерамерикан България ЗЕАД" прехвъря целия си застрахователен портфейл по всички видове застраховки на ЗД "Евроинс" АД. </t>
  </si>
  <si>
    <t>„Застрахователно акционерно дружество България” АД</t>
  </si>
  <si>
    <t>ЗЗД "Планета" ЕАД</t>
  </si>
  <si>
    <t>ЗАД "Асет Иншурънс" АД</t>
  </si>
  <si>
    <t>ДЯЛ ОТ ИЗПЛАТЕНИТЕ ОБЕЗЩЕТЕНИЯ ПО ДИРЕКТНО ОБЩО ЗАСТРАХОВАНЕ:</t>
  </si>
  <si>
    <t>2014 г.</t>
  </si>
  <si>
    <t>в лв.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</si>
  <si>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</si>
  <si>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</si>
  <si>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</si>
  <si>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</si>
  <si>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</si>
  <si>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</si>
  <si>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</si>
  <si>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</si>
  <si>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</si>
  <si>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</si>
  <si>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в т.ч. по "Зелена карта"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</si>
  <si>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</si>
  <si>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</si>
  <si>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</si>
  <si>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</si>
  <si>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</si>
  <si>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</si>
  <si>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</si>
  <si>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</si>
  <si>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</si>
  <si>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"ЗЗД – Планета" ЕАД</t>
  </si>
  <si>
    <t>ЗАД ''АСЕТ ИНШУРЪНС'' АД</t>
  </si>
  <si>
    <t>Граница на платежоспособност и собствени средства на застрахователите по общо застраховане към 31 декември 2014 година - ОКОНЧАТЕЛНИ ДАННИ</t>
  </si>
  <si>
    <t>ОСНОВНИ ПОКАЗАТЕЛИ ЗА 2014 г. - ОКОНЧАТЕЛНИ ДАННИ ОБЩО ЗАСТРАХОВАНЕ1</t>
  </si>
  <si>
    <r>
      <t>БРУТНИ ИЗПЛАТЕНИ ОБЕЗЩЕТЕНИЯ ПРЕЗ 2014 г. - ОКОНЧАТЕЛНИ ДАННИ ОБЩО ЗАСТРАХОВАНЕ</t>
    </r>
    <r>
      <rPr>
        <b/>
        <vertAlign val="superscript"/>
        <sz val="10"/>
        <rFont val="Times New Roman"/>
        <family val="1"/>
      </rPr>
      <t>1</t>
    </r>
  </si>
  <si>
    <r>
      <t>ОТНОСИТЕЛЕН ДЯЛ НА ИЗПЛАТЕНИТЕ ОБЕЗЩЕТЕНИЯ ПО ВИДОВЕ ЗАСТРАХОВКИ ПРЕЗ 2014 г. - ОКОНЧАТЕЛНИ ДАННИ ОБЩО ЗАСТРАХОВАНЕ</t>
    </r>
    <r>
      <rPr>
        <b/>
        <vertAlign val="superscript"/>
        <sz val="10"/>
        <rFont val="Times New Roman"/>
        <family val="1"/>
      </rPr>
      <t>1</t>
    </r>
  </si>
  <si>
    <r>
      <t xml:space="preserve">БРУТЕН ПРЕМИЕН ПРИХОД ПО ОБЩО ЗАСТРАХОВАНЕ КЪМ 31.12.2014 г. - ОКОНЧАТЕЛНИ ДАННИ </t>
    </r>
    <r>
      <rPr>
        <b/>
        <vertAlign val="superscript"/>
        <sz val="10"/>
        <rFont val="Times New Roman"/>
        <family val="1"/>
      </rPr>
      <t>1</t>
    </r>
  </si>
  <si>
    <r>
      <t>ПАЗАРЕН ДЯЛ ПО ВИДОВЕ ЗАСТРАХОВКИ ЗА 2014 г. - ОКОНЧАТЕЛНИ ДАННИ ОБЩО ЗАСТРАХОВАНЕ</t>
    </r>
    <r>
      <rPr>
        <b/>
        <vertAlign val="superscript"/>
        <sz val="10"/>
        <rFont val="Times New Roman"/>
        <family val="1"/>
      </rPr>
      <t>1</t>
    </r>
  </si>
  <si>
    <r>
      <t>СТРУКТУРА НА ЗАСТРАХОВАТЕЛНИЯ ПОРТФЕЙЛ ЗА 2014 г. - ОКОНЧАТЕЛНИ ДАННИ ОБЩО ЗАСТРАХОВАНЕ</t>
    </r>
    <r>
      <rPr>
        <b/>
        <vertAlign val="superscript"/>
        <sz val="10"/>
        <rFont val="Times New Roman"/>
        <family val="1"/>
      </rPr>
      <t>1</t>
    </r>
  </si>
  <si>
    <r>
      <t xml:space="preserve">ОТЧЕТ ЗА ДОХОДИТЕ НА ЗАСТРАХОВАТЕЛИТЕ ПО ОБЩО ЗАСТРАХОВАНЕ ЗА 2014 г. - ОКОНЧАТЕЛНИ ДАННИ </t>
    </r>
    <r>
      <rPr>
        <b/>
        <vertAlign val="superscript"/>
        <sz val="10"/>
        <rFont val="Times New Roman"/>
        <family val="1"/>
      </rPr>
      <t>1</t>
    </r>
  </si>
  <si>
    <r>
      <t xml:space="preserve">СЧЕТОВОДНИ БАЛАНСИ НА ЗАСТРАХОВАТЕЛИТЕ ПО ОБЩО ЗАСТРАХОВАНЕ КЪМ 31.12.2014 ГОДИНА - ОКОНЧАТЕЛНИ ДАННИ </t>
    </r>
    <r>
      <rPr>
        <b/>
        <vertAlign val="superscript"/>
        <sz val="10"/>
        <rFont val="Times New Roman"/>
        <family val="1"/>
      </rPr>
      <t>1</t>
    </r>
  </si>
  <si>
    <t>Отстъпени премии на презастрахователи по видове застраховки за периода 2003 г. - 2014 г.</t>
  </si>
  <si>
    <t>Възстановени обезщетения от презастрахователи по видове застраховки за периода 2003 г. - 2014 г.</t>
  </si>
  <si>
    <t>В т.ч. ГРАНИЧНА "ГРАЖДАНСКА ОТГОВОРНОСТ"</t>
  </si>
  <si>
    <r>
      <t>[4]</t>
    </r>
    <r>
      <rPr>
        <sz val="10"/>
        <rFont val="Times New Roman"/>
        <family val="1"/>
      </rPr>
      <t xml:space="preserve"> „</t>
    </r>
    <r>
      <rPr>
        <sz val="10"/>
        <rFont val="Calibri"/>
        <family val="2"/>
      </rPr>
      <t>ХДИ Застраховане” АД е подало заявление по чл. 16а, ал. 1 във връзка с чл. 16, ал. 3 от КЗ относно планирана продажба на пряко участие в размер на 84.60% от капитала на дружеството.</t>
    </r>
  </si>
  <si>
    <r>
      <t>СТРУКТУРА НА ИЗПЛАТЕНИТЕ ОБЕЗЩЕТЕНИЯ ПРЕЗ 2014 г. - ОКОНЧАТЕЛНИ ДАННИ ОБЩО ЗАСТРАХОВАНЕ</t>
    </r>
    <r>
      <rPr>
        <b/>
        <vertAlign val="superscript"/>
        <sz val="10"/>
        <rFont val="Times New Roman"/>
        <family val="1"/>
      </rPr>
      <t>1</t>
    </r>
  </si>
  <si>
    <t>1. ЗАСТРАХОВКА "ЗЛОПОЛУКА"</t>
  </si>
  <si>
    <t>В т.ч. ПО ЗАДЪЛЖИТЕЛНА ЗАСТРАХОВКА "ЗЛОПОЛУКА" НА ПЪТНИЦИТЕ В СРЕДСТВАТА ЗА ОБЩАСТВЕН ТРАНСПОРТ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</si>
  <si>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</si>
  <si>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</si>
  <si>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</si>
  <si>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</si>
  <si>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</si>
  <si>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</si>
  <si>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</si>
  <si>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</si>
  <si>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</si>
  <si>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В т.ч. ПО ГО НА АВТОМОБИЛИСТИТЕ</t>
  </si>
  <si>
    <t>В т.ч. ПО "ЗЕЛЕНА КАРТА"</t>
  </si>
  <si>
    <t>В т.ч. ПО ГО НА ПРЕВОЗВАЧА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</si>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</sst>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;\(#,##0\)"/>
    <numFmt numFmtId="181" formatCode="0.000000"/>
    <numFmt numFmtId="182" formatCode="_(* #,##0_);_(* \(#,##0\);_(* &quot;-&quot;_);_(@_)"/>
    <numFmt numFmtId="183" formatCode="_-* #,##0\ _L_e_i_-;\-* #,##0\ _L_e_i_-;_-* &quot;-&quot;\ _L_e_i_-;_-@_-"/>
    <numFmt numFmtId="184" formatCode="_-* #,##0.00\ _L_e_i_-;\-* #,##0.00\ _L_e_i_-;_-* &quot;-&quot;??\ _L_e_i_-;_-@_-"/>
    <numFmt numFmtId="185" formatCode="_-* #,##0\ &quot;Lei&quot;_-;\-* #,##0\ &quot;Lei&quot;_-;_-* &quot;-&quot;\ &quot;Lei&quot;_-;_-@_-"/>
    <numFmt numFmtId="186" formatCode="_-* #,##0.00\ &quot;Lei&quot;_-;\-* #,##0.00\ &quot;Lei&quot;_-;_-* &quot;-&quot;??\ &quot;Lei&quot;_-;_-@_-"/>
    <numFmt numFmtId="187" formatCode="_-* #,##0.00\ [$€-1]_-;\-* #,##0.00\ [$€-1]_-;_-* &quot;-&quot;??\ [$€-1]_-"/>
    <numFmt numFmtId="188" formatCode="0.0;\(0.0\)"/>
    <numFmt numFmtId="189" formatCode="_-* #,##0\ _л_в_._-;\-* #,##0\ _л_в_._-;_-* &quot;-&quot;??\ _л_в_._-;_-@_-"/>
    <numFmt numFmtId="190" formatCode="_-* #,##0\ _л_в_-;\-* #,##0\ _л_в_-;_-* &quot;-&quot;??\ _л_в_-;_-@_-"/>
    <numFmt numFmtId="191" formatCode="0.00000000"/>
    <numFmt numFmtId="192" formatCode="0.000000000"/>
    <numFmt numFmtId="193" formatCode="0.0000000"/>
    <numFmt numFmtId="194" formatCode="0.00000"/>
    <numFmt numFmtId="195" formatCode="0.0000"/>
    <numFmt numFmtId="196" formatCode="0.000"/>
    <numFmt numFmtId="197" formatCode="#,##0.0"/>
    <numFmt numFmtId="198" formatCode="0.0%"/>
    <numFmt numFmtId="199" formatCode="#,##0.0000"/>
    <numFmt numFmtId="200" formatCode="#,##0.00000"/>
    <numFmt numFmtId="201" formatCode="#,##0.000"/>
    <numFmt numFmtId="202" formatCode="0000000"/>
    <numFmt numFmtId="203" formatCode="_-* #,##0.00&quot;лв&quot;_-;\-* #,##0.00&quot;лв&quot;_-;_-* &quot;-&quot;??&quot;лв&quot;_-;_-@_-"/>
    <numFmt numFmtId="204" formatCode="_-* #,##0.0\ _л_в_-;\-* #,##0.0\ _л_в_-;_-* &quot;-&quot;??\ _л_в_-;_-@_-"/>
    <numFmt numFmtId="205" formatCode="0.0000000000"/>
    <numFmt numFmtId="206" formatCode="0.0"/>
  </numFmts>
  <fonts count="80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Book Antiqua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Arial Cyr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vertAlign val="superscript"/>
      <sz val="11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.25"/>
      <color indexed="8"/>
      <name val="Arial Cyr"/>
      <family val="0"/>
    </font>
    <font>
      <b/>
      <vertAlign val="superscript"/>
      <sz val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.75"/>
      <color indexed="8"/>
      <name val="Arial"/>
      <family val="2"/>
    </font>
    <font>
      <i/>
      <sz val="1.75"/>
      <color indexed="8"/>
      <name val="Arial Cyr"/>
      <family val="0"/>
    </font>
    <font>
      <sz val="1.75"/>
      <color indexed="8"/>
      <name val="Arial Cyr"/>
      <family val="0"/>
    </font>
    <font>
      <sz val="3.5"/>
      <color indexed="8"/>
      <name val="Arial"/>
      <family val="2"/>
    </font>
    <font>
      <i/>
      <sz val="1.25"/>
      <color indexed="8"/>
      <name val="Arial Narrow"/>
      <family val="2"/>
    </font>
    <font>
      <sz val="1.75"/>
      <color indexed="8"/>
      <name val="Arial Narrow"/>
      <family val="2"/>
    </font>
    <font>
      <sz val="11.75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27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3"/>
      <color indexed="8"/>
      <name val="Arial"/>
      <family val="2"/>
    </font>
    <font>
      <b/>
      <i/>
      <sz val="1.75"/>
      <color indexed="8"/>
      <name val="Arial"/>
      <family val="2"/>
    </font>
    <font>
      <sz val="1"/>
      <color indexed="8"/>
      <name val="Arial"/>
      <family val="2"/>
    </font>
    <font>
      <sz val="1.25"/>
      <color indexed="8"/>
      <name val="Arial"/>
      <family val="2"/>
    </font>
    <font>
      <sz val="25"/>
      <color indexed="8"/>
      <name val="Arial"/>
      <family val="2"/>
    </font>
    <font>
      <sz val="11.5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10" fillId="0" borderId="1">
      <alignment horizontal="center"/>
      <protection/>
    </xf>
    <xf numFmtId="202" fontId="10" fillId="0" borderId="2">
      <alignment horizontal="right"/>
      <protection/>
    </xf>
    <xf numFmtId="40" fontId="22" fillId="0" borderId="0" applyNumberFormat="0" applyFont="0" applyFill="0" applyAlignment="0" applyProtection="0"/>
    <xf numFmtId="0" fontId="23" fillId="0" borderId="3" applyAlignment="0">
      <protection/>
    </xf>
    <xf numFmtId="3" fontId="18" fillId="0" borderId="0" applyFill="0" applyBorder="0" applyProtection="0">
      <alignment horizontal="center" vertical="center"/>
    </xf>
    <xf numFmtId="3" fontId="18" fillId="0" borderId="0" applyFill="0" applyProtection="0">
      <alignment horizontal="right" vertical="center"/>
    </xf>
    <xf numFmtId="3" fontId="24" fillId="0" borderId="4" applyNumberFormat="0" applyFill="0" applyBorder="0" applyProtection="0">
      <alignment horizontal="center" vertical="center" wrapText="1"/>
    </xf>
    <xf numFmtId="21" fontId="22" fillId="0" borderId="0" applyFont="0" applyFill="0" applyBorder="0" applyProtection="0">
      <alignment horizontal="right"/>
    </xf>
    <xf numFmtId="0" fontId="10" fillId="0" borderId="4">
      <alignment/>
      <protection/>
    </xf>
    <xf numFmtId="40" fontId="22" fillId="0" borderId="5" applyNumberFormat="0" applyFont="0" applyFill="0" applyAlignment="0" applyProtection="0"/>
    <xf numFmtId="0" fontId="25" fillId="20" borderId="6" applyNumberFormat="0" applyAlignment="0" applyProtection="0"/>
    <xf numFmtId="0" fontId="10" fillId="0" borderId="2">
      <alignment horizontal="center"/>
      <protection/>
    </xf>
    <xf numFmtId="0" fontId="10" fillId="0" borderId="0">
      <alignment horizontal="centerContinuous"/>
      <protection/>
    </xf>
    <xf numFmtId="0" fontId="10" fillId="0" borderId="0">
      <alignment horizontal="center"/>
      <protection/>
    </xf>
    <xf numFmtId="0" fontId="26" fillId="21" borderId="7" applyNumberFormat="0" applyAlignment="0" applyProtection="0"/>
    <xf numFmtId="0" fontId="22" fillId="20" borderId="0" applyNumberFormat="0" applyFont="0" applyBorder="0" applyAlignment="0" applyProtection="0"/>
    <xf numFmtId="0" fontId="10" fillId="0" borderId="8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" fontId="22" fillId="0" borderId="0" applyFont="0" applyFill="0" applyBorder="0" applyProtection="0">
      <alignment horizontal="right" vertical="top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3" fontId="18" fillId="0" borderId="0">
      <alignment horizontal="right" vertical="center"/>
      <protection/>
    </xf>
    <xf numFmtId="14" fontId="10" fillId="0" borderId="0" applyFill="0" applyBorder="0" applyProtection="0">
      <alignment horizontal="center" vertical="center"/>
    </xf>
    <xf numFmtId="14" fontId="10" fillId="0" borderId="0">
      <alignment horizontal="left"/>
      <protection/>
    </xf>
    <xf numFmtId="4" fontId="10" fillId="0" borderId="0" applyFill="0" applyBorder="0" applyProtection="0">
      <alignment horizontal="right" vertical="center"/>
    </xf>
    <xf numFmtId="0" fontId="10" fillId="0" borderId="1">
      <alignment/>
      <protection/>
    </xf>
    <xf numFmtId="187" fontId="16" fillId="0" borderId="0" applyFont="0" applyFill="0" applyBorder="0" applyAlignment="0" applyProtection="0"/>
    <xf numFmtId="181" fontId="5" fillId="0" borderId="9" applyFill="0" applyBorder="0">
      <alignment horizontal="center" vertical="center"/>
      <protection/>
    </xf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0" fillId="20" borderId="0">
      <alignment/>
      <protection/>
    </xf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2" fillId="22" borderId="13" applyProtection="0">
      <alignment horizontal="center" vertical="center" wrapText="1"/>
    </xf>
    <xf numFmtId="1" fontId="33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1" fontId="34" fillId="0" borderId="0" applyNumberFormat="0" applyFill="0" applyBorder="0" applyAlignment="0" applyProtection="0"/>
    <xf numFmtId="1" fontId="35" fillId="20" borderId="0" applyNumberFormat="0" applyFont="0" applyBorder="0" applyAlignment="0" applyProtection="0"/>
    <xf numFmtId="1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14" fontId="10" fillId="0" borderId="2">
      <alignment horizontal="center"/>
      <protection/>
    </xf>
    <xf numFmtId="188" fontId="17" fillId="0" borderId="0" applyFill="0" applyBorder="0">
      <alignment horizontal="center" vertical="center"/>
      <protection/>
    </xf>
    <xf numFmtId="0" fontId="37" fillId="7" borderId="6" applyNumberFormat="0" applyAlignment="0" applyProtection="0"/>
    <xf numFmtId="1" fontId="22" fillId="0" borderId="0" applyFont="0" applyFill="0" applyBorder="0" applyProtection="0">
      <alignment horizontal="left" wrapText="1"/>
    </xf>
    <xf numFmtId="0" fontId="10" fillId="0" borderId="14">
      <alignment/>
      <protection/>
    </xf>
    <xf numFmtId="0" fontId="38" fillId="0" borderId="15" applyNumberFormat="0" applyFill="0" applyAlignment="0" applyProtection="0"/>
    <xf numFmtId="0" fontId="10" fillId="0" borderId="3">
      <alignment/>
      <protection/>
    </xf>
    <xf numFmtId="0" fontId="10" fillId="0" borderId="16">
      <alignment horizontal="center"/>
      <protection/>
    </xf>
    <xf numFmtId="0" fontId="10" fillId="0" borderId="8">
      <alignment horizontal="center" wrapText="1"/>
      <protection/>
    </xf>
    <xf numFmtId="0" fontId="23" fillId="0" borderId="17">
      <alignment horizontal="left" vertical="top" wrapText="1"/>
      <protection/>
    </xf>
    <xf numFmtId="0" fontId="10" fillId="0" borderId="18">
      <alignment horizontal="center"/>
      <protection/>
    </xf>
    <xf numFmtId="0" fontId="10" fillId="0" borderId="19">
      <alignment horizontal="center"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2" borderId="20" applyNumberFormat="0">
      <alignment horizontal="right" vertical="center"/>
      <protection locked="0"/>
    </xf>
    <xf numFmtId="0" fontId="40" fillId="23" borderId="0" applyNumberFormat="0" applyBorder="0" applyAlignment="0" applyProtection="0"/>
    <xf numFmtId="0" fontId="23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41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24" borderId="21" applyNumberFormat="0" applyFont="0" applyAlignment="0" applyProtection="0"/>
    <xf numFmtId="4" fontId="10" fillId="0" borderId="2">
      <alignment horizontal="right"/>
      <protection/>
    </xf>
    <xf numFmtId="4" fontId="10" fillId="0" borderId="0">
      <alignment horizontal="right"/>
      <protection/>
    </xf>
    <xf numFmtId="0" fontId="42" fillId="20" borderId="22" applyNumberFormat="0" applyAlignment="0" applyProtection="0"/>
    <xf numFmtId="9" fontId="0" fillId="0" borderId="0" applyFont="0" applyFill="0" applyBorder="0" applyAlignment="0" applyProtection="0"/>
    <xf numFmtId="10" fontId="18" fillId="0" borderId="0" applyFill="0" applyBorder="0" applyProtection="0">
      <alignment horizontal="right" vertical="center"/>
    </xf>
    <xf numFmtId="197" fontId="18" fillId="0" borderId="0" applyFont="0" applyFill="0" applyBorder="0" applyProtection="0">
      <alignment horizontal="center" vertical="center"/>
    </xf>
    <xf numFmtId="197" fontId="18" fillId="0" borderId="0" applyFont="0" applyFill="0" applyBorder="0" applyProtection="0">
      <alignment horizontal="center" vertical="center"/>
    </xf>
    <xf numFmtId="4" fontId="18" fillId="0" borderId="0" applyFill="0" applyBorder="0" applyProtection="0">
      <alignment horizontal="center" vertical="center"/>
    </xf>
    <xf numFmtId="4" fontId="18" fillId="0" borderId="0">
      <alignment horizontal="right" vertical="center"/>
      <protection/>
    </xf>
    <xf numFmtId="201" fontId="18" fillId="0" borderId="0" applyFill="0" applyBorder="0" applyProtection="0">
      <alignment horizontal="center" vertical="center"/>
    </xf>
    <xf numFmtId="201" fontId="18" fillId="0" borderId="0">
      <alignment horizontal="right" vertical="center"/>
      <protection/>
    </xf>
    <xf numFmtId="181" fontId="22" fillId="0" borderId="0" applyFont="0" applyFill="0" applyBorder="0" applyProtection="0">
      <alignment horizontal="right" vertical="top" wrapText="1"/>
    </xf>
    <xf numFmtId="1" fontId="33" fillId="0" borderId="0" applyFont="0" applyFill="0" applyBorder="0" applyProtection="0">
      <alignment horizontal="right" wrapText="1"/>
    </xf>
    <xf numFmtId="0" fontId="10" fillId="0" borderId="23">
      <alignment/>
      <protection/>
    </xf>
    <xf numFmtId="1" fontId="22" fillId="0" borderId="0" applyFont="0" applyFill="0" applyBorder="0" applyProtection="0">
      <alignment horizontal="right" vertical="center"/>
    </xf>
    <xf numFmtId="0" fontId="10" fillId="0" borderId="24">
      <alignment/>
      <protection/>
    </xf>
    <xf numFmtId="1" fontId="10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180" fontId="18" fillId="0" borderId="0" applyFill="0" applyBorder="0">
      <alignment horizontal="right"/>
      <protection/>
    </xf>
    <xf numFmtId="0" fontId="22" fillId="0" borderId="27" applyNumberFormat="0" applyFont="0" applyFill="0" applyAlignment="0" applyProtection="0"/>
    <xf numFmtId="0" fontId="10" fillId="0" borderId="28">
      <alignment/>
      <protection/>
    </xf>
    <xf numFmtId="4" fontId="10" fillId="0" borderId="29">
      <alignment/>
      <protection/>
    </xf>
    <xf numFmtId="49" fontId="10" fillId="0" borderId="0" applyFill="0" applyBorder="0" applyProtection="0">
      <alignment/>
    </xf>
    <xf numFmtId="0" fontId="10" fillId="0" borderId="2">
      <alignment horizontal="right"/>
      <protection/>
    </xf>
    <xf numFmtId="0" fontId="43" fillId="0" borderId="0" applyNumberFormat="0" applyFill="0" applyBorder="0" applyAlignment="0" applyProtection="0"/>
    <xf numFmtId="0" fontId="44" fillId="0" borderId="30" applyNumberFormat="0" applyFill="0" applyAlignment="0" applyProtection="0"/>
    <xf numFmtId="4" fontId="10" fillId="0" borderId="31">
      <alignment/>
      <protection/>
    </xf>
    <xf numFmtId="0" fontId="10" fillId="0" borderId="0">
      <alignment horizontal="left" vertical="center" wrapText="1"/>
      <protection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8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3" fillId="0" borderId="0" applyFont="0" applyFill="0" applyBorder="0" applyProtection="0">
      <alignment horizontal="right" vertical="center"/>
    </xf>
    <xf numFmtId="0" fontId="45" fillId="0" borderId="0" applyNumberFormat="0" applyFill="0" applyBorder="0" applyAlignment="0" applyProtection="0"/>
    <xf numFmtId="0" fontId="0" fillId="0" borderId="0">
      <alignment wrapText="1"/>
      <protection/>
    </xf>
    <xf numFmtId="49" fontId="46" fillId="0" borderId="0">
      <alignment horizontal="centerContinuous"/>
      <protection/>
    </xf>
    <xf numFmtId="0" fontId="23" fillId="0" borderId="8">
      <alignment horizontal="left" vertical="center" wrapText="1"/>
      <protection/>
    </xf>
  </cellStyleXfs>
  <cellXfs count="229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20" borderId="0" xfId="0" applyNumberFormat="1" applyFont="1" applyFill="1" applyAlignment="1">
      <alignment/>
    </xf>
    <xf numFmtId="0" fontId="5" fillId="20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0" fontId="5" fillId="0" borderId="0" xfId="115" applyNumberFormat="1" applyFont="1" applyAlignment="1">
      <alignment/>
    </xf>
    <xf numFmtId="10" fontId="5" fillId="0" borderId="0" xfId="115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3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3" fontId="5" fillId="0" borderId="13" xfId="0" applyNumberFormat="1" applyFont="1" applyBorder="1" applyAlignment="1">
      <alignment/>
    </xf>
    <xf numFmtId="3" fontId="14" fillId="0" borderId="0" xfId="109" applyNumberFormat="1" applyFont="1" applyFill="1" applyBorder="1" applyProtection="1">
      <alignment horizontal="center" vertical="center" wrapText="1"/>
      <protection/>
    </xf>
    <xf numFmtId="3" fontId="15" fillId="0" borderId="0" xfId="109" applyNumberFormat="1" applyFont="1" applyFill="1" applyBorder="1" applyProtection="1">
      <alignment horizontal="center" vertical="center" wrapText="1"/>
      <protection/>
    </xf>
    <xf numFmtId="3" fontId="6" fillId="0" borderId="13" xfId="109" applyNumberFormat="1" applyFont="1" applyFill="1" applyBorder="1" applyAlignment="1" applyProtection="1">
      <alignment horizontal="left" vertical="center" wrapText="1"/>
      <protection/>
    </xf>
    <xf numFmtId="3" fontId="6" fillId="0" borderId="0" xfId="109" applyNumberFormat="1" applyFont="1" applyFill="1" applyBorder="1" applyProtection="1">
      <alignment horizontal="center" vertical="center" wrapText="1"/>
      <protection/>
    </xf>
    <xf numFmtId="3" fontId="14" fillId="0" borderId="0" xfId="109" applyNumberFormat="1" applyFont="1" applyFill="1" applyBorder="1" applyAlignment="1" applyProtection="1">
      <alignment horizontal="center" vertical="center" wrapText="1"/>
      <protection/>
    </xf>
    <xf numFmtId="3" fontId="14" fillId="0" borderId="0" xfId="109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3" xfId="109" applyNumberFormat="1" applyFont="1" applyFill="1" applyBorder="1" applyAlignment="1" applyProtection="1">
      <alignment horizontal="left" vertical="center" wrapText="1"/>
      <protection/>
    </xf>
    <xf numFmtId="3" fontId="5" fillId="0" borderId="13" xfId="107" applyNumberFormat="1" applyFont="1" applyBorder="1" applyProtection="1">
      <alignment horizontal="right" vertical="center"/>
      <protection locked="0"/>
    </xf>
    <xf numFmtId="0" fontId="14" fillId="0" borderId="0" xfId="109" applyNumberFormat="1" applyFont="1" applyFill="1" applyBorder="1" applyAlignment="1" applyProtection="1">
      <alignment horizontal="left" vertical="center" wrapText="1"/>
      <protection locked="0"/>
    </xf>
    <xf numFmtId="3" fontId="8" fillId="0" borderId="0" xfId="109" applyNumberFormat="1" applyFont="1" applyFill="1" applyBorder="1" applyAlignment="1" applyProtection="1">
      <alignment vertical="center" wrapText="1"/>
      <protection locked="0"/>
    </xf>
    <xf numFmtId="0" fontId="5" fillId="0" borderId="13" xfId="109" applyNumberFormat="1" applyFont="1" applyFill="1" applyBorder="1" applyAlignment="1" applyProtection="1">
      <alignment horizontal="center" vertical="center" wrapText="1"/>
      <protection/>
    </xf>
    <xf numFmtId="0" fontId="5" fillId="25" borderId="0" xfId="0" applyFont="1" applyFill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3" fontId="8" fillId="0" borderId="0" xfId="109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109" applyNumberFormat="1" applyFont="1" applyFill="1" applyBorder="1" applyAlignment="1" applyProtection="1">
      <alignment horizontal="left"/>
      <protection/>
    </xf>
    <xf numFmtId="0" fontId="6" fillId="0" borderId="13" xfId="109" applyNumberFormat="1" applyFont="1" applyFill="1" applyBorder="1" applyAlignment="1" applyProtection="1">
      <alignment horizontal="left"/>
      <protection/>
    </xf>
    <xf numFmtId="3" fontId="6" fillId="0" borderId="13" xfId="109" applyNumberFormat="1" applyFont="1" applyFill="1" applyBorder="1" applyAlignment="1" applyProtection="1">
      <alignment horizontal="center" vertical="center" wrapText="1"/>
      <protection/>
    </xf>
    <xf numFmtId="3" fontId="6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33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0" fontId="12" fillId="0" borderId="13" xfId="110" applyFont="1" applyFill="1" applyBorder="1" applyAlignment="1" applyProtection="1">
      <alignment horizontal="left" wrapText="1"/>
      <protection/>
    </xf>
    <xf numFmtId="0" fontId="12" fillId="0" borderId="13" xfId="0" applyFont="1" applyBorder="1" applyAlignment="1">
      <alignment wrapText="1"/>
    </xf>
    <xf numFmtId="0" fontId="47" fillId="0" borderId="34" xfId="0" applyFont="1" applyBorder="1" applyAlignment="1">
      <alignment/>
    </xf>
    <xf numFmtId="10" fontId="11" fillId="0" borderId="33" xfId="0" applyNumberFormat="1" applyFont="1" applyBorder="1" applyAlignment="1">
      <alignment horizontal="right" wrapText="1"/>
    </xf>
    <xf numFmtId="3" fontId="5" fillId="0" borderId="0" xfId="57" applyNumberFormat="1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110" applyFont="1" applyFill="1" applyBorder="1" applyAlignment="1">
      <alignment/>
      <protection/>
    </xf>
    <xf numFmtId="198" fontId="5" fillId="0" borderId="0" xfId="115" applyNumberFormat="1" applyFont="1" applyAlignment="1">
      <alignment/>
    </xf>
    <xf numFmtId="3" fontId="12" fillId="0" borderId="13" xfId="0" applyNumberFormat="1" applyFont="1" applyBorder="1" applyAlignment="1">
      <alignment/>
    </xf>
    <xf numFmtId="3" fontId="12" fillId="0" borderId="13" xfId="0" applyNumberFormat="1" applyFont="1" applyFill="1" applyBorder="1" applyAlignment="1">
      <alignment/>
    </xf>
    <xf numFmtId="198" fontId="5" fillId="0" borderId="13" xfId="115" applyNumberFormat="1" applyFont="1" applyBorder="1" applyAlignment="1">
      <alignment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12" fillId="25" borderId="13" xfId="0" applyNumberFormat="1" applyFont="1" applyFill="1" applyBorder="1" applyAlignment="1">
      <alignment/>
    </xf>
    <xf numFmtId="198" fontId="5" fillId="25" borderId="13" xfId="115" applyNumberFormat="1" applyFont="1" applyFill="1" applyBorder="1" applyAlignment="1">
      <alignment/>
    </xf>
    <xf numFmtId="198" fontId="5" fillId="25" borderId="0" xfId="115" applyNumberFormat="1" applyFont="1" applyFill="1" applyBorder="1" applyAlignment="1">
      <alignment/>
    </xf>
    <xf numFmtId="198" fontId="5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13" xfId="109" applyNumberFormat="1" applyFont="1" applyFill="1" applyBorder="1" applyAlignment="1" applyProtection="1">
      <alignment horizontal="center" vertical="center" wrapText="1"/>
      <protection/>
    </xf>
    <xf numFmtId="0" fontId="6" fillId="0" borderId="13" xfId="109" applyNumberFormat="1" applyFont="1" applyFill="1" applyBorder="1" applyAlignment="1" applyProtection="1">
      <alignment horizontal="center"/>
      <protection/>
    </xf>
    <xf numFmtId="3" fontId="6" fillId="0" borderId="13" xfId="109" applyNumberFormat="1" applyFont="1" applyFill="1" applyBorder="1" applyProtection="1">
      <alignment horizontal="center" vertical="center" wrapText="1"/>
      <protection/>
    </xf>
    <xf numFmtId="0" fontId="5" fillId="0" borderId="13" xfId="109" applyNumberFormat="1" applyFont="1" applyFill="1" applyBorder="1" applyAlignment="1" applyProtection="1">
      <alignment horizontal="left" vertical="center" wrapText="1"/>
      <protection/>
    </xf>
    <xf numFmtId="0" fontId="6" fillId="0" borderId="13" xfId="109" applyNumberFormat="1" applyFont="1" applyFill="1" applyBorder="1" applyAlignment="1" applyProtection="1">
      <alignment horizontal="right" vertical="center" wrapText="1"/>
      <protection/>
    </xf>
    <xf numFmtId="0" fontId="50" fillId="0" borderId="13" xfId="109" applyNumberFormat="1" applyFont="1" applyFill="1" applyBorder="1" applyAlignment="1" applyProtection="1">
      <alignment horizontal="left" vertical="center" wrapText="1"/>
      <protection/>
    </xf>
    <xf numFmtId="3" fontId="5" fillId="0" borderId="13" xfId="109" applyNumberFormat="1" applyFont="1" applyFill="1" applyBorder="1" applyProtection="1">
      <alignment horizontal="center" vertical="center" wrapText="1"/>
      <protection/>
    </xf>
    <xf numFmtId="0" fontId="5" fillId="0" borderId="13" xfId="109" applyNumberFormat="1" applyFont="1" applyFill="1" applyBorder="1" applyAlignment="1" applyProtection="1">
      <alignment horizontal="left" wrapText="1"/>
      <protection/>
    </xf>
    <xf numFmtId="3" fontId="5" fillId="0" borderId="13" xfId="109" applyNumberFormat="1" applyFont="1" applyFill="1" applyBorder="1" applyAlignment="1" applyProtection="1">
      <alignment vertical="center"/>
      <protection/>
    </xf>
    <xf numFmtId="3" fontId="49" fillId="0" borderId="13" xfId="109" applyNumberFormat="1" applyFont="1" applyFill="1" applyBorder="1" applyAlignment="1" applyProtection="1">
      <alignment horizontal="left" vertical="center" wrapText="1"/>
      <protection/>
    </xf>
    <xf numFmtId="3" fontId="17" fillId="0" borderId="13" xfId="109" applyNumberFormat="1" applyFont="1" applyFill="1" applyBorder="1" applyAlignment="1" applyProtection="1">
      <alignment horizontal="right" vertical="center" wrapText="1"/>
      <protection/>
    </xf>
    <xf numFmtId="3" fontId="49" fillId="0" borderId="13" xfId="109" applyNumberFormat="1" applyFont="1" applyFill="1" applyBorder="1" applyAlignment="1" applyProtection="1">
      <alignment horizontal="center"/>
      <protection/>
    </xf>
    <xf numFmtId="3" fontId="15" fillId="0" borderId="13" xfId="109" applyNumberFormat="1" applyFont="1" applyFill="1" applyBorder="1" applyProtection="1">
      <alignment horizontal="center" vertical="center" wrapText="1"/>
      <protection/>
    </xf>
    <xf numFmtId="3" fontId="17" fillId="0" borderId="13" xfId="109" applyNumberFormat="1" applyFont="1" applyFill="1" applyBorder="1" applyAlignment="1" applyProtection="1">
      <alignment horizontal="center" vertical="center"/>
      <protection/>
    </xf>
    <xf numFmtId="3" fontId="17" fillId="0" borderId="13" xfId="109" applyNumberFormat="1" applyFont="1" applyFill="1" applyBorder="1" applyAlignment="1" applyProtection="1">
      <alignment horizontal="right" vertical="center"/>
      <protection/>
    </xf>
    <xf numFmtId="3" fontId="17" fillId="0" borderId="13" xfId="109" applyNumberFormat="1" applyFont="1" applyFill="1" applyBorder="1" applyAlignment="1" applyProtection="1">
      <alignment horizontal="center" vertical="center" wrapText="1"/>
      <protection/>
    </xf>
    <xf numFmtId="3" fontId="17" fillId="0" borderId="13" xfId="109" applyNumberFormat="1" applyFont="1" applyFill="1" applyBorder="1" applyProtection="1">
      <alignment horizontal="center" vertical="center" wrapText="1"/>
      <protection/>
    </xf>
    <xf numFmtId="3" fontId="17" fillId="0" borderId="13" xfId="109" applyNumberFormat="1" applyFont="1" applyFill="1" applyBorder="1" applyAlignment="1" applyProtection="1">
      <alignment horizontal="right"/>
      <protection/>
    </xf>
    <xf numFmtId="3" fontId="17" fillId="0" borderId="13" xfId="109" applyNumberFormat="1" applyFont="1" applyFill="1" applyBorder="1" applyAlignment="1" applyProtection="1">
      <alignment horizontal="left"/>
      <protection/>
    </xf>
    <xf numFmtId="3" fontId="49" fillId="0" borderId="13" xfId="109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>
      <alignment wrapText="1"/>
    </xf>
    <xf numFmtId="0" fontId="0" fillId="0" borderId="0" xfId="110" applyFont="1" applyFill="1" applyBorder="1" applyAlignment="1">
      <alignment/>
      <protection/>
    </xf>
    <xf numFmtId="0" fontId="6" fillId="0" borderId="0" xfId="0" applyFont="1" applyAlignment="1">
      <alignment horizontal="center"/>
    </xf>
    <xf numFmtId="3" fontId="12" fillId="0" borderId="35" xfId="0" applyNumberFormat="1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5" fillId="0" borderId="13" xfId="107" applyNumberFormat="1" applyFont="1" applyFill="1" applyBorder="1" applyProtection="1">
      <alignment horizontal="right" vertical="center"/>
      <protection locked="0"/>
    </xf>
    <xf numFmtId="0" fontId="47" fillId="0" borderId="0" xfId="0" applyFont="1" applyAlignment="1">
      <alignment horizontal="left"/>
    </xf>
    <xf numFmtId="0" fontId="53" fillId="0" borderId="0" xfId="0" applyFont="1" applyFill="1" applyBorder="1" applyAlignment="1">
      <alignment wrapText="1"/>
    </xf>
    <xf numFmtId="3" fontId="5" fillId="0" borderId="0" xfId="0" applyNumberFormat="1" applyFont="1" applyFill="1" applyAlignment="1">
      <alignment/>
    </xf>
    <xf numFmtId="49" fontId="5" fillId="0" borderId="13" xfId="0" applyNumberFormat="1" applyFont="1" applyBorder="1" applyAlignment="1">
      <alignment horizontal="center" vertical="center"/>
    </xf>
    <xf numFmtId="0" fontId="12" fillId="0" borderId="13" xfId="110" applyFont="1" applyFill="1" applyBorder="1" applyAlignment="1" applyProtection="1">
      <alignment vertical="center" wrapText="1"/>
      <protection/>
    </xf>
    <xf numFmtId="198" fontId="5" fillId="0" borderId="0" xfId="0" applyNumberFormat="1" applyFont="1" applyAlignment="1">
      <alignment/>
    </xf>
    <xf numFmtId="0" fontId="5" fillId="0" borderId="34" xfId="0" applyFont="1" applyBorder="1" applyAlignment="1">
      <alignment/>
    </xf>
    <xf numFmtId="0" fontId="15" fillId="0" borderId="13" xfId="109" applyNumberFormat="1" applyFont="1" applyFill="1" applyBorder="1" applyAlignment="1" applyProtection="1">
      <alignment horizontal="center" vertical="center" wrapText="1"/>
      <protection/>
    </xf>
    <xf numFmtId="0" fontId="14" fillId="0" borderId="13" xfId="109" applyNumberFormat="1" applyFont="1" applyFill="1" applyBorder="1" applyAlignment="1" applyProtection="1">
      <alignment horizontal="left" vertical="center" wrapText="1"/>
      <protection/>
    </xf>
    <xf numFmtId="0" fontId="11" fillId="0" borderId="13" xfId="109" applyNumberFormat="1" applyFont="1" applyFill="1" applyBorder="1" applyAlignment="1" applyProtection="1">
      <alignment horizontal="left" vertical="center" wrapText="1"/>
      <protection/>
    </xf>
    <xf numFmtId="3" fontId="5" fillId="0" borderId="13" xfId="109" applyNumberFormat="1" applyFont="1" applyFill="1" applyBorder="1" applyAlignment="1" applyProtection="1">
      <alignment horizontal="left" vertical="center" wrapText="1"/>
      <protection/>
    </xf>
    <xf numFmtId="3" fontId="6" fillId="0" borderId="13" xfId="109" applyNumberFormat="1" applyFont="1" applyFill="1" applyBorder="1" applyAlignment="1" applyProtection="1">
      <alignment horizontal="right" vertical="center" wrapText="1"/>
      <protection/>
    </xf>
    <xf numFmtId="3" fontId="5" fillId="0" borderId="13" xfId="109" applyNumberFormat="1" applyFont="1" applyFill="1" applyBorder="1" applyAlignment="1" applyProtection="1">
      <alignment vertical="center" wrapText="1"/>
      <protection/>
    </xf>
    <xf numFmtId="3" fontId="5" fillId="0" borderId="13" xfId="109" applyNumberFormat="1" applyFont="1" applyFill="1" applyBorder="1" applyAlignment="1" applyProtection="1">
      <alignment horizontal="right" vertical="center" wrapText="1"/>
      <protection/>
    </xf>
    <xf numFmtId="0" fontId="17" fillId="0" borderId="13" xfId="0" applyFont="1" applyBorder="1" applyAlignment="1">
      <alignment horizontal="center"/>
    </xf>
    <xf numFmtId="49" fontId="49" fillId="0" borderId="13" xfId="0" applyNumberFormat="1" applyFont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3" fontId="12" fillId="0" borderId="35" xfId="0" applyNumberFormat="1" applyFont="1" applyFill="1" applyBorder="1" applyAlignment="1">
      <alignment/>
    </xf>
    <xf numFmtId="10" fontId="11" fillId="0" borderId="0" xfId="0" applyNumberFormat="1" applyFont="1" applyBorder="1" applyAlignment="1">
      <alignment horizontal="right" wrapText="1"/>
    </xf>
    <xf numFmtId="3" fontId="55" fillId="0" borderId="0" xfId="109" applyNumberFormat="1" applyFont="1" applyFill="1" applyBorder="1" applyAlignment="1" applyProtection="1">
      <alignment horizontal="center" vertical="center" wrapText="1"/>
      <protection/>
    </xf>
    <xf numFmtId="3" fontId="55" fillId="0" borderId="0" xfId="109" applyNumberFormat="1" applyFont="1" applyFill="1" applyBorder="1" applyProtection="1">
      <alignment horizontal="center" vertical="center" wrapText="1"/>
      <protection/>
    </xf>
    <xf numFmtId="198" fontId="5" fillId="0" borderId="0" xfId="0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left" vertical="center" wrapText="1"/>
    </xf>
    <xf numFmtId="3" fontId="5" fillId="0" borderId="13" xfId="0" applyNumberFormat="1" applyFont="1" applyBorder="1" applyAlignment="1" quotePrefix="1">
      <alignment horizontal="left" vertical="center" wrapText="1"/>
    </xf>
    <xf numFmtId="4" fontId="54" fillId="0" borderId="0" xfId="0" applyNumberFormat="1" applyFont="1" applyFill="1" applyAlignment="1">
      <alignment/>
    </xf>
    <xf numFmtId="3" fontId="6" fillId="0" borderId="13" xfId="109" applyNumberFormat="1" applyFont="1" applyFill="1" applyBorder="1" applyAlignment="1" applyProtection="1">
      <alignment vertical="center"/>
      <protection/>
    </xf>
    <xf numFmtId="3" fontId="6" fillId="0" borderId="13" xfId="107" applyNumberFormat="1" applyFont="1" applyBorder="1" applyProtection="1">
      <alignment horizontal="right" vertical="center"/>
      <protection locked="0"/>
    </xf>
    <xf numFmtId="0" fontId="0" fillId="0" borderId="13" xfId="0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26" xfId="110" applyFont="1" applyFill="1" applyBorder="1" applyAlignment="1">
      <alignment horizontal="center" wrapText="1"/>
      <protection/>
    </xf>
    <xf numFmtId="0" fontId="48" fillId="0" borderId="0" xfId="0" applyFont="1" applyAlignment="1">
      <alignment/>
    </xf>
    <xf numFmtId="3" fontId="5" fillId="0" borderId="9" xfId="109" applyNumberFormat="1" applyFont="1" applyFill="1" applyBorder="1" applyAlignment="1" applyProtection="1">
      <alignment vertical="center"/>
      <protection/>
    </xf>
    <xf numFmtId="3" fontId="5" fillId="0" borderId="35" xfId="109" applyNumberFormat="1" applyFont="1" applyFill="1" applyBorder="1" applyAlignment="1" applyProtection="1">
      <alignment vertical="center"/>
      <protection/>
    </xf>
    <xf numFmtId="3" fontId="5" fillId="20" borderId="0" xfId="109" applyNumberFormat="1" applyFont="1" applyFill="1" applyBorder="1" applyAlignment="1" applyProtection="1">
      <alignment horizontal="center" vertical="center" wrapText="1"/>
      <protection/>
    </xf>
    <xf numFmtId="3" fontId="11" fillId="0" borderId="13" xfId="0" applyNumberFormat="1" applyFont="1" applyFill="1" applyBorder="1" applyAlignment="1">
      <alignment/>
    </xf>
    <xf numFmtId="198" fontId="14" fillId="0" borderId="0" xfId="115" applyNumberFormat="1" applyFont="1" applyFill="1" applyBorder="1" applyAlignment="1" applyProtection="1">
      <alignment horizontal="center" vertical="center" wrapText="1"/>
      <protection/>
    </xf>
    <xf numFmtId="198" fontId="5" fillId="0" borderId="0" xfId="115" applyNumberFormat="1" applyFont="1" applyFill="1" applyAlignment="1">
      <alignment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3" fontId="11" fillId="0" borderId="35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wrapText="1"/>
    </xf>
    <xf numFmtId="0" fontId="5" fillId="0" borderId="13" xfId="110" applyFont="1" applyFill="1" applyBorder="1" applyAlignment="1">
      <alignment vertical="center" wrapText="1"/>
      <protection/>
    </xf>
    <xf numFmtId="10" fontId="5" fillId="0" borderId="13" xfId="0" applyNumberFormat="1" applyFont="1" applyBorder="1" applyAlignment="1">
      <alignment horizontal="right" vertical="center"/>
    </xf>
    <xf numFmtId="10" fontId="5" fillId="0" borderId="13" xfId="115" applyNumberFormat="1" applyFont="1" applyBorder="1" applyAlignment="1">
      <alignment/>
    </xf>
    <xf numFmtId="10" fontId="5" fillId="0" borderId="13" xfId="0" applyNumberFormat="1" applyFont="1" applyBorder="1" applyAlignment="1">
      <alignment/>
    </xf>
    <xf numFmtId="0" fontId="5" fillId="0" borderId="13" xfId="110" applyFont="1" applyFill="1" applyBorder="1" applyAlignment="1">
      <alignment vertical="center"/>
      <protection/>
    </xf>
    <xf numFmtId="3" fontId="6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26" borderId="13" xfId="0" applyFont="1" applyFill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 wrapText="1"/>
    </xf>
    <xf numFmtId="0" fontId="8" fillId="26" borderId="13" xfId="0" applyFont="1" applyFill="1" applyBorder="1" applyAlignment="1">
      <alignment horizontal="center" vertical="center" wrapText="1"/>
    </xf>
    <xf numFmtId="3" fontId="6" fillId="26" borderId="13" xfId="0" applyNumberFormat="1" applyFont="1" applyFill="1" applyBorder="1" applyAlignment="1">
      <alignment horizontal="center" vertical="center" wrapText="1"/>
    </xf>
    <xf numFmtId="0" fontId="15" fillId="26" borderId="13" xfId="0" applyFont="1" applyFill="1" applyBorder="1" applyAlignment="1">
      <alignment horizontal="center" vertical="center"/>
    </xf>
    <xf numFmtId="0" fontId="14" fillId="26" borderId="0" xfId="0" applyFont="1" applyFill="1" applyAlignment="1">
      <alignment horizontal="center" vertical="center"/>
    </xf>
    <xf numFmtId="0" fontId="14" fillId="26" borderId="0" xfId="0" applyFont="1" applyFill="1" applyAlignment="1">
      <alignment horizontal="center" vertical="center" wrapText="1"/>
    </xf>
    <xf numFmtId="0" fontId="6" fillId="26" borderId="13" xfId="0" applyFont="1" applyFill="1" applyBorder="1" applyAlignment="1">
      <alignment horizontal="center" vertical="center"/>
    </xf>
    <xf numFmtId="0" fontId="12" fillId="26" borderId="13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 vertical="center" wrapText="1"/>
    </xf>
    <xf numFmtId="0" fontId="5" fillId="26" borderId="0" xfId="0" applyFont="1" applyFill="1" applyAlignment="1">
      <alignment/>
    </xf>
    <xf numFmtId="0" fontId="6" fillId="26" borderId="13" xfId="0" applyFont="1" applyFill="1" applyBorder="1" applyAlignment="1">
      <alignment horizontal="center" vertical="center" wrapText="1"/>
    </xf>
    <xf numFmtId="3" fontId="6" fillId="26" borderId="13" xfId="0" applyNumberFormat="1" applyFont="1" applyFill="1" applyBorder="1" applyAlignment="1" quotePrefix="1">
      <alignment horizontal="center" vertical="center" wrapText="1"/>
    </xf>
    <xf numFmtId="3" fontId="5" fillId="26" borderId="0" xfId="0" applyNumberFormat="1" applyFont="1" applyFill="1" applyAlignment="1">
      <alignment horizontal="center" vertical="center" wrapText="1"/>
    </xf>
    <xf numFmtId="0" fontId="5" fillId="26" borderId="0" xfId="0" applyFont="1" applyFill="1" applyAlignment="1">
      <alignment horizontal="center" vertical="center" wrapText="1"/>
    </xf>
    <xf numFmtId="3" fontId="5" fillId="26" borderId="13" xfId="0" applyNumberFormat="1" applyFont="1" applyFill="1" applyBorder="1" applyAlignment="1">
      <alignment horizontal="right" vertical="center" wrapText="1"/>
    </xf>
    <xf numFmtId="3" fontId="5" fillId="26" borderId="13" xfId="0" applyNumberFormat="1" applyFont="1" applyFill="1" applyBorder="1" applyAlignment="1">
      <alignment horizontal="center" vertical="center" wrapText="1"/>
    </xf>
    <xf numFmtId="3" fontId="5" fillId="26" borderId="0" xfId="0" applyNumberFormat="1" applyFont="1" applyFill="1" applyAlignment="1">
      <alignment/>
    </xf>
    <xf numFmtId="3" fontId="8" fillId="26" borderId="13" xfId="109" applyNumberFormat="1" applyFont="1" applyFill="1" applyBorder="1" applyAlignment="1" applyProtection="1">
      <alignment horizontal="center" vertical="center" wrapText="1"/>
      <protection/>
    </xf>
    <xf numFmtId="3" fontId="9" fillId="26" borderId="13" xfId="109" applyNumberFormat="1" applyFont="1" applyFill="1" applyBorder="1" applyAlignment="1" applyProtection="1">
      <alignment horizontal="center" vertical="center" wrapText="1"/>
      <protection/>
    </xf>
    <xf numFmtId="0" fontId="15" fillId="26" borderId="13" xfId="0" applyFont="1" applyFill="1" applyBorder="1" applyAlignment="1">
      <alignment horizontal="center" vertical="center" wrapText="1"/>
    </xf>
    <xf numFmtId="3" fontId="15" fillId="26" borderId="0" xfId="109" applyNumberFormat="1" applyFont="1" applyFill="1" applyBorder="1" applyProtection="1">
      <alignment horizontal="center" vertical="center" wrapText="1"/>
      <protection/>
    </xf>
    <xf numFmtId="0" fontId="49" fillId="26" borderId="13" xfId="0" applyFont="1" applyFill="1" applyBorder="1" applyAlignment="1">
      <alignment horizontal="center" vertical="center" wrapText="1"/>
    </xf>
    <xf numFmtId="0" fontId="9" fillId="26" borderId="0" xfId="0" applyFont="1" applyFill="1" applyAlignment="1">
      <alignment/>
    </xf>
    <xf numFmtId="0" fontId="6" fillId="0" borderId="13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>
      <alignment/>
    </xf>
    <xf numFmtId="3" fontId="17" fillId="0" borderId="13" xfId="108" applyNumberFormat="1" applyFont="1" applyBorder="1" applyAlignment="1">
      <alignment horizontal="center" vertical="center" wrapText="1"/>
      <protection/>
    </xf>
    <xf numFmtId="198" fontId="17" fillId="0" borderId="13" xfId="115" applyNumberFormat="1" applyFont="1" applyFill="1" applyBorder="1" applyAlignment="1">
      <alignment horizontal="center"/>
    </xf>
    <xf numFmtId="3" fontId="49" fillId="0" borderId="13" xfId="108" applyNumberFormat="1" applyFont="1" applyBorder="1" applyAlignment="1">
      <alignment horizontal="center" vertical="center" wrapText="1"/>
      <protection/>
    </xf>
    <xf numFmtId="198" fontId="49" fillId="0" borderId="13" xfId="115" applyNumberFormat="1" applyFont="1" applyFill="1" applyBorder="1" applyAlignment="1">
      <alignment horizontal="center"/>
    </xf>
    <xf numFmtId="2" fontId="9" fillId="0" borderId="13" xfId="110" applyNumberFormat="1" applyFont="1" applyFill="1" applyBorder="1" applyAlignment="1" applyProtection="1">
      <alignment horizontal="center" vertical="center" wrapText="1"/>
      <protection/>
    </xf>
    <xf numFmtId="2" fontId="9" fillId="0" borderId="13" xfId="115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3" xfId="115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right" vertical="center"/>
    </xf>
    <xf numFmtId="10" fontId="6" fillId="0" borderId="13" xfId="115" applyNumberFormat="1" applyFont="1" applyBorder="1" applyAlignment="1">
      <alignment/>
    </xf>
    <xf numFmtId="10" fontId="6" fillId="0" borderId="13" xfId="0" applyNumberFormat="1" applyFont="1" applyBorder="1" applyAlignment="1">
      <alignment/>
    </xf>
    <xf numFmtId="9" fontId="17" fillId="0" borderId="13" xfId="115" applyFont="1" applyBorder="1" applyAlignment="1">
      <alignment horizontal="center"/>
    </xf>
    <xf numFmtId="9" fontId="49" fillId="0" borderId="13" xfId="115" applyFont="1" applyBorder="1" applyAlignment="1">
      <alignment horizontal="center"/>
    </xf>
    <xf numFmtId="198" fontId="12" fillId="0" borderId="26" xfId="115" applyNumberFormat="1" applyFont="1" applyBorder="1" applyAlignment="1">
      <alignment horizontal="center"/>
    </xf>
    <xf numFmtId="198" fontId="12" fillId="0" borderId="36" xfId="115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3" fontId="6" fillId="26" borderId="26" xfId="0" applyNumberFormat="1" applyFont="1" applyFill="1" applyBorder="1" applyAlignment="1">
      <alignment horizontal="center" vertical="center" wrapText="1"/>
    </xf>
    <xf numFmtId="3" fontId="6" fillId="26" borderId="36" xfId="0" applyNumberFormat="1" applyFont="1" applyFill="1" applyBorder="1" applyAlignment="1">
      <alignment horizontal="center" vertical="center" wrapText="1"/>
    </xf>
    <xf numFmtId="198" fontId="11" fillId="0" borderId="26" xfId="115" applyNumberFormat="1" applyFont="1" applyBorder="1" applyAlignment="1">
      <alignment horizontal="center"/>
    </xf>
    <xf numFmtId="198" fontId="11" fillId="0" borderId="36" xfId="115" applyNumberFormat="1" applyFont="1" applyBorder="1" applyAlignment="1">
      <alignment horizontal="center"/>
    </xf>
    <xf numFmtId="0" fontId="8" fillId="26" borderId="13" xfId="0" applyFont="1" applyFill="1" applyBorder="1" applyAlignment="1">
      <alignment horizontal="center" vertical="center" wrapText="1"/>
    </xf>
    <xf numFmtId="10" fontId="11" fillId="0" borderId="13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right" wrapText="1"/>
    </xf>
    <xf numFmtId="0" fontId="8" fillId="26" borderId="9" xfId="0" applyFont="1" applyFill="1" applyBorder="1" applyAlignment="1">
      <alignment horizontal="center" vertical="center" wrapText="1"/>
    </xf>
    <xf numFmtId="0" fontId="8" fillId="26" borderId="3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9" fontId="11" fillId="25" borderId="26" xfId="115" applyFont="1" applyFill="1" applyBorder="1" applyAlignment="1">
      <alignment horizontal="center"/>
    </xf>
    <xf numFmtId="9" fontId="11" fillId="25" borderId="36" xfId="115" applyFont="1" applyFill="1" applyBorder="1" applyAlignment="1">
      <alignment horizontal="center"/>
    </xf>
    <xf numFmtId="4" fontId="6" fillId="0" borderId="0" xfId="0" applyNumberFormat="1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8" fillId="26" borderId="3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20" borderId="38" xfId="109" applyNumberFormat="1" applyFont="1" applyFill="1" applyBorder="1" applyAlignment="1" applyProtection="1">
      <alignment horizontal="center" vertical="center" wrapText="1"/>
      <protection/>
    </xf>
    <xf numFmtId="0" fontId="8" fillId="20" borderId="39" xfId="109" applyNumberFormat="1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>
      <alignment horizontal="center" vertical="center" wrapText="1"/>
    </xf>
    <xf numFmtId="3" fontId="8" fillId="0" borderId="0" xfId="10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109" applyNumberFormat="1" applyFont="1" applyFill="1" applyAlignment="1" applyProtection="1">
      <alignment horizontal="left" vertical="center"/>
      <protection/>
    </xf>
    <xf numFmtId="0" fontId="49" fillId="26" borderId="9" xfId="0" applyFont="1" applyFill="1" applyBorder="1" applyAlignment="1">
      <alignment horizontal="center" vertical="center" wrapText="1"/>
    </xf>
    <xf numFmtId="0" fontId="49" fillId="26" borderId="35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wrapText="1"/>
    </xf>
    <xf numFmtId="0" fontId="49" fillId="0" borderId="26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26" borderId="9" xfId="0" applyFont="1" applyFill="1" applyBorder="1" applyAlignment="1">
      <alignment horizontal="center" vertical="center"/>
    </xf>
    <xf numFmtId="0" fontId="49" fillId="26" borderId="3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5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-DownLine" xfId="40"/>
    <cellStyle name="blanka" xfId="41"/>
    <cellStyle name="B-NoBorders" xfId="42"/>
    <cellStyle name="BORDER" xfId="43"/>
    <cellStyle name="broj" xfId="44"/>
    <cellStyle name="broj Right Indent" xfId="45"/>
    <cellStyle name="broj-tit" xfId="46"/>
    <cellStyle name="B-Time" xfId="47"/>
    <cellStyle name="B-UpLine" xfId="48"/>
    <cellStyle name="B-UpRight" xfId="49"/>
    <cellStyle name="Calculation" xfId="50"/>
    <cellStyle name="Center" xfId="51"/>
    <cellStyle name="CenterAcross" xfId="52"/>
    <cellStyle name="CenterText" xfId="53"/>
    <cellStyle name="Check Cell" xfId="54"/>
    <cellStyle name="Color" xfId="55"/>
    <cellStyle name="ColorGray" xfId="56"/>
    <cellStyle name="Comma" xfId="57"/>
    <cellStyle name="Comma [0]" xfId="58"/>
    <cellStyle name="Curr_00" xfId="59"/>
    <cellStyle name="Currency" xfId="60"/>
    <cellStyle name="Currency [0]" xfId="61"/>
    <cellStyle name="Currency Right Indent" xfId="62"/>
    <cellStyle name="date" xfId="63"/>
    <cellStyle name="DateNoBorder" xfId="64"/>
    <cellStyle name="detail_num" xfId="65"/>
    <cellStyle name="DownBorder" xfId="66"/>
    <cellStyle name="Euro" xfId="67"/>
    <cellStyle name="Exchange" xfId="68"/>
    <cellStyle name="Explanatory Text" xfId="69"/>
    <cellStyle name="Followed Hyperlink" xfId="70"/>
    <cellStyle name="Good" xfId="71"/>
    <cellStyle name="Gray" xfId="72"/>
    <cellStyle name="Heading 1" xfId="73"/>
    <cellStyle name="Heading 2" xfId="74"/>
    <cellStyle name="Heading 3" xfId="75"/>
    <cellStyle name="Heading 4" xfId="76"/>
    <cellStyle name="Head-Normal" xfId="77"/>
    <cellStyle name="H-Normal" xfId="78"/>
    <cellStyle name="H-NormalWrap" xfId="79"/>
    <cellStyle name="H-Positions" xfId="80"/>
    <cellStyle name="H-Title" xfId="81"/>
    <cellStyle name="H-Totals" xfId="82"/>
    <cellStyle name="Hyperlink" xfId="83"/>
    <cellStyle name="IDLEditWorkbookLocalCurrency" xfId="84"/>
    <cellStyle name="InDate" xfId="85"/>
    <cellStyle name="Inflation" xfId="86"/>
    <cellStyle name="Input" xfId="87"/>
    <cellStyle name="L-Bottom" xfId="88"/>
    <cellStyle name="LD-Border" xfId="89"/>
    <cellStyle name="Linked Cell" xfId="90"/>
    <cellStyle name="LR-Border" xfId="91"/>
    <cellStyle name="LRD-Border" xfId="92"/>
    <cellStyle name="L-T-B Border" xfId="93"/>
    <cellStyle name="L-T-B-Border" xfId="94"/>
    <cellStyle name="LT-Border" xfId="95"/>
    <cellStyle name="LTR-Border" xfId="96"/>
    <cellStyle name="Milliers [0]_IBNR" xfId="97"/>
    <cellStyle name="Milliers_IBNR" xfId="98"/>
    <cellStyle name="Monetaire [0]_IBNR" xfId="99"/>
    <cellStyle name="Monetaire_IBNR" xfId="100"/>
    <cellStyle name="name_firma" xfId="101"/>
    <cellStyle name="Neutral" xfId="102"/>
    <cellStyle name="NewForm" xfId="103"/>
    <cellStyle name="NewForm1" xfId="104"/>
    <cellStyle name="NoFormating" xfId="105"/>
    <cellStyle name="Normal 2" xfId="106"/>
    <cellStyle name="Normal_FORMI" xfId="107"/>
    <cellStyle name="Normal_Jupiter_1" xfId="108"/>
    <cellStyle name="Normal_Spravki_NonLIfe_New" xfId="109"/>
    <cellStyle name="Normal_Spravki_NonLIfe1999" xfId="110"/>
    <cellStyle name="Note" xfId="111"/>
    <cellStyle name="number" xfId="112"/>
    <cellStyle name="number-no border" xfId="113"/>
    <cellStyle name="Output" xfId="114"/>
    <cellStyle name="Percent" xfId="115"/>
    <cellStyle name="Percent Right Indent" xfId="116"/>
    <cellStyle name="proc1" xfId="117"/>
    <cellStyle name="proc1 Right Indent" xfId="118"/>
    <cellStyle name="proc2" xfId="119"/>
    <cellStyle name="proc2   Right Indent" xfId="120"/>
    <cellStyle name="proc3" xfId="121"/>
    <cellStyle name="proc3  Right Indent" xfId="122"/>
    <cellStyle name="Rate" xfId="123"/>
    <cellStyle name="R-Bottom" xfId="124"/>
    <cellStyle name="RD-Border" xfId="125"/>
    <cellStyle name="R-orienation" xfId="126"/>
    <cellStyle name="RT-Border" xfId="127"/>
    <cellStyle name="shifar_header" xfId="128"/>
    <cellStyle name="spravki" xfId="129"/>
    <cellStyle name="T-B-Border" xfId="130"/>
    <cellStyle name="TBI" xfId="131"/>
    <cellStyle name="T-Border" xfId="132"/>
    <cellStyle name="TDL-Border" xfId="133"/>
    <cellStyle name="TDR-Border" xfId="134"/>
    <cellStyle name="Text" xfId="135"/>
    <cellStyle name="TextRight" xfId="136"/>
    <cellStyle name="Title" xfId="137"/>
    <cellStyle name="Total" xfId="138"/>
    <cellStyle name="UpDownLine" xfId="139"/>
    <cellStyle name="V-Across" xfId="140"/>
    <cellStyle name="V-Currency" xfId="141"/>
    <cellStyle name="V-Date" xfId="142"/>
    <cellStyle name="ver1" xfId="143"/>
    <cellStyle name="V-Normal" xfId="144"/>
    <cellStyle name="V-Number" xfId="145"/>
    <cellStyle name="Warning Text" xfId="146"/>
    <cellStyle name="Wrap" xfId="147"/>
    <cellStyle name="WrapTitle" xfId="148"/>
    <cellStyle name="zastrnadzor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ЗА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ГОДИНА
ОБЩО ЗАСТРАХОВАНЕ</a:t>
            </a:r>
          </a:p>
        </c:rich>
      </c:tx>
      <c:layout>
        <c:manualLayout>
          <c:xMode val="factor"/>
          <c:yMode val="factor"/>
          <c:x val="-0.0575"/>
          <c:y val="-0.028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75"/>
          <c:y val="0.51675"/>
          <c:w val="0.46125"/>
          <c:h val="0.3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Злополука и заболяване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МПС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Летателни апарати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Плавателни съдове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Товари по време на превоз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Обща гражданска отговорност
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Помощ при пътуване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'[1]Obez_1(%)'!#REF!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ОТСТЪПЕНИ ПРЕМИИ НА ПРЕЗАСТРАХОВАТЕЛИ ЗА ПЕРИОДА 2003 г. - 2014 г.</a:t>
            </a:r>
          </a:p>
        </c:rich>
      </c:tx>
      <c:layout>
        <c:manualLayout>
          <c:xMode val="factor"/>
          <c:yMode val="factor"/>
          <c:x val="0.033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775"/>
          <c:w val="0.984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Repremiums!$A$2:$A$2</c:f>
              <c:strCache>
                <c:ptCount val="1"/>
                <c:pt idx="0">
                  <c:v>Отстъпени премии на презастрахователи по видове застраховки за периода 2003 г. - 2014 г.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(Repremiums!$B$4,Repremiums!$D$4,Repremiums!$F$4,Repremiums!$H$4,Repremiums!$J$4,Repremiums!$L$4,Repremiums!$N$4,Repremiums!$P$4,Repremiums!$R$4,Repremiums!$T$4,Repremiums!$V$4,Repremiums!$X$4)</c:f>
              <c:strCache/>
            </c:strRef>
          </c:cat>
          <c:val>
            <c:numRef>
              <c:f>(Repremiums!$B$23,Repremiums!$D$23,Repremiums!$F$23,Repremiums!$H$23,Repremiums!$J$23,Repremiums!$L$23,Repremiums!$N$23,Repremiums!$P$23,Repremiums!$R$23,Repremiums!$T$23,Repremiums!$V$23,Repremiums!$X$23)</c:f>
              <c:numCache/>
            </c:numRef>
          </c:val>
        </c:ser>
        <c:axId val="46683899"/>
        <c:axId val="17501908"/>
      </c:bar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501908"/>
        <c:crosses val="autoZero"/>
        <c:auto val="1"/>
        <c:lblOffset val="100"/>
        <c:tickLblSkip val="1"/>
        <c:noMultiLvlLbl val="0"/>
      </c:catAx>
      <c:valAx>
        <c:axId val="175019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лв.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683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за 1999 г.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3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  <c:ser>
          <c:idx val="0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ВЪЗСТАНОВЕНИ ОБЕЗЩЕТЕНИЯ ОТ ПРЕЗАСТРАХОВАТЕЛИ ЗА ПАРИОДА 2003 г. - 2014 г.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452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Repayments!$A$2</c:f>
              <c:strCache>
                <c:ptCount val="1"/>
                <c:pt idx="0">
                  <c:v>Възстановени обезщетения от презастрахователи по видове застраховки за периода 2003 г. - 2014 г.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Repayments!$B$4:$M$4</c:f>
              <c:strCache/>
            </c:strRef>
          </c:cat>
          <c:val>
            <c:numRef>
              <c:f>Repayments!$B$24:$M$24</c:f>
              <c:numCache/>
            </c:numRef>
          </c:val>
        </c:ser>
        <c:axId val="23299445"/>
        <c:axId val="8368414"/>
      </c:bar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8368414"/>
        <c:crosses val="autoZero"/>
        <c:auto val="1"/>
        <c:lblOffset val="100"/>
        <c:tickLblSkip val="1"/>
        <c:noMultiLvlLbl val="0"/>
      </c:catAx>
      <c:valAx>
        <c:axId val="83684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лв.</a:t>
                </a:r>
              </a:p>
            </c:rich>
          </c:tx>
          <c:layout>
            <c:manualLayout>
              <c:xMode val="factor"/>
              <c:yMode val="factor"/>
              <c:x val="-0.011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2329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'[1]PREMI_1(%)'!#REF!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ПРЕЗ 2014 ГОДИНА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ОБЩО ЗАСТРАХОВАНЕ</a:t>
            </a:r>
          </a:p>
        </c:rich>
      </c:tx>
      <c:layout>
        <c:manualLayout>
          <c:xMode val="factor"/>
          <c:yMode val="factor"/>
          <c:x val="-0.09425"/>
          <c:y val="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85"/>
          <c:y val="0.56325"/>
          <c:w val="0.42525"/>
          <c:h val="0.32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Payments!$C$36:$L$36</c:f>
              <c:strCache/>
            </c:strRef>
          </c:cat>
          <c:val>
            <c:numRef>
              <c:f>Payments!$C$37:$L$37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36</xdr:row>
      <xdr:rowOff>9525</xdr:rowOff>
    </xdr:from>
    <xdr:to>
      <xdr:col>13</xdr:col>
      <xdr:colOff>209550</xdr:colOff>
      <xdr:row>72</xdr:row>
      <xdr:rowOff>28575</xdr:rowOff>
    </xdr:to>
    <xdr:graphicFrame>
      <xdr:nvGraphicFramePr>
        <xdr:cNvPr id="1" name="Chart 2"/>
        <xdr:cNvGraphicFramePr/>
      </xdr:nvGraphicFramePr>
      <xdr:xfrm>
        <a:off x="552450" y="9467850"/>
        <a:ext cx="1216342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30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361950" y="7181850"/>
        <a:ext cx="28984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1552575</xdr:colOff>
      <xdr:row>26</xdr:row>
      <xdr:rowOff>0</xdr:rowOff>
    </xdr:from>
    <xdr:to>
      <xdr:col>30</xdr:col>
      <xdr:colOff>0</xdr:colOff>
      <xdr:row>26</xdr:row>
      <xdr:rowOff>0</xdr:rowOff>
    </xdr:to>
    <xdr:graphicFrame>
      <xdr:nvGraphicFramePr>
        <xdr:cNvPr id="2" name="Chart 3"/>
        <xdr:cNvGraphicFramePr/>
      </xdr:nvGraphicFramePr>
      <xdr:xfrm>
        <a:off x="1914525" y="7391400"/>
        <a:ext cx="27432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30</xdr:col>
      <xdr:colOff>0</xdr:colOff>
      <xdr:row>25</xdr:row>
      <xdr:rowOff>0</xdr:rowOff>
    </xdr:to>
    <xdr:graphicFrame>
      <xdr:nvGraphicFramePr>
        <xdr:cNvPr id="3" name="Chart 4"/>
        <xdr:cNvGraphicFramePr/>
      </xdr:nvGraphicFramePr>
      <xdr:xfrm>
        <a:off x="361950" y="7181850"/>
        <a:ext cx="28984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30</xdr:col>
      <xdr:colOff>0</xdr:colOff>
      <xdr:row>25</xdr:row>
      <xdr:rowOff>0</xdr:rowOff>
    </xdr:to>
    <xdr:graphicFrame>
      <xdr:nvGraphicFramePr>
        <xdr:cNvPr id="4" name="Chart 5"/>
        <xdr:cNvGraphicFramePr/>
      </xdr:nvGraphicFramePr>
      <xdr:xfrm>
        <a:off x="361950" y="7181850"/>
        <a:ext cx="28984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26</xdr:row>
      <xdr:rowOff>0</xdr:rowOff>
    </xdr:from>
    <xdr:to>
      <xdr:col>29</xdr:col>
      <xdr:colOff>542925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914525" y="7410450"/>
        <a:ext cx="26460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29</xdr:col>
      <xdr:colOff>561975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361950" y="7200900"/>
        <a:ext cx="28032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29</xdr:col>
      <xdr:colOff>561975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361950" y="7200900"/>
        <a:ext cx="28032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13</xdr:col>
      <xdr:colOff>771525</xdr:colOff>
      <xdr:row>69</xdr:row>
      <xdr:rowOff>152400</xdr:rowOff>
    </xdr:to>
    <xdr:graphicFrame>
      <xdr:nvGraphicFramePr>
        <xdr:cNvPr id="1" name="Chart 3"/>
        <xdr:cNvGraphicFramePr/>
      </xdr:nvGraphicFramePr>
      <xdr:xfrm>
        <a:off x="0" y="9258300"/>
        <a:ext cx="137350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28</xdr:row>
      <xdr:rowOff>0</xdr:rowOff>
    </xdr:from>
    <xdr:to>
      <xdr:col>9</xdr:col>
      <xdr:colOff>542925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905000" y="7934325"/>
        <a:ext cx="846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561975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52425" y="6067425"/>
        <a:ext cx="10039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561975</xdr:colOff>
      <xdr:row>20</xdr:row>
      <xdr:rowOff>0</xdr:rowOff>
    </xdr:to>
    <xdr:graphicFrame>
      <xdr:nvGraphicFramePr>
        <xdr:cNvPr id="3" name="Chart 4"/>
        <xdr:cNvGraphicFramePr/>
      </xdr:nvGraphicFramePr>
      <xdr:xfrm>
        <a:off x="352425" y="6067425"/>
        <a:ext cx="10039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561975</xdr:colOff>
      <xdr:row>20</xdr:row>
      <xdr:rowOff>0</xdr:rowOff>
    </xdr:to>
    <xdr:graphicFrame>
      <xdr:nvGraphicFramePr>
        <xdr:cNvPr id="4" name="Chart 5"/>
        <xdr:cNvGraphicFramePr/>
      </xdr:nvGraphicFramePr>
      <xdr:xfrm>
        <a:off x="352425" y="6067425"/>
        <a:ext cx="10039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30</xdr:row>
      <xdr:rowOff>0</xdr:rowOff>
    </xdr:from>
    <xdr:to>
      <xdr:col>25</xdr:col>
      <xdr:colOff>542925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14525" y="8353425"/>
        <a:ext cx="2290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25</xdr:col>
      <xdr:colOff>561975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361950" y="7762875"/>
        <a:ext cx="24479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76200</xdr:rowOff>
    </xdr:from>
    <xdr:to>
      <xdr:col>7</xdr:col>
      <xdr:colOff>0</xdr:colOff>
      <xdr:row>58</xdr:row>
      <xdr:rowOff>57150</xdr:rowOff>
    </xdr:to>
    <xdr:graphicFrame>
      <xdr:nvGraphicFramePr>
        <xdr:cNvPr id="1" name="Chart 2"/>
        <xdr:cNvGraphicFramePr/>
      </xdr:nvGraphicFramePr>
      <xdr:xfrm>
        <a:off x="0" y="5029200"/>
        <a:ext cx="95154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1190625</xdr:colOff>
      <xdr:row>23</xdr:row>
      <xdr:rowOff>0</xdr:rowOff>
    </xdr:from>
    <xdr:to>
      <xdr:col>1</xdr:col>
      <xdr:colOff>0</xdr:colOff>
      <xdr:row>23</xdr:row>
      <xdr:rowOff>0</xdr:rowOff>
    </xdr:to>
    <xdr:graphicFrame>
      <xdr:nvGraphicFramePr>
        <xdr:cNvPr id="2" name="Chart 1"/>
        <xdr:cNvGraphicFramePr/>
      </xdr:nvGraphicFramePr>
      <xdr:xfrm>
        <a:off x="1190625" y="4791075"/>
        <a:ext cx="323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76200</xdr:rowOff>
    </xdr:from>
    <xdr:to>
      <xdr:col>8</xdr:col>
      <xdr:colOff>161925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9050" y="5238750"/>
        <a:ext cx="92202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zn\pokazateli\2002\4\Nonlife\Statistics_4_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\ASR_ZTP\Premium_Expenses_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zastr-otcheti\Spravki-Nonlife%202009\2009\GFO_2009_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zn\zk_files_2\2001\4\Nonlife\Stat_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2\gra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pamukov_n\My%20Documents\Official\Dokladi\IMF\Paid%20up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vdanova_t\Local%20Settings\Temporary%20Internet%20Files\OLKB\Reported(wor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 (%)"/>
      <sheetName val="ZS"/>
      <sheetName val="Contracts2"/>
      <sheetName val="Contracts (%)"/>
      <sheetName val="Contracts"/>
      <sheetName val="Obez_2(%)"/>
      <sheetName val="Obez_1(%)"/>
      <sheetName val="OBEZ"/>
      <sheetName val="PREMI_2(%)"/>
      <sheetName val="PREMI_1(%)"/>
      <sheetName val="PREMPAS_PREM"/>
      <sheetName val="PREMI"/>
      <sheetName val="PREM_PAS"/>
      <sheetName val="OBEZPASIV_OBEZ"/>
      <sheetName val="OBEZ_PAS "/>
      <sheetName val="Balans02"/>
      <sheetName val="Balans01"/>
      <sheetName val="Otchet02"/>
      <sheetName val="Otchet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Б.2_total"/>
      <sheetName val="Б.2_oboroti"/>
      <sheetName val="Б.2_obor_sept"/>
      <sheetName val="Б.2_obor_okt"/>
      <sheetName val="Б.2_obor_noem"/>
      <sheetName val="Б.2_obor_dekemvri (2)"/>
      <sheetName val="Б.2_obor_dekemvri"/>
      <sheetName val="Премии_TRExpens_TSExpe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а.ГФ.1"/>
      <sheetName val="а.ГФ.2"/>
      <sheetName val="a.ГФ.3"/>
      <sheetName val="а.ГФ.1 (sait)"/>
      <sheetName val="а.ГФ.1_sort"/>
      <sheetName val="а.ГФ.2_sort"/>
      <sheetName val="reserve"/>
    </sheetNames>
    <sheetDataSet>
      <sheetData sheetId="3">
        <row r="3">
          <cell r="W3" t="str">
            <v>ОБЩО</v>
          </cell>
        </row>
      </sheetData>
      <sheetData sheetId="5">
        <row r="3">
          <cell r="W3" t="str">
            <v>ОБЩО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"/>
      <sheetName val="Contracts2"/>
      <sheetName val="Contracts"/>
      <sheetName val="OBEZ_2(%)"/>
      <sheetName val="OBEZ_1(%)"/>
      <sheetName val="OBEZ"/>
      <sheetName val="PREMI_2(%)"/>
      <sheetName val="PREMI_1(%)"/>
      <sheetName val="PREMI"/>
      <sheetName val="PREM_PAS"/>
      <sheetName val="OBEZ_PAS "/>
      <sheetName val="Balans00"/>
      <sheetName val="Balans01"/>
      <sheetName val="Otchet00"/>
      <sheetName val="Otchet01"/>
    </sheetNames>
    <sheetDataSet>
      <sheetData sheetId="15">
        <row r="35">
          <cell r="A35" t="str">
            <v>СТРУКТУРА НА ПРЕМИЕНИЯ ПРИХОД ПО ВИДОВЕ ЗАСТРАХОВКИ ПО ОБЩО ЗАСТРАХОВАНЕ ЗА 2001 ГОДИНА</v>
          </cell>
        </row>
        <row r="37">
          <cell r="A37" t="str">
            <v>Злополука и Заболяване</v>
          </cell>
          <cell r="W37">
            <v>0.033710514905923965</v>
          </cell>
        </row>
        <row r="38">
          <cell r="A38" t="str">
            <v>МПС</v>
          </cell>
          <cell r="W38">
            <v>0.5757606863716038</v>
          </cell>
        </row>
        <row r="39">
          <cell r="A39" t="str">
            <v>Застраховка на релсови превозни средства </v>
          </cell>
          <cell r="W39">
            <v>0.00017169380531668413</v>
          </cell>
        </row>
        <row r="40">
          <cell r="A40" t="str">
            <v>Летателни</v>
          </cell>
          <cell r="W40">
            <v>0.016119241601933166</v>
          </cell>
        </row>
        <row r="41">
          <cell r="A41" t="str">
            <v>Плавателни</v>
          </cell>
          <cell r="W41">
            <v>0.020156646580691818</v>
          </cell>
        </row>
        <row r="42">
          <cell r="A42" t="str">
            <v>Товари по време на превоз</v>
          </cell>
          <cell r="W42">
            <v>0.02509354386584442</v>
          </cell>
        </row>
        <row r="43">
          <cell r="A43" t="str">
            <v>Пожар и природни бедствия и щети на имущество</v>
          </cell>
          <cell r="W43">
            <v>0.24617698148909692</v>
          </cell>
        </row>
        <row r="44">
          <cell r="A44" t="str">
            <v>Обща гражданска отговорност</v>
          </cell>
          <cell r="W44">
            <v>0.024793415206992995</v>
          </cell>
        </row>
        <row r="45">
          <cell r="A45" t="str">
            <v>Финансови загуби, кредити, гаранции и правни разноски</v>
          </cell>
          <cell r="W45">
            <v>0.03993092860753041</v>
          </cell>
        </row>
        <row r="46">
          <cell r="A46" t="str">
            <v>Помощ при пътуване</v>
          </cell>
          <cell r="W46">
            <v>0.018086347565065795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_rezerv"/>
      <sheetName val="Graph_premii"/>
      <sheetName val="Graph_obe"/>
      <sheetName val="Graph_Obez"/>
      <sheetName val="OBEZ99"/>
      <sheetName val="PREMII_Graf (2)"/>
      <sheetName val="PREMII_Graf"/>
      <sheetName val="Sheet1"/>
    </sheetNames>
    <sheetDataSet>
      <sheetData sheetId="1">
        <row r="2">
          <cell r="A2" t="str">
            <v>Злополука и Заболяване</v>
          </cell>
          <cell r="U2">
            <v>11114864</v>
          </cell>
        </row>
        <row r="3">
          <cell r="A3" t="str">
            <v>МПС</v>
          </cell>
          <cell r="U3">
            <v>155752848.37000003</v>
          </cell>
        </row>
        <row r="4">
          <cell r="A4" t="str">
            <v>Застраховка на релсови превозни средства</v>
          </cell>
          <cell r="U4">
            <v>63764.729999999996</v>
          </cell>
        </row>
        <row r="5">
          <cell r="A5" t="str">
            <v>Летателни</v>
          </cell>
          <cell r="U5">
            <v>2771217.97</v>
          </cell>
        </row>
        <row r="6">
          <cell r="A6" t="str">
            <v>Плавателни</v>
          </cell>
          <cell r="U6">
            <v>5657572.59</v>
          </cell>
        </row>
        <row r="7">
          <cell r="A7" t="str">
            <v>Товари по време на превоз</v>
          </cell>
          <cell r="U7">
            <v>7372329.29</v>
          </cell>
        </row>
        <row r="8">
          <cell r="A8" t="str">
            <v>Пожар и природни бедствия щети на имущество</v>
          </cell>
          <cell r="U8">
            <v>73201377</v>
          </cell>
        </row>
        <row r="9">
          <cell r="A9" t="str">
            <v>Обща гражданска отговорност</v>
          </cell>
          <cell r="U9">
            <v>4621725.63</v>
          </cell>
        </row>
        <row r="10">
          <cell r="A10" t="str">
            <v>Финансови загуби, кредити, гаранции и правни разноски</v>
          </cell>
          <cell r="U10">
            <v>93932.35</v>
          </cell>
        </row>
        <row r="11">
          <cell r="A11" t="str">
            <v>Помощ при пътуване</v>
          </cell>
          <cell r="U11">
            <v>2470212.42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BNR-ALL (final)"/>
      <sheetName val="Sheet2"/>
      <sheetName val="Sheet1"/>
      <sheetName val="KFN_GB3.2_122006"/>
      <sheetName val="ГБ.3.2"/>
      <sheetName val="Sheet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40"/>
  <sheetViews>
    <sheetView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U2"/>
    </sheetView>
  </sheetViews>
  <sheetFormatPr defaultColWidth="9.140625" defaultRowHeight="12.75"/>
  <cols>
    <col min="1" max="1" width="5.421875" style="2" customWidth="1"/>
    <col min="2" max="2" width="49.7109375" style="7" customWidth="1"/>
    <col min="3" max="4" width="11.28125" style="7" customWidth="1"/>
    <col min="5" max="5" width="11.28125" style="2" customWidth="1"/>
    <col min="6" max="8" width="12.57421875" style="2" customWidth="1"/>
    <col min="9" max="9" width="11.421875" style="2" customWidth="1"/>
    <col min="10" max="10" width="12.57421875" style="2" customWidth="1"/>
    <col min="11" max="11" width="11.421875" style="2" customWidth="1"/>
    <col min="12" max="13" width="12.7109375" style="2" customWidth="1"/>
    <col min="14" max="18" width="12.57421875" style="2" customWidth="1"/>
    <col min="19" max="19" width="12.140625" style="2" customWidth="1"/>
    <col min="20" max="22" width="12.57421875" style="2" customWidth="1"/>
    <col min="23" max="50" width="12.7109375" style="2" customWidth="1"/>
    <col min="51" max="52" width="12.57421875" style="2" customWidth="1"/>
    <col min="53" max="53" width="12.7109375" style="2" customWidth="1"/>
    <col min="54" max="54" width="13.57421875" style="2" customWidth="1"/>
    <col min="55" max="55" width="14.57421875" style="2" customWidth="1"/>
    <col min="56" max="62" width="13.00390625" style="2" customWidth="1"/>
    <col min="63" max="64" width="13.7109375" style="2" customWidth="1"/>
    <col min="65" max="16384" width="9.140625" style="2" customWidth="1"/>
  </cols>
  <sheetData>
    <row r="1" ht="22.5" customHeight="1"/>
    <row r="2" spans="1:64" ht="22.5" customHeight="1">
      <c r="A2" s="191" t="s">
        <v>367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2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</row>
    <row r="3" spans="2:64" ht="22.5" customHeight="1">
      <c r="B3" s="6"/>
      <c r="C3" s="6"/>
      <c r="D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 t="s">
        <v>227</v>
      </c>
    </row>
    <row r="4" spans="1:64" s="8" customFormat="1" ht="45" customHeight="1">
      <c r="A4" s="198" t="s">
        <v>242</v>
      </c>
      <c r="B4" s="201" t="s">
        <v>0</v>
      </c>
      <c r="C4" s="194" t="s">
        <v>301</v>
      </c>
      <c r="D4" s="195"/>
      <c r="E4" s="194" t="s">
        <v>302</v>
      </c>
      <c r="F4" s="195"/>
      <c r="G4" s="194" t="s">
        <v>219</v>
      </c>
      <c r="H4" s="195"/>
      <c r="I4" s="194" t="s">
        <v>220</v>
      </c>
      <c r="J4" s="195"/>
      <c r="K4" s="194" t="s">
        <v>303</v>
      </c>
      <c r="L4" s="195"/>
      <c r="M4" s="194" t="s">
        <v>304</v>
      </c>
      <c r="N4" s="195"/>
      <c r="O4" s="194" t="s">
        <v>209</v>
      </c>
      <c r="P4" s="195"/>
      <c r="Q4" s="194" t="s">
        <v>305</v>
      </c>
      <c r="R4" s="195"/>
      <c r="S4" s="194" t="s">
        <v>212</v>
      </c>
      <c r="T4" s="195"/>
      <c r="U4" s="194" t="s">
        <v>225</v>
      </c>
      <c r="V4" s="195"/>
      <c r="W4" s="194" t="s">
        <v>306</v>
      </c>
      <c r="X4" s="195"/>
      <c r="Y4" s="194" t="s">
        <v>210</v>
      </c>
      <c r="Z4" s="195"/>
      <c r="AA4" s="194" t="s">
        <v>307</v>
      </c>
      <c r="AB4" s="195"/>
      <c r="AC4" s="194" t="s">
        <v>226</v>
      </c>
      <c r="AD4" s="195"/>
      <c r="AE4" s="194" t="s">
        <v>335</v>
      </c>
      <c r="AF4" s="195"/>
      <c r="AG4" s="194" t="s">
        <v>308</v>
      </c>
      <c r="AH4" s="195"/>
      <c r="AI4" s="194" t="s">
        <v>295</v>
      </c>
      <c r="AJ4" s="195"/>
      <c r="AK4" s="194" t="s">
        <v>309</v>
      </c>
      <c r="AL4" s="195"/>
      <c r="AM4" s="194" t="s">
        <v>310</v>
      </c>
      <c r="AN4" s="195"/>
      <c r="AO4" s="194" t="s">
        <v>311</v>
      </c>
      <c r="AP4" s="195"/>
      <c r="AQ4" s="194" t="s">
        <v>313</v>
      </c>
      <c r="AR4" s="195"/>
      <c r="AS4" s="194" t="s">
        <v>312</v>
      </c>
      <c r="AT4" s="195"/>
      <c r="AU4" s="194" t="s">
        <v>314</v>
      </c>
      <c r="AV4" s="195"/>
      <c r="AW4" s="194" t="s">
        <v>315</v>
      </c>
      <c r="AX4" s="195"/>
      <c r="AY4" s="194" t="s">
        <v>316</v>
      </c>
      <c r="AZ4" s="195"/>
      <c r="BA4" s="194" t="s">
        <v>317</v>
      </c>
      <c r="BB4" s="195"/>
      <c r="BC4" s="194" t="s">
        <v>318</v>
      </c>
      <c r="BD4" s="195"/>
      <c r="BE4" s="194" t="s">
        <v>324</v>
      </c>
      <c r="BF4" s="195"/>
      <c r="BG4" s="194" t="s">
        <v>337</v>
      </c>
      <c r="BH4" s="195"/>
      <c r="BI4" s="194" t="s">
        <v>336</v>
      </c>
      <c r="BJ4" s="195"/>
      <c r="BK4" s="194" t="s">
        <v>319</v>
      </c>
      <c r="BL4" s="195"/>
    </row>
    <row r="5" spans="1:64" s="86" customFormat="1" ht="50.25" customHeight="1">
      <c r="A5" s="198"/>
      <c r="B5" s="202"/>
      <c r="C5" s="89" t="s">
        <v>249</v>
      </c>
      <c r="D5" s="88" t="s">
        <v>250</v>
      </c>
      <c r="E5" s="89" t="s">
        <v>249</v>
      </c>
      <c r="F5" s="88" t="s">
        <v>250</v>
      </c>
      <c r="G5" s="89" t="s">
        <v>249</v>
      </c>
      <c r="H5" s="88" t="s">
        <v>250</v>
      </c>
      <c r="I5" s="89" t="s">
        <v>249</v>
      </c>
      <c r="J5" s="88" t="s">
        <v>250</v>
      </c>
      <c r="K5" s="89" t="s">
        <v>249</v>
      </c>
      <c r="L5" s="88" t="s">
        <v>250</v>
      </c>
      <c r="M5" s="89" t="s">
        <v>249</v>
      </c>
      <c r="N5" s="88" t="s">
        <v>250</v>
      </c>
      <c r="O5" s="89" t="s">
        <v>249</v>
      </c>
      <c r="P5" s="88" t="s">
        <v>250</v>
      </c>
      <c r="Q5" s="89" t="s">
        <v>249</v>
      </c>
      <c r="R5" s="88" t="s">
        <v>250</v>
      </c>
      <c r="S5" s="89" t="s">
        <v>249</v>
      </c>
      <c r="T5" s="88" t="s">
        <v>250</v>
      </c>
      <c r="U5" s="89" t="s">
        <v>249</v>
      </c>
      <c r="V5" s="88" t="s">
        <v>250</v>
      </c>
      <c r="W5" s="89" t="s">
        <v>249</v>
      </c>
      <c r="X5" s="88" t="s">
        <v>250</v>
      </c>
      <c r="Y5" s="89" t="s">
        <v>249</v>
      </c>
      <c r="Z5" s="88" t="s">
        <v>250</v>
      </c>
      <c r="AA5" s="89" t="s">
        <v>249</v>
      </c>
      <c r="AB5" s="88" t="s">
        <v>250</v>
      </c>
      <c r="AC5" s="89" t="s">
        <v>249</v>
      </c>
      <c r="AD5" s="88" t="s">
        <v>250</v>
      </c>
      <c r="AE5" s="89" t="s">
        <v>249</v>
      </c>
      <c r="AF5" s="88" t="s">
        <v>250</v>
      </c>
      <c r="AG5" s="89" t="s">
        <v>249</v>
      </c>
      <c r="AH5" s="88" t="s">
        <v>250</v>
      </c>
      <c r="AI5" s="89" t="s">
        <v>249</v>
      </c>
      <c r="AJ5" s="88" t="s">
        <v>250</v>
      </c>
      <c r="AK5" s="89" t="s">
        <v>249</v>
      </c>
      <c r="AL5" s="88" t="s">
        <v>250</v>
      </c>
      <c r="AM5" s="89" t="s">
        <v>249</v>
      </c>
      <c r="AN5" s="88" t="s">
        <v>250</v>
      </c>
      <c r="AO5" s="89" t="s">
        <v>249</v>
      </c>
      <c r="AP5" s="88" t="s">
        <v>250</v>
      </c>
      <c r="AQ5" s="89" t="s">
        <v>249</v>
      </c>
      <c r="AR5" s="88" t="s">
        <v>250</v>
      </c>
      <c r="AS5" s="89" t="s">
        <v>249</v>
      </c>
      <c r="AT5" s="88" t="s">
        <v>250</v>
      </c>
      <c r="AU5" s="89" t="s">
        <v>249</v>
      </c>
      <c r="AV5" s="88" t="s">
        <v>250</v>
      </c>
      <c r="AW5" s="89" t="s">
        <v>249</v>
      </c>
      <c r="AX5" s="88" t="s">
        <v>250</v>
      </c>
      <c r="AY5" s="89" t="s">
        <v>249</v>
      </c>
      <c r="AZ5" s="88" t="s">
        <v>250</v>
      </c>
      <c r="BA5" s="89" t="s">
        <v>249</v>
      </c>
      <c r="BB5" s="88" t="s">
        <v>250</v>
      </c>
      <c r="BC5" s="89" t="s">
        <v>249</v>
      </c>
      <c r="BD5" s="88" t="s">
        <v>250</v>
      </c>
      <c r="BE5" s="89" t="s">
        <v>249</v>
      </c>
      <c r="BF5" s="88" t="s">
        <v>250</v>
      </c>
      <c r="BG5" s="89" t="s">
        <v>249</v>
      </c>
      <c r="BH5" s="88" t="s">
        <v>250</v>
      </c>
      <c r="BI5" s="89" t="s">
        <v>249</v>
      </c>
      <c r="BJ5" s="88" t="s">
        <v>250</v>
      </c>
      <c r="BK5" s="89" t="s">
        <v>249</v>
      </c>
      <c r="BL5" s="88" t="s">
        <v>250</v>
      </c>
    </row>
    <row r="6" spans="1:64" ht="17.25" customHeight="1">
      <c r="A6" s="89">
        <v>1</v>
      </c>
      <c r="B6" s="96" t="s">
        <v>265</v>
      </c>
      <c r="C6" s="87">
        <v>1290884</v>
      </c>
      <c r="D6" s="87">
        <v>0</v>
      </c>
      <c r="E6" s="87">
        <v>3368800.242460738</v>
      </c>
      <c r="F6" s="87">
        <v>15439.65</v>
      </c>
      <c r="G6" s="87">
        <v>3661504.8100000005</v>
      </c>
      <c r="H6" s="87">
        <v>551623.7</v>
      </c>
      <c r="I6" s="87">
        <v>3850510.95</v>
      </c>
      <c r="J6" s="87">
        <v>0</v>
      </c>
      <c r="K6" s="87">
        <v>2134168.69</v>
      </c>
      <c r="L6" s="87">
        <v>0</v>
      </c>
      <c r="M6" s="87">
        <v>3536411.2699999996</v>
      </c>
      <c r="N6" s="87">
        <v>298.62</v>
      </c>
      <c r="O6" s="87">
        <v>621320.63</v>
      </c>
      <c r="P6" s="87">
        <v>0</v>
      </c>
      <c r="Q6" s="87">
        <v>437793.25</v>
      </c>
      <c r="R6" s="87">
        <v>0</v>
      </c>
      <c r="S6" s="87">
        <v>4766122.61</v>
      </c>
      <c r="T6" s="87">
        <v>0</v>
      </c>
      <c r="U6" s="87">
        <v>681678.42</v>
      </c>
      <c r="V6" s="87">
        <v>0</v>
      </c>
      <c r="W6" s="87">
        <v>1276126</v>
      </c>
      <c r="X6" s="87">
        <v>0</v>
      </c>
      <c r="Y6" s="87">
        <v>240518.68</v>
      </c>
      <c r="Z6" s="87">
        <v>0</v>
      </c>
      <c r="AA6" s="87">
        <v>501325.8399999993</v>
      </c>
      <c r="AB6" s="87">
        <v>0</v>
      </c>
      <c r="AC6" s="87">
        <v>0</v>
      </c>
      <c r="AD6" s="87">
        <v>0</v>
      </c>
      <c r="AE6" s="87">
        <v>100133</v>
      </c>
      <c r="AF6" s="87">
        <v>0</v>
      </c>
      <c r="AG6" s="87">
        <v>0</v>
      </c>
      <c r="AH6" s="87">
        <v>0</v>
      </c>
      <c r="AI6" s="87">
        <v>21788.259999999995</v>
      </c>
      <c r="AJ6" s="87">
        <v>0</v>
      </c>
      <c r="AK6" s="87">
        <v>0</v>
      </c>
      <c r="AL6" s="87">
        <v>0</v>
      </c>
      <c r="AM6" s="87">
        <v>0</v>
      </c>
      <c r="AN6" s="87">
        <v>0</v>
      </c>
      <c r="AO6" s="87">
        <v>34410.36</v>
      </c>
      <c r="AP6" s="87">
        <v>0</v>
      </c>
      <c r="AQ6" s="87">
        <v>5702.1</v>
      </c>
      <c r="AR6" s="87">
        <v>0</v>
      </c>
      <c r="AS6" s="87">
        <v>25377.95</v>
      </c>
      <c r="AT6" s="87">
        <v>0</v>
      </c>
      <c r="AU6" s="87">
        <v>259907.8194367612</v>
      </c>
      <c r="AV6" s="87">
        <v>0</v>
      </c>
      <c r="AW6" s="87">
        <v>2425.28</v>
      </c>
      <c r="AX6" s="109">
        <v>0</v>
      </c>
      <c r="AY6" s="87">
        <v>0</v>
      </c>
      <c r="AZ6" s="87">
        <v>0</v>
      </c>
      <c r="BA6" s="87">
        <v>1931.09</v>
      </c>
      <c r="BB6" s="87">
        <v>0</v>
      </c>
      <c r="BC6" s="87">
        <v>11751</v>
      </c>
      <c r="BD6" s="87">
        <v>0</v>
      </c>
      <c r="BE6" s="87">
        <v>0</v>
      </c>
      <c r="BF6" s="87">
        <v>0</v>
      </c>
      <c r="BG6" s="87">
        <v>9826.71</v>
      </c>
      <c r="BH6" s="87">
        <v>0</v>
      </c>
      <c r="BI6" s="87">
        <v>0</v>
      </c>
      <c r="BJ6" s="87">
        <v>0</v>
      </c>
      <c r="BK6" s="87">
        <v>26840418.961897504</v>
      </c>
      <c r="BL6" s="87">
        <v>567361.97</v>
      </c>
    </row>
    <row r="7" spans="1:64" ht="27" customHeight="1">
      <c r="A7" s="95" t="s">
        <v>258</v>
      </c>
      <c r="B7" s="96" t="s">
        <v>218</v>
      </c>
      <c r="C7" s="55">
        <v>540529</v>
      </c>
      <c r="D7" s="87">
        <v>0</v>
      </c>
      <c r="E7" s="55">
        <v>389867.63</v>
      </c>
      <c r="F7" s="87">
        <v>0</v>
      </c>
      <c r="G7" s="55">
        <v>1069210.21</v>
      </c>
      <c r="H7" s="87">
        <v>0</v>
      </c>
      <c r="I7" s="55">
        <v>283940.73</v>
      </c>
      <c r="J7" s="87">
        <v>0</v>
      </c>
      <c r="K7" s="87">
        <v>136294.85</v>
      </c>
      <c r="L7" s="87">
        <v>0</v>
      </c>
      <c r="M7" s="55">
        <v>251312.92</v>
      </c>
      <c r="N7" s="87">
        <v>0</v>
      </c>
      <c r="O7" s="55">
        <v>202581.93</v>
      </c>
      <c r="P7" s="55">
        <v>0</v>
      </c>
      <c r="Q7" s="55">
        <v>99362.15</v>
      </c>
      <c r="R7" s="87">
        <v>0</v>
      </c>
      <c r="S7" s="55">
        <v>1650618.47</v>
      </c>
      <c r="T7" s="87">
        <v>0</v>
      </c>
      <c r="U7" s="55">
        <v>359036.63</v>
      </c>
      <c r="V7" s="55">
        <v>0</v>
      </c>
      <c r="W7" s="55">
        <v>278549</v>
      </c>
      <c r="X7" s="87">
        <v>0</v>
      </c>
      <c r="Y7" s="55">
        <v>0</v>
      </c>
      <c r="Z7" s="87">
        <v>0</v>
      </c>
      <c r="AA7" s="55">
        <v>0</v>
      </c>
      <c r="AB7" s="87">
        <v>0</v>
      </c>
      <c r="AC7" s="87">
        <v>0</v>
      </c>
      <c r="AD7" s="87">
        <v>0</v>
      </c>
      <c r="AE7" s="55">
        <v>0</v>
      </c>
      <c r="AF7" s="87">
        <v>0</v>
      </c>
      <c r="AG7" s="55">
        <v>0</v>
      </c>
      <c r="AH7" s="87">
        <v>0</v>
      </c>
      <c r="AI7" s="55">
        <v>0</v>
      </c>
      <c r="AJ7" s="87">
        <v>0</v>
      </c>
      <c r="AK7" s="87">
        <v>0</v>
      </c>
      <c r="AL7" s="87">
        <v>0</v>
      </c>
      <c r="AM7" s="87">
        <v>0</v>
      </c>
      <c r="AN7" s="87">
        <v>0</v>
      </c>
      <c r="AO7" s="87">
        <v>0</v>
      </c>
      <c r="AP7" s="87">
        <v>0</v>
      </c>
      <c r="AQ7" s="87">
        <v>0</v>
      </c>
      <c r="AR7" s="87">
        <v>0</v>
      </c>
      <c r="AS7" s="87">
        <v>0</v>
      </c>
      <c r="AT7" s="87">
        <v>0</v>
      </c>
      <c r="AU7" s="87">
        <v>0</v>
      </c>
      <c r="AV7" s="87">
        <v>0</v>
      </c>
      <c r="AW7" s="55">
        <v>0</v>
      </c>
      <c r="AX7" s="109">
        <v>0</v>
      </c>
      <c r="AY7" s="87">
        <v>0</v>
      </c>
      <c r="AZ7" s="87">
        <v>0</v>
      </c>
      <c r="BA7" s="87">
        <v>0</v>
      </c>
      <c r="BB7" s="87">
        <v>0</v>
      </c>
      <c r="BC7" s="87">
        <v>0</v>
      </c>
      <c r="BD7" s="87">
        <v>0</v>
      </c>
      <c r="BE7" s="87">
        <v>0</v>
      </c>
      <c r="BF7" s="87">
        <v>0</v>
      </c>
      <c r="BG7" s="87">
        <v>0</v>
      </c>
      <c r="BH7" s="87">
        <v>0</v>
      </c>
      <c r="BI7" s="87">
        <v>0</v>
      </c>
      <c r="BJ7" s="87">
        <v>0</v>
      </c>
      <c r="BK7" s="87">
        <v>5261303.52</v>
      </c>
      <c r="BL7" s="87">
        <v>0</v>
      </c>
    </row>
    <row r="8" spans="1:64" ht="16.5" customHeight="1">
      <c r="A8" s="89">
        <v>2</v>
      </c>
      <c r="B8" s="96" t="s">
        <v>266</v>
      </c>
      <c r="C8" s="55">
        <v>0</v>
      </c>
      <c r="D8" s="87">
        <v>0</v>
      </c>
      <c r="E8" s="55">
        <v>0</v>
      </c>
      <c r="F8" s="87">
        <v>0</v>
      </c>
      <c r="G8" s="55">
        <v>0</v>
      </c>
      <c r="H8" s="87">
        <v>0</v>
      </c>
      <c r="I8" s="55">
        <v>0</v>
      </c>
      <c r="J8" s="87">
        <v>0</v>
      </c>
      <c r="K8" s="87">
        <v>0</v>
      </c>
      <c r="L8" s="87">
        <v>0</v>
      </c>
      <c r="M8" s="55">
        <v>2427144.12</v>
      </c>
      <c r="N8" s="87">
        <v>0</v>
      </c>
      <c r="O8" s="55">
        <v>0</v>
      </c>
      <c r="P8" s="55">
        <v>0</v>
      </c>
      <c r="Q8" s="55">
        <v>0</v>
      </c>
      <c r="R8" s="87">
        <v>0</v>
      </c>
      <c r="S8" s="55">
        <v>482282.4</v>
      </c>
      <c r="T8" s="87">
        <v>0</v>
      </c>
      <c r="U8" s="55">
        <v>5843913.549999999</v>
      </c>
      <c r="V8" s="55">
        <v>0</v>
      </c>
      <c r="W8" s="55">
        <v>237809</v>
      </c>
      <c r="X8" s="87">
        <v>0</v>
      </c>
      <c r="Y8" s="55">
        <v>0</v>
      </c>
      <c r="Z8" s="87">
        <v>0</v>
      </c>
      <c r="AA8" s="55">
        <v>18803.81</v>
      </c>
      <c r="AB8" s="87">
        <v>0</v>
      </c>
      <c r="AC8" s="87">
        <v>0</v>
      </c>
      <c r="AD8" s="87">
        <v>0</v>
      </c>
      <c r="AE8" s="55">
        <v>6854832</v>
      </c>
      <c r="AF8" s="87">
        <v>0</v>
      </c>
      <c r="AG8" s="55">
        <v>6530242.5</v>
      </c>
      <c r="AH8" s="87">
        <v>0</v>
      </c>
      <c r="AI8" s="55">
        <v>0</v>
      </c>
      <c r="AJ8" s="87">
        <v>0</v>
      </c>
      <c r="AK8" s="87">
        <v>3642683.360000024</v>
      </c>
      <c r="AL8" s="87">
        <v>0</v>
      </c>
      <c r="AM8" s="87">
        <v>0</v>
      </c>
      <c r="AN8" s="87">
        <v>0</v>
      </c>
      <c r="AO8" s="87">
        <v>642847.98</v>
      </c>
      <c r="AP8" s="87">
        <v>0</v>
      </c>
      <c r="AQ8" s="87">
        <v>2336767.01</v>
      </c>
      <c r="AR8" s="87">
        <v>0</v>
      </c>
      <c r="AS8" s="87">
        <v>2512026</v>
      </c>
      <c r="AT8" s="87">
        <v>0</v>
      </c>
      <c r="AU8" s="87">
        <v>2787674.9441551147</v>
      </c>
      <c r="AV8" s="87">
        <v>0</v>
      </c>
      <c r="AW8" s="55">
        <v>675498.3499999997</v>
      </c>
      <c r="AX8" s="109">
        <v>0</v>
      </c>
      <c r="AY8" s="87">
        <v>1671568</v>
      </c>
      <c r="AZ8" s="87">
        <v>0</v>
      </c>
      <c r="BA8" s="87">
        <v>560119.77</v>
      </c>
      <c r="BB8" s="87">
        <v>0</v>
      </c>
      <c r="BC8" s="87">
        <v>5689641</v>
      </c>
      <c r="BD8" s="87">
        <v>0</v>
      </c>
      <c r="BE8" s="87">
        <v>897985.12</v>
      </c>
      <c r="BF8" s="87">
        <v>0</v>
      </c>
      <c r="BG8" s="87">
        <v>0</v>
      </c>
      <c r="BH8" s="87">
        <v>0</v>
      </c>
      <c r="BI8" s="87">
        <v>1778</v>
      </c>
      <c r="BJ8" s="87">
        <v>0</v>
      </c>
      <c r="BK8" s="87">
        <v>43813616.91415514</v>
      </c>
      <c r="BL8" s="87">
        <v>0</v>
      </c>
    </row>
    <row r="9" spans="1:64" ht="27.75" customHeight="1">
      <c r="A9" s="89">
        <v>3</v>
      </c>
      <c r="B9" s="96" t="s">
        <v>267</v>
      </c>
      <c r="C9" s="55">
        <v>27626115</v>
      </c>
      <c r="D9" s="87">
        <v>0</v>
      </c>
      <c r="E9" s="55">
        <v>105743622.57511649</v>
      </c>
      <c r="F9" s="87">
        <v>0</v>
      </c>
      <c r="G9" s="55">
        <v>59093260.88000001</v>
      </c>
      <c r="H9" s="87">
        <v>60457.13</v>
      </c>
      <c r="I9" s="55">
        <v>59000348.51</v>
      </c>
      <c r="J9" s="87">
        <v>0</v>
      </c>
      <c r="K9" s="87">
        <v>59136494.02</v>
      </c>
      <c r="L9" s="87">
        <v>0</v>
      </c>
      <c r="M9" s="55">
        <v>20787967.58</v>
      </c>
      <c r="N9" s="87">
        <v>0</v>
      </c>
      <c r="O9" s="55">
        <v>24496719.390000004</v>
      </c>
      <c r="P9" s="55">
        <v>0</v>
      </c>
      <c r="Q9" s="55">
        <v>24700169.880000003</v>
      </c>
      <c r="R9" s="87">
        <v>0</v>
      </c>
      <c r="S9" s="55">
        <v>21629071.08</v>
      </c>
      <c r="T9" s="87">
        <v>1222749.6</v>
      </c>
      <c r="U9" s="55">
        <v>15524803.99</v>
      </c>
      <c r="V9" s="55">
        <v>0</v>
      </c>
      <c r="W9" s="55">
        <v>5824096</v>
      </c>
      <c r="X9" s="87">
        <v>0</v>
      </c>
      <c r="Y9" s="55">
        <v>554788.55</v>
      </c>
      <c r="Z9" s="87">
        <v>0</v>
      </c>
      <c r="AA9" s="55">
        <v>6519266.979999975</v>
      </c>
      <c r="AB9" s="87">
        <v>0</v>
      </c>
      <c r="AC9" s="87">
        <v>0</v>
      </c>
      <c r="AD9" s="87">
        <v>0</v>
      </c>
      <c r="AE9" s="55">
        <v>0</v>
      </c>
      <c r="AF9" s="87">
        <v>0</v>
      </c>
      <c r="AG9" s="55">
        <v>0</v>
      </c>
      <c r="AH9" s="87">
        <v>0</v>
      </c>
      <c r="AI9" s="55">
        <v>125539.09</v>
      </c>
      <c r="AJ9" s="87">
        <v>0</v>
      </c>
      <c r="AK9" s="87">
        <v>0</v>
      </c>
      <c r="AL9" s="87">
        <v>0</v>
      </c>
      <c r="AM9" s="87">
        <v>0</v>
      </c>
      <c r="AN9" s="87">
        <v>0</v>
      </c>
      <c r="AO9" s="87">
        <v>296564.77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55">
        <v>0</v>
      </c>
      <c r="AX9" s="109">
        <v>0</v>
      </c>
      <c r="AY9" s="87">
        <v>0</v>
      </c>
      <c r="AZ9" s="87">
        <v>0</v>
      </c>
      <c r="BA9" s="87">
        <v>0</v>
      </c>
      <c r="BB9" s="87">
        <v>0</v>
      </c>
      <c r="BC9" s="87">
        <v>18733</v>
      </c>
      <c r="BD9" s="87">
        <v>0</v>
      </c>
      <c r="BE9" s="87">
        <v>0</v>
      </c>
      <c r="BF9" s="87">
        <v>0</v>
      </c>
      <c r="BG9" s="87">
        <v>267293.89</v>
      </c>
      <c r="BH9" s="87">
        <v>0</v>
      </c>
      <c r="BI9" s="87">
        <v>0</v>
      </c>
      <c r="BJ9" s="87">
        <v>0</v>
      </c>
      <c r="BK9" s="87">
        <v>431344855.18511635</v>
      </c>
      <c r="BL9" s="87">
        <v>1283206.73</v>
      </c>
    </row>
    <row r="10" spans="1:64" ht="16.5" customHeight="1">
      <c r="A10" s="89">
        <v>4</v>
      </c>
      <c r="B10" s="96" t="s">
        <v>268</v>
      </c>
      <c r="C10" s="55">
        <v>0</v>
      </c>
      <c r="D10" s="87">
        <v>0</v>
      </c>
      <c r="E10" s="55">
        <v>0</v>
      </c>
      <c r="F10" s="87">
        <v>0</v>
      </c>
      <c r="G10" s="55">
        <v>4681500.640000001</v>
      </c>
      <c r="H10" s="87">
        <v>0</v>
      </c>
      <c r="I10" s="55">
        <v>201052.59</v>
      </c>
      <c r="J10" s="87">
        <v>0</v>
      </c>
      <c r="K10" s="87">
        <v>34933.46</v>
      </c>
      <c r="L10" s="87">
        <v>0</v>
      </c>
      <c r="M10" s="55">
        <v>0</v>
      </c>
      <c r="N10" s="87">
        <v>0</v>
      </c>
      <c r="O10" s="55">
        <v>0</v>
      </c>
      <c r="P10" s="55">
        <v>0</v>
      </c>
      <c r="Q10" s="55">
        <v>3421.67</v>
      </c>
      <c r="R10" s="87">
        <v>0</v>
      </c>
      <c r="S10" s="55">
        <v>429271.46</v>
      </c>
      <c r="T10" s="87">
        <v>0</v>
      </c>
      <c r="U10" s="55">
        <v>82346.69</v>
      </c>
      <c r="V10" s="55">
        <v>0</v>
      </c>
      <c r="W10" s="55">
        <v>0</v>
      </c>
      <c r="X10" s="87">
        <v>0</v>
      </c>
      <c r="Y10" s="55">
        <v>0</v>
      </c>
      <c r="Z10" s="87">
        <v>0</v>
      </c>
      <c r="AA10" s="55">
        <v>0</v>
      </c>
      <c r="AB10" s="87">
        <v>0</v>
      </c>
      <c r="AC10" s="87">
        <v>0</v>
      </c>
      <c r="AD10" s="87">
        <v>0</v>
      </c>
      <c r="AE10" s="55">
        <v>0</v>
      </c>
      <c r="AF10" s="87">
        <v>0</v>
      </c>
      <c r="AG10" s="55">
        <v>0</v>
      </c>
      <c r="AH10" s="87">
        <v>0</v>
      </c>
      <c r="AI10" s="55">
        <v>0</v>
      </c>
      <c r="AJ10" s="87"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87">
        <v>0</v>
      </c>
      <c r="AW10" s="55">
        <v>0</v>
      </c>
      <c r="AX10" s="109">
        <v>0</v>
      </c>
      <c r="AY10" s="87">
        <v>0</v>
      </c>
      <c r="AZ10" s="87">
        <v>0</v>
      </c>
      <c r="BA10" s="87">
        <v>0</v>
      </c>
      <c r="BB10" s="87">
        <v>0</v>
      </c>
      <c r="BC10" s="87">
        <v>0</v>
      </c>
      <c r="BD10" s="87">
        <v>0</v>
      </c>
      <c r="BE10" s="87">
        <v>0</v>
      </c>
      <c r="BF10" s="87">
        <v>0</v>
      </c>
      <c r="BG10" s="87">
        <v>0</v>
      </c>
      <c r="BH10" s="87">
        <v>0</v>
      </c>
      <c r="BI10" s="87">
        <v>0</v>
      </c>
      <c r="BJ10" s="87">
        <v>0</v>
      </c>
      <c r="BK10" s="87">
        <v>5432526.510000001</v>
      </c>
      <c r="BL10" s="87">
        <v>0</v>
      </c>
    </row>
    <row r="11" spans="1:64" ht="16.5" customHeight="1">
      <c r="A11" s="89">
        <v>5</v>
      </c>
      <c r="B11" s="96" t="s">
        <v>269</v>
      </c>
      <c r="C11" s="55">
        <v>0</v>
      </c>
      <c r="D11" s="87">
        <v>0</v>
      </c>
      <c r="E11" s="55">
        <v>2549470.9211743</v>
      </c>
      <c r="F11" s="87">
        <v>1181436.05</v>
      </c>
      <c r="G11" s="55">
        <v>1733982.24</v>
      </c>
      <c r="H11" s="87">
        <v>0</v>
      </c>
      <c r="I11" s="55">
        <v>0</v>
      </c>
      <c r="J11" s="87">
        <v>0</v>
      </c>
      <c r="K11" s="87">
        <v>2058865.75</v>
      </c>
      <c r="L11" s="87">
        <v>0</v>
      </c>
      <c r="M11" s="55">
        <v>99064.52</v>
      </c>
      <c r="N11" s="87">
        <v>0</v>
      </c>
      <c r="O11" s="55">
        <v>539681.1731144976</v>
      </c>
      <c r="P11" s="55">
        <v>0</v>
      </c>
      <c r="Q11" s="55">
        <v>76315.67</v>
      </c>
      <c r="R11" s="87">
        <v>0</v>
      </c>
      <c r="S11" s="55">
        <v>113001.03</v>
      </c>
      <c r="T11" s="87">
        <v>0</v>
      </c>
      <c r="U11" s="55">
        <v>208570.83</v>
      </c>
      <c r="V11" s="55">
        <v>0</v>
      </c>
      <c r="W11" s="55">
        <v>0</v>
      </c>
      <c r="X11" s="87">
        <v>0</v>
      </c>
      <c r="Y11" s="55">
        <v>0</v>
      </c>
      <c r="Z11" s="87">
        <v>0</v>
      </c>
      <c r="AA11" s="55">
        <v>0</v>
      </c>
      <c r="AB11" s="87">
        <v>0</v>
      </c>
      <c r="AC11" s="87">
        <v>0</v>
      </c>
      <c r="AD11" s="87">
        <v>0</v>
      </c>
      <c r="AE11" s="55">
        <v>0</v>
      </c>
      <c r="AF11" s="87">
        <v>0</v>
      </c>
      <c r="AG11" s="55">
        <v>0</v>
      </c>
      <c r="AH11" s="87">
        <v>0</v>
      </c>
      <c r="AI11" s="55">
        <v>0</v>
      </c>
      <c r="AJ11" s="87"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87">
        <v>0</v>
      </c>
      <c r="AW11" s="55">
        <v>0</v>
      </c>
      <c r="AX11" s="109">
        <v>0</v>
      </c>
      <c r="AY11" s="87">
        <v>0</v>
      </c>
      <c r="AZ11" s="87">
        <v>0</v>
      </c>
      <c r="BA11" s="87">
        <v>0</v>
      </c>
      <c r="BB11" s="87">
        <v>0</v>
      </c>
      <c r="BC11" s="87">
        <v>0</v>
      </c>
      <c r="BD11" s="87">
        <v>0</v>
      </c>
      <c r="BE11" s="87">
        <v>0</v>
      </c>
      <c r="BF11" s="87">
        <v>0</v>
      </c>
      <c r="BG11" s="87">
        <v>0</v>
      </c>
      <c r="BH11" s="87">
        <v>0</v>
      </c>
      <c r="BI11" s="87">
        <v>0</v>
      </c>
      <c r="BJ11" s="87">
        <v>0</v>
      </c>
      <c r="BK11" s="87">
        <v>7378952.134288797</v>
      </c>
      <c r="BL11" s="87">
        <v>1181436.05</v>
      </c>
    </row>
    <row r="12" spans="1:64" ht="16.5" customHeight="1">
      <c r="A12" s="89">
        <v>6</v>
      </c>
      <c r="B12" s="96" t="s">
        <v>270</v>
      </c>
      <c r="C12" s="55">
        <v>34007</v>
      </c>
      <c r="D12" s="87">
        <v>0</v>
      </c>
      <c r="E12" s="55">
        <v>1109941.6674106</v>
      </c>
      <c r="F12" s="87">
        <v>123492.36</v>
      </c>
      <c r="G12" s="55">
        <v>7347935.18</v>
      </c>
      <c r="H12" s="87">
        <v>6153565.92</v>
      </c>
      <c r="I12" s="55">
        <v>609706.8800000001</v>
      </c>
      <c r="J12" s="87">
        <v>11581.075737299998</v>
      </c>
      <c r="K12" s="87">
        <v>2296805.53</v>
      </c>
      <c r="L12" s="87">
        <v>0</v>
      </c>
      <c r="M12" s="55">
        <v>111602.81999999999</v>
      </c>
      <c r="N12" s="87">
        <v>40753.140752499996</v>
      </c>
      <c r="O12" s="55">
        <v>71691.05</v>
      </c>
      <c r="P12" s="55">
        <v>0</v>
      </c>
      <c r="Q12" s="55">
        <v>59109.45</v>
      </c>
      <c r="R12" s="87">
        <v>0</v>
      </c>
      <c r="S12" s="55">
        <v>12554.17</v>
      </c>
      <c r="T12" s="87">
        <v>0</v>
      </c>
      <c r="U12" s="55">
        <v>8143.96</v>
      </c>
      <c r="V12" s="55">
        <v>0</v>
      </c>
      <c r="W12" s="55">
        <v>0</v>
      </c>
      <c r="X12" s="87">
        <v>0</v>
      </c>
      <c r="Y12" s="55">
        <v>0</v>
      </c>
      <c r="Z12" s="87">
        <v>0</v>
      </c>
      <c r="AA12" s="55">
        <v>0</v>
      </c>
      <c r="AB12" s="87">
        <v>0</v>
      </c>
      <c r="AC12" s="87">
        <v>0</v>
      </c>
      <c r="AD12" s="87">
        <v>0</v>
      </c>
      <c r="AE12" s="55">
        <v>0</v>
      </c>
      <c r="AF12" s="87">
        <v>0</v>
      </c>
      <c r="AG12" s="55">
        <v>0</v>
      </c>
      <c r="AH12" s="87">
        <v>0</v>
      </c>
      <c r="AI12" s="55">
        <v>0</v>
      </c>
      <c r="AJ12" s="87"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87">
        <v>0</v>
      </c>
      <c r="AW12" s="55">
        <v>0</v>
      </c>
      <c r="AX12" s="109">
        <v>0</v>
      </c>
      <c r="AY12" s="87">
        <v>0</v>
      </c>
      <c r="AZ12" s="87">
        <v>0</v>
      </c>
      <c r="BA12" s="87">
        <v>0</v>
      </c>
      <c r="BB12" s="87">
        <v>0</v>
      </c>
      <c r="BC12" s="87">
        <v>0</v>
      </c>
      <c r="BD12" s="87">
        <v>0</v>
      </c>
      <c r="BE12" s="87">
        <v>0</v>
      </c>
      <c r="BF12" s="87">
        <v>0</v>
      </c>
      <c r="BG12" s="87">
        <v>0</v>
      </c>
      <c r="BH12" s="87">
        <v>0</v>
      </c>
      <c r="BI12" s="87">
        <v>0</v>
      </c>
      <c r="BJ12" s="87">
        <v>0</v>
      </c>
      <c r="BK12" s="87">
        <v>11661497.707410602</v>
      </c>
      <c r="BL12" s="87">
        <v>6329392.4964898005</v>
      </c>
    </row>
    <row r="13" spans="1:64" ht="16.5" customHeight="1">
      <c r="A13" s="89">
        <v>7</v>
      </c>
      <c r="B13" s="96" t="s">
        <v>271</v>
      </c>
      <c r="C13" s="55">
        <v>59317</v>
      </c>
      <c r="D13" s="87">
        <v>0</v>
      </c>
      <c r="E13" s="55">
        <v>847543.6721727978</v>
      </c>
      <c r="F13" s="87">
        <v>71467.74004660001</v>
      </c>
      <c r="G13" s="55">
        <v>4951429.820000005</v>
      </c>
      <c r="H13" s="87">
        <v>0</v>
      </c>
      <c r="I13" s="55">
        <v>2704181.8499999996</v>
      </c>
      <c r="J13" s="87">
        <v>0</v>
      </c>
      <c r="K13" s="87">
        <v>1769729.97</v>
      </c>
      <c r="L13" s="87">
        <v>0</v>
      </c>
      <c r="M13" s="55">
        <v>2030742.2400000002</v>
      </c>
      <c r="N13" s="87">
        <v>340766.14059029997</v>
      </c>
      <c r="O13" s="55">
        <v>55444.51</v>
      </c>
      <c r="P13" s="55">
        <v>0</v>
      </c>
      <c r="Q13" s="55">
        <v>1061637.36</v>
      </c>
      <c r="R13" s="87">
        <v>0</v>
      </c>
      <c r="S13" s="55">
        <v>1563928.28</v>
      </c>
      <c r="T13" s="87">
        <v>0</v>
      </c>
      <c r="U13" s="55">
        <v>412806.72</v>
      </c>
      <c r="V13" s="55">
        <v>0</v>
      </c>
      <c r="W13" s="55">
        <v>83650</v>
      </c>
      <c r="X13" s="87">
        <v>0</v>
      </c>
      <c r="Y13" s="55">
        <v>17353.46</v>
      </c>
      <c r="Z13" s="87">
        <v>0</v>
      </c>
      <c r="AA13" s="55">
        <v>56429.71</v>
      </c>
      <c r="AB13" s="87">
        <v>0</v>
      </c>
      <c r="AC13" s="87">
        <v>0</v>
      </c>
      <c r="AD13" s="87">
        <v>0</v>
      </c>
      <c r="AE13" s="55">
        <v>1167</v>
      </c>
      <c r="AF13" s="87">
        <v>0</v>
      </c>
      <c r="AG13" s="55">
        <v>0</v>
      </c>
      <c r="AH13" s="87">
        <v>0</v>
      </c>
      <c r="AI13" s="55">
        <v>0</v>
      </c>
      <c r="AJ13" s="87"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4097.3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0</v>
      </c>
      <c r="AW13" s="55">
        <v>0</v>
      </c>
      <c r="AX13" s="109"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7">
        <v>0</v>
      </c>
      <c r="BE13" s="87">
        <v>0</v>
      </c>
      <c r="BF13" s="87">
        <v>0</v>
      </c>
      <c r="BG13" s="87">
        <v>0</v>
      </c>
      <c r="BH13" s="87">
        <v>0</v>
      </c>
      <c r="BI13" s="87">
        <v>0</v>
      </c>
      <c r="BJ13" s="87">
        <v>0</v>
      </c>
      <c r="BK13" s="87">
        <v>15619458.892172804</v>
      </c>
      <c r="BL13" s="87">
        <v>412233.88063689996</v>
      </c>
    </row>
    <row r="14" spans="1:64" ht="16.5" customHeight="1">
      <c r="A14" s="89">
        <v>8</v>
      </c>
      <c r="B14" s="96" t="s">
        <v>272</v>
      </c>
      <c r="C14" s="55">
        <v>2969902</v>
      </c>
      <c r="D14" s="87">
        <v>0</v>
      </c>
      <c r="E14" s="55">
        <v>11008724.92913178</v>
      </c>
      <c r="F14" s="87">
        <v>629425.17</v>
      </c>
      <c r="G14" s="55">
        <v>29205715.46999999</v>
      </c>
      <c r="H14" s="87">
        <v>2516090.4000000004</v>
      </c>
      <c r="I14" s="55">
        <v>21552495.950000003</v>
      </c>
      <c r="J14" s="87">
        <v>33866.7415557</v>
      </c>
      <c r="K14" s="87">
        <v>34403580.54</v>
      </c>
      <c r="L14" s="87">
        <v>11052236.97</v>
      </c>
      <c r="M14" s="55">
        <v>12732414.849999998</v>
      </c>
      <c r="N14" s="87">
        <v>3017019.6294362997</v>
      </c>
      <c r="O14" s="55">
        <v>12398.12</v>
      </c>
      <c r="P14" s="55">
        <v>0</v>
      </c>
      <c r="Q14" s="55">
        <v>4313010.390000001</v>
      </c>
      <c r="R14" s="87">
        <v>0</v>
      </c>
      <c r="S14" s="55">
        <v>20163614.3</v>
      </c>
      <c r="T14" s="87">
        <v>5867490</v>
      </c>
      <c r="U14" s="55">
        <v>9631178.43</v>
      </c>
      <c r="V14" s="55">
        <v>0</v>
      </c>
      <c r="W14" s="55">
        <v>3491977</v>
      </c>
      <c r="X14" s="87">
        <v>0</v>
      </c>
      <c r="Y14" s="55">
        <v>57010704.92</v>
      </c>
      <c r="Z14" s="87">
        <v>0</v>
      </c>
      <c r="AA14" s="55">
        <v>6206629.569999976</v>
      </c>
      <c r="AB14" s="87">
        <v>0</v>
      </c>
      <c r="AC14" s="87">
        <v>0</v>
      </c>
      <c r="AD14" s="87">
        <v>0</v>
      </c>
      <c r="AE14" s="55">
        <v>722948</v>
      </c>
      <c r="AF14" s="87">
        <v>0</v>
      </c>
      <c r="AG14" s="55">
        <v>0</v>
      </c>
      <c r="AH14" s="87">
        <v>0</v>
      </c>
      <c r="AI14" s="55">
        <v>4417603.43</v>
      </c>
      <c r="AJ14" s="87">
        <v>0</v>
      </c>
      <c r="AK14" s="87">
        <v>0</v>
      </c>
      <c r="AL14" s="87">
        <v>0</v>
      </c>
      <c r="AM14" s="87">
        <v>2708601.3061138005</v>
      </c>
      <c r="AN14" s="87">
        <v>0</v>
      </c>
      <c r="AO14" s="87">
        <v>132767.53</v>
      </c>
      <c r="AP14" s="87">
        <v>0</v>
      </c>
      <c r="AQ14" s="87">
        <v>0</v>
      </c>
      <c r="AR14" s="87">
        <v>0</v>
      </c>
      <c r="AS14" s="87">
        <v>9620.03</v>
      </c>
      <c r="AT14" s="87">
        <v>0</v>
      </c>
      <c r="AU14" s="87">
        <v>0</v>
      </c>
      <c r="AV14" s="87">
        <v>0</v>
      </c>
      <c r="AW14" s="55">
        <v>0</v>
      </c>
      <c r="AX14" s="109">
        <v>0</v>
      </c>
      <c r="AY14" s="87">
        <v>0</v>
      </c>
      <c r="AZ14" s="87">
        <v>0</v>
      </c>
      <c r="BA14" s="87">
        <v>0</v>
      </c>
      <c r="BB14" s="87">
        <v>0</v>
      </c>
      <c r="BC14" s="87">
        <v>28251</v>
      </c>
      <c r="BD14" s="87">
        <v>0</v>
      </c>
      <c r="BE14" s="87">
        <v>0</v>
      </c>
      <c r="BF14" s="87">
        <v>0</v>
      </c>
      <c r="BG14" s="87">
        <v>145334.93</v>
      </c>
      <c r="BH14" s="87">
        <v>0</v>
      </c>
      <c r="BI14" s="87">
        <v>0</v>
      </c>
      <c r="BJ14" s="87">
        <v>0</v>
      </c>
      <c r="BK14" s="87">
        <v>220867472.69524556</v>
      </c>
      <c r="BL14" s="87">
        <v>23116128.910992</v>
      </c>
    </row>
    <row r="15" spans="1:64" ht="16.5" customHeight="1">
      <c r="A15" s="89">
        <v>9</v>
      </c>
      <c r="B15" s="96" t="s">
        <v>273</v>
      </c>
      <c r="C15" s="55">
        <v>1123918</v>
      </c>
      <c r="D15" s="87">
        <v>0</v>
      </c>
      <c r="E15" s="55">
        <v>1930513.1919283997</v>
      </c>
      <c r="F15" s="87">
        <v>82945.05</v>
      </c>
      <c r="G15" s="55">
        <v>5209880.149999999</v>
      </c>
      <c r="H15" s="87">
        <v>58694.46</v>
      </c>
      <c r="I15" s="55">
        <v>1683384.0499999998</v>
      </c>
      <c r="J15" s="87">
        <v>0</v>
      </c>
      <c r="K15" s="87">
        <v>8195366.93</v>
      </c>
      <c r="L15" s="87">
        <v>0</v>
      </c>
      <c r="M15" s="55">
        <v>1528245.62</v>
      </c>
      <c r="N15" s="87">
        <v>0</v>
      </c>
      <c r="O15" s="55">
        <v>1268954.92</v>
      </c>
      <c r="P15" s="55">
        <v>0</v>
      </c>
      <c r="Q15" s="55">
        <v>13685701.460000003</v>
      </c>
      <c r="R15" s="87">
        <v>0</v>
      </c>
      <c r="S15" s="55">
        <v>1187559.86</v>
      </c>
      <c r="T15" s="87">
        <v>0</v>
      </c>
      <c r="U15" s="55">
        <v>8552933.69</v>
      </c>
      <c r="V15" s="55">
        <v>0</v>
      </c>
      <c r="W15" s="56">
        <v>779889</v>
      </c>
      <c r="X15" s="87">
        <v>0</v>
      </c>
      <c r="Y15" s="55">
        <v>75864.24</v>
      </c>
      <c r="Z15" s="87">
        <v>0</v>
      </c>
      <c r="AA15" s="55">
        <v>643715.6199999992</v>
      </c>
      <c r="AB15" s="87">
        <v>0</v>
      </c>
      <c r="AC15" s="87">
        <v>0</v>
      </c>
      <c r="AD15" s="87">
        <v>0</v>
      </c>
      <c r="AE15" s="55">
        <v>0</v>
      </c>
      <c r="AF15" s="87">
        <v>0</v>
      </c>
      <c r="AG15" s="55">
        <v>0</v>
      </c>
      <c r="AH15" s="87">
        <v>0</v>
      </c>
      <c r="AI15" s="55">
        <v>0</v>
      </c>
      <c r="AJ15" s="87"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87">
        <v>0</v>
      </c>
      <c r="AW15" s="55">
        <v>0</v>
      </c>
      <c r="AX15" s="109">
        <v>0</v>
      </c>
      <c r="AY15" s="87">
        <v>0</v>
      </c>
      <c r="AZ15" s="87">
        <v>0</v>
      </c>
      <c r="BA15" s="87">
        <v>0</v>
      </c>
      <c r="BB15" s="87">
        <v>0</v>
      </c>
      <c r="BC15" s="87">
        <v>0</v>
      </c>
      <c r="BD15" s="87">
        <v>0</v>
      </c>
      <c r="BE15" s="87">
        <v>0</v>
      </c>
      <c r="BF15" s="87">
        <v>0</v>
      </c>
      <c r="BG15" s="87">
        <v>18325.7</v>
      </c>
      <c r="BH15" s="87">
        <v>0</v>
      </c>
      <c r="BI15" s="87">
        <v>0</v>
      </c>
      <c r="BJ15" s="87">
        <v>0</v>
      </c>
      <c r="BK15" s="87">
        <v>45884252.431928396</v>
      </c>
      <c r="BL15" s="87">
        <v>141639.51</v>
      </c>
    </row>
    <row r="16" spans="1:64" ht="27.75" customHeight="1">
      <c r="A16" s="89">
        <v>10</v>
      </c>
      <c r="B16" s="96" t="s">
        <v>274</v>
      </c>
      <c r="C16" s="55">
        <v>135313574</v>
      </c>
      <c r="D16" s="87">
        <v>0</v>
      </c>
      <c r="E16" s="55">
        <v>60198295.430387706</v>
      </c>
      <c r="F16" s="87">
        <v>0</v>
      </c>
      <c r="G16" s="55">
        <v>42554418.79000003</v>
      </c>
      <c r="H16" s="87">
        <v>0</v>
      </c>
      <c r="I16" s="55">
        <v>46708147.75</v>
      </c>
      <c r="J16" s="87">
        <v>0</v>
      </c>
      <c r="K16" s="87">
        <v>19476524.39</v>
      </c>
      <c r="L16" s="87">
        <v>0</v>
      </c>
      <c r="M16" s="55">
        <v>33753578.23</v>
      </c>
      <c r="N16" s="87">
        <v>2939469.34</v>
      </c>
      <c r="O16" s="55">
        <v>89589802.51999702</v>
      </c>
      <c r="P16" s="55">
        <v>0</v>
      </c>
      <c r="Q16" s="55">
        <v>16363089.37</v>
      </c>
      <c r="R16" s="87">
        <v>0</v>
      </c>
      <c r="S16" s="55">
        <v>17887795.07</v>
      </c>
      <c r="T16" s="87">
        <v>0</v>
      </c>
      <c r="U16" s="55">
        <v>15778523.92</v>
      </c>
      <c r="V16" s="55">
        <v>0</v>
      </c>
      <c r="W16" s="56">
        <v>55429889</v>
      </c>
      <c r="X16" s="87">
        <v>0</v>
      </c>
      <c r="Y16" s="55">
        <v>387129.76</v>
      </c>
      <c r="Z16" s="87">
        <v>0</v>
      </c>
      <c r="AA16" s="55">
        <v>14108877.33000325</v>
      </c>
      <c r="AB16" s="87">
        <v>0</v>
      </c>
      <c r="AC16" s="87">
        <v>0</v>
      </c>
      <c r="AD16" s="87">
        <v>0</v>
      </c>
      <c r="AE16" s="55">
        <v>0</v>
      </c>
      <c r="AF16" s="87">
        <v>0</v>
      </c>
      <c r="AG16" s="55">
        <v>0</v>
      </c>
      <c r="AH16" s="87">
        <v>0</v>
      </c>
      <c r="AI16" s="55">
        <v>743135.62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1585258.7999999553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55">
        <v>0</v>
      </c>
      <c r="AX16" s="109">
        <v>0</v>
      </c>
      <c r="AY16" s="87">
        <v>0</v>
      </c>
      <c r="AZ16" s="87">
        <v>0</v>
      </c>
      <c r="BA16" s="87">
        <v>8147.87</v>
      </c>
      <c r="BB16" s="87">
        <v>0</v>
      </c>
      <c r="BC16" s="87">
        <v>0</v>
      </c>
      <c r="BD16" s="87">
        <v>0</v>
      </c>
      <c r="BE16" s="87">
        <v>0</v>
      </c>
      <c r="BF16" s="87">
        <v>0</v>
      </c>
      <c r="BG16" s="87">
        <v>130785.73</v>
      </c>
      <c r="BH16" s="87">
        <v>0</v>
      </c>
      <c r="BI16" s="87">
        <v>0</v>
      </c>
      <c r="BJ16" s="87">
        <v>0</v>
      </c>
      <c r="BK16" s="87">
        <v>550016973.580388</v>
      </c>
      <c r="BL16" s="87">
        <v>2939469.34</v>
      </c>
    </row>
    <row r="17" spans="1:64" s="21" customFormat="1" ht="17.25" customHeight="1">
      <c r="A17" s="95" t="s">
        <v>259</v>
      </c>
      <c r="B17" s="96" t="s">
        <v>214</v>
      </c>
      <c r="C17" s="56">
        <v>134368714</v>
      </c>
      <c r="D17" s="87">
        <v>0</v>
      </c>
      <c r="E17" s="56">
        <v>58554307.830000006</v>
      </c>
      <c r="F17" s="87">
        <v>0</v>
      </c>
      <c r="G17" s="56">
        <v>42553534.47000003</v>
      </c>
      <c r="H17" s="87">
        <v>0</v>
      </c>
      <c r="I17" s="56">
        <v>46465320.24</v>
      </c>
      <c r="J17" s="87">
        <v>0</v>
      </c>
      <c r="K17" s="87">
        <v>18917021.84</v>
      </c>
      <c r="L17" s="87">
        <v>0</v>
      </c>
      <c r="M17" s="56">
        <v>33743628.23</v>
      </c>
      <c r="N17" s="87">
        <v>2755621.32</v>
      </c>
      <c r="O17" s="56">
        <v>89387438.03999703</v>
      </c>
      <c r="P17" s="55">
        <v>0</v>
      </c>
      <c r="Q17" s="56">
        <v>15590025.149999999</v>
      </c>
      <c r="R17" s="87">
        <v>0</v>
      </c>
      <c r="S17" s="56">
        <v>17887795.07</v>
      </c>
      <c r="T17" s="87">
        <v>0</v>
      </c>
      <c r="U17" s="56">
        <v>15431882.57</v>
      </c>
      <c r="V17" s="55">
        <v>0</v>
      </c>
      <c r="W17" s="56">
        <v>54073652</v>
      </c>
      <c r="X17" s="87">
        <v>0</v>
      </c>
      <c r="Y17" s="56">
        <v>387129.76</v>
      </c>
      <c r="Z17" s="87">
        <v>0</v>
      </c>
      <c r="AA17" s="56">
        <v>12405782.03000325</v>
      </c>
      <c r="AB17" s="87">
        <v>0</v>
      </c>
      <c r="AC17" s="87">
        <v>0</v>
      </c>
      <c r="AD17" s="87">
        <v>0</v>
      </c>
      <c r="AE17" s="55">
        <v>0</v>
      </c>
      <c r="AF17" s="87">
        <v>0</v>
      </c>
      <c r="AG17" s="55">
        <v>0</v>
      </c>
      <c r="AH17" s="87">
        <v>0</v>
      </c>
      <c r="AI17" s="56">
        <v>743135.62</v>
      </c>
      <c r="AJ17" s="87"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1585258.7999999553</v>
      </c>
      <c r="AP17" s="87">
        <v>0</v>
      </c>
      <c r="AQ17" s="87">
        <v>0</v>
      </c>
      <c r="AR17" s="87">
        <v>0</v>
      </c>
      <c r="AS17" s="87">
        <v>0</v>
      </c>
      <c r="AT17" s="87">
        <v>0</v>
      </c>
      <c r="AU17" s="87">
        <v>0</v>
      </c>
      <c r="AV17" s="87">
        <v>0</v>
      </c>
      <c r="AW17" s="55">
        <v>0</v>
      </c>
      <c r="AX17" s="109">
        <v>0</v>
      </c>
      <c r="AY17" s="87">
        <v>0</v>
      </c>
      <c r="AZ17" s="87">
        <v>0</v>
      </c>
      <c r="BA17" s="87">
        <v>8147.87</v>
      </c>
      <c r="BB17" s="87">
        <v>0</v>
      </c>
      <c r="BC17" s="87">
        <v>0</v>
      </c>
      <c r="BD17" s="87">
        <v>0</v>
      </c>
      <c r="BE17" s="87">
        <v>0</v>
      </c>
      <c r="BF17" s="87">
        <v>0</v>
      </c>
      <c r="BG17" s="87">
        <v>130785.73</v>
      </c>
      <c r="BH17" s="87">
        <v>0</v>
      </c>
      <c r="BI17" s="87">
        <v>0</v>
      </c>
      <c r="BJ17" s="87">
        <v>0</v>
      </c>
      <c r="BK17" s="87">
        <v>542233559.2500002</v>
      </c>
      <c r="BL17" s="87">
        <v>2755621.32</v>
      </c>
    </row>
    <row r="18" spans="1:64" s="21" customFormat="1" ht="17.25" customHeight="1">
      <c r="A18" s="95" t="s">
        <v>260</v>
      </c>
      <c r="B18" s="96" t="s">
        <v>215</v>
      </c>
      <c r="C18" s="56">
        <v>0</v>
      </c>
      <c r="D18" s="87">
        <v>0</v>
      </c>
      <c r="E18" s="56">
        <v>848100.22257</v>
      </c>
      <c r="F18" s="87">
        <v>0</v>
      </c>
      <c r="G18" s="56">
        <v>884.3199999999999</v>
      </c>
      <c r="H18" s="87">
        <v>0</v>
      </c>
      <c r="I18" s="56">
        <v>222502.50999999998</v>
      </c>
      <c r="J18" s="87">
        <v>0</v>
      </c>
      <c r="K18" s="87">
        <v>0</v>
      </c>
      <c r="L18" s="87">
        <v>0</v>
      </c>
      <c r="M18" s="56">
        <v>0</v>
      </c>
      <c r="N18" s="87">
        <v>183848.02</v>
      </c>
      <c r="O18" s="56">
        <v>0</v>
      </c>
      <c r="P18" s="55">
        <v>0</v>
      </c>
      <c r="Q18" s="56">
        <v>0</v>
      </c>
      <c r="R18" s="87">
        <v>0</v>
      </c>
      <c r="S18" s="56">
        <v>0</v>
      </c>
      <c r="T18" s="87">
        <v>0</v>
      </c>
      <c r="U18" s="56">
        <v>129</v>
      </c>
      <c r="V18" s="55">
        <v>0</v>
      </c>
      <c r="W18" s="56">
        <v>2862</v>
      </c>
      <c r="X18" s="87">
        <v>0</v>
      </c>
      <c r="Y18" s="56">
        <v>0</v>
      </c>
      <c r="Z18" s="87">
        <v>0</v>
      </c>
      <c r="AA18" s="56">
        <v>12111</v>
      </c>
      <c r="AB18" s="87">
        <v>0</v>
      </c>
      <c r="AC18" s="87">
        <v>0</v>
      </c>
      <c r="AD18" s="87">
        <v>0</v>
      </c>
      <c r="AE18" s="55">
        <v>0</v>
      </c>
      <c r="AF18" s="87">
        <v>0</v>
      </c>
      <c r="AG18" s="55">
        <v>0</v>
      </c>
      <c r="AH18" s="87">
        <v>0</v>
      </c>
      <c r="AI18" s="56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55">
        <v>0</v>
      </c>
      <c r="AX18" s="109">
        <v>0</v>
      </c>
      <c r="AY18" s="87">
        <v>0</v>
      </c>
      <c r="AZ18" s="87">
        <v>0</v>
      </c>
      <c r="BA18" s="87">
        <v>0</v>
      </c>
      <c r="BB18" s="87">
        <v>0</v>
      </c>
      <c r="BC18" s="87">
        <v>0</v>
      </c>
      <c r="BD18" s="87">
        <v>0</v>
      </c>
      <c r="BE18" s="87">
        <v>0</v>
      </c>
      <c r="BF18" s="87">
        <v>0</v>
      </c>
      <c r="BG18" s="87">
        <v>0</v>
      </c>
      <c r="BH18" s="87">
        <v>0</v>
      </c>
      <c r="BI18" s="87">
        <v>0</v>
      </c>
      <c r="BJ18" s="87">
        <v>0</v>
      </c>
      <c r="BK18" s="87">
        <v>1086589.0525699998</v>
      </c>
      <c r="BL18" s="87">
        <v>183848.02</v>
      </c>
    </row>
    <row r="19" spans="1:64" s="21" customFormat="1" ht="27.75" customHeight="1">
      <c r="A19" s="95" t="s">
        <v>261</v>
      </c>
      <c r="B19" s="96" t="s">
        <v>216</v>
      </c>
      <c r="C19" s="56">
        <v>944860</v>
      </c>
      <c r="D19" s="87">
        <v>0</v>
      </c>
      <c r="E19" s="56">
        <v>313101.91</v>
      </c>
      <c r="F19" s="87">
        <v>0</v>
      </c>
      <c r="G19" s="56">
        <v>0</v>
      </c>
      <c r="H19" s="87">
        <v>0</v>
      </c>
      <c r="I19" s="56">
        <v>20325</v>
      </c>
      <c r="J19" s="87">
        <v>0</v>
      </c>
      <c r="K19" s="87">
        <v>0</v>
      </c>
      <c r="L19" s="87">
        <v>0</v>
      </c>
      <c r="M19" s="56">
        <v>9950</v>
      </c>
      <c r="N19" s="87">
        <v>0</v>
      </c>
      <c r="O19" s="56">
        <v>144512.16</v>
      </c>
      <c r="P19" s="55">
        <v>0</v>
      </c>
      <c r="Q19" s="56">
        <v>9100</v>
      </c>
      <c r="R19" s="87">
        <v>0</v>
      </c>
      <c r="S19" s="56">
        <v>0</v>
      </c>
      <c r="T19" s="87">
        <v>0</v>
      </c>
      <c r="U19" s="56">
        <v>4589.99</v>
      </c>
      <c r="V19" s="55">
        <v>0</v>
      </c>
      <c r="W19" s="56">
        <v>1353375</v>
      </c>
      <c r="X19" s="87">
        <v>0</v>
      </c>
      <c r="Y19" s="56">
        <v>0</v>
      </c>
      <c r="Z19" s="87">
        <v>0</v>
      </c>
      <c r="AA19" s="56">
        <v>1690984.2999999998</v>
      </c>
      <c r="AB19" s="87">
        <v>0</v>
      </c>
      <c r="AC19" s="87">
        <v>0</v>
      </c>
      <c r="AD19" s="87">
        <v>0</v>
      </c>
      <c r="AE19" s="55">
        <v>0</v>
      </c>
      <c r="AF19" s="87">
        <v>0</v>
      </c>
      <c r="AG19" s="55">
        <v>0</v>
      </c>
      <c r="AH19" s="87">
        <v>0</v>
      </c>
      <c r="AI19" s="56">
        <v>0</v>
      </c>
      <c r="AJ19" s="87"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v>0</v>
      </c>
      <c r="AU19" s="87">
        <v>0</v>
      </c>
      <c r="AV19" s="87">
        <v>0</v>
      </c>
      <c r="AW19" s="55">
        <v>0</v>
      </c>
      <c r="AX19" s="109">
        <v>0</v>
      </c>
      <c r="AY19" s="87">
        <v>0</v>
      </c>
      <c r="AZ19" s="87">
        <v>0</v>
      </c>
      <c r="BA19" s="87">
        <v>0</v>
      </c>
      <c r="BB19" s="87">
        <v>0</v>
      </c>
      <c r="BC19" s="87">
        <v>0</v>
      </c>
      <c r="BD19" s="87">
        <v>0</v>
      </c>
      <c r="BE19" s="87">
        <v>0</v>
      </c>
      <c r="BF19" s="87">
        <v>0</v>
      </c>
      <c r="BG19" s="87">
        <v>0</v>
      </c>
      <c r="BH19" s="87">
        <v>0</v>
      </c>
      <c r="BI19" s="87">
        <v>0</v>
      </c>
      <c r="BJ19" s="87">
        <v>0</v>
      </c>
      <c r="BK19" s="87">
        <v>4490798.359999999</v>
      </c>
      <c r="BL19" s="87">
        <v>0</v>
      </c>
    </row>
    <row r="20" spans="1:64" s="21" customFormat="1" ht="17.25" customHeight="1">
      <c r="A20" s="95" t="s">
        <v>262</v>
      </c>
      <c r="B20" s="96" t="s">
        <v>217</v>
      </c>
      <c r="C20" s="56">
        <v>0</v>
      </c>
      <c r="D20" s="87">
        <v>0</v>
      </c>
      <c r="E20" s="56">
        <v>482785.4678177</v>
      </c>
      <c r="F20" s="87">
        <v>0</v>
      </c>
      <c r="G20" s="56">
        <v>0</v>
      </c>
      <c r="H20" s="87">
        <v>0</v>
      </c>
      <c r="I20" s="56">
        <v>0</v>
      </c>
      <c r="J20" s="87">
        <v>0</v>
      </c>
      <c r="K20" s="87">
        <v>559502.55</v>
      </c>
      <c r="L20" s="87">
        <v>0</v>
      </c>
      <c r="M20" s="56">
        <v>0</v>
      </c>
      <c r="N20" s="87">
        <v>0</v>
      </c>
      <c r="O20" s="56">
        <v>57852.32</v>
      </c>
      <c r="P20" s="55">
        <v>0</v>
      </c>
      <c r="Q20" s="56">
        <v>763964.2200000001</v>
      </c>
      <c r="R20" s="87">
        <v>0</v>
      </c>
      <c r="S20" s="56">
        <v>0</v>
      </c>
      <c r="T20" s="87">
        <v>0</v>
      </c>
      <c r="U20" s="56">
        <v>341922.36</v>
      </c>
      <c r="V20" s="55">
        <v>0</v>
      </c>
      <c r="W20" s="56">
        <v>0</v>
      </c>
      <c r="X20" s="87">
        <v>0</v>
      </c>
      <c r="Y20" s="56">
        <v>0</v>
      </c>
      <c r="Z20" s="87">
        <v>0</v>
      </c>
      <c r="AA20" s="56">
        <v>0</v>
      </c>
      <c r="AB20" s="87">
        <v>0</v>
      </c>
      <c r="AC20" s="87">
        <v>0</v>
      </c>
      <c r="AD20" s="87">
        <v>0</v>
      </c>
      <c r="AE20" s="55">
        <v>0</v>
      </c>
      <c r="AF20" s="87">
        <v>0</v>
      </c>
      <c r="AG20" s="55">
        <v>0</v>
      </c>
      <c r="AH20" s="87">
        <v>0</v>
      </c>
      <c r="AI20" s="56">
        <v>0</v>
      </c>
      <c r="AJ20" s="87"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v>0</v>
      </c>
      <c r="AU20" s="87">
        <v>0</v>
      </c>
      <c r="AV20" s="87">
        <v>0</v>
      </c>
      <c r="AW20" s="55">
        <v>0</v>
      </c>
      <c r="AX20" s="109">
        <v>0</v>
      </c>
      <c r="AY20" s="87">
        <v>0</v>
      </c>
      <c r="AZ20" s="87">
        <v>0</v>
      </c>
      <c r="BA20" s="87">
        <v>0</v>
      </c>
      <c r="BB20" s="87">
        <v>0</v>
      </c>
      <c r="BC20" s="87">
        <v>0</v>
      </c>
      <c r="BD20" s="87">
        <v>0</v>
      </c>
      <c r="BE20" s="87">
        <v>0</v>
      </c>
      <c r="BF20" s="87">
        <v>0</v>
      </c>
      <c r="BG20" s="87">
        <v>0</v>
      </c>
      <c r="BH20" s="87">
        <v>0</v>
      </c>
      <c r="BI20" s="87">
        <v>0</v>
      </c>
      <c r="BJ20" s="87">
        <v>0</v>
      </c>
      <c r="BK20" s="87">
        <v>2206026.9178177</v>
      </c>
      <c r="BL20" s="87">
        <v>0</v>
      </c>
    </row>
    <row r="21" spans="1:64" ht="27.75" customHeight="1">
      <c r="A21" s="89">
        <v>11</v>
      </c>
      <c r="B21" s="96" t="s">
        <v>275</v>
      </c>
      <c r="C21" s="55">
        <v>0</v>
      </c>
      <c r="D21" s="87">
        <v>0</v>
      </c>
      <c r="E21" s="55">
        <v>2429553.8077498</v>
      </c>
      <c r="F21" s="87">
        <v>35944.88</v>
      </c>
      <c r="G21" s="55">
        <v>1713823.2999999998</v>
      </c>
      <c r="H21" s="87">
        <v>0</v>
      </c>
      <c r="I21" s="55">
        <v>0</v>
      </c>
      <c r="J21" s="87">
        <v>0</v>
      </c>
      <c r="K21" s="87">
        <v>1708230.85</v>
      </c>
      <c r="L21" s="87">
        <v>0</v>
      </c>
      <c r="M21" s="55">
        <v>0</v>
      </c>
      <c r="N21" s="87">
        <v>0</v>
      </c>
      <c r="O21" s="55">
        <v>1727721.6168855026</v>
      </c>
      <c r="P21" s="55">
        <v>0</v>
      </c>
      <c r="Q21" s="55">
        <v>48833.36</v>
      </c>
      <c r="R21" s="87">
        <v>0</v>
      </c>
      <c r="S21" s="55">
        <v>0</v>
      </c>
      <c r="T21" s="87">
        <v>0</v>
      </c>
      <c r="U21" s="55">
        <v>49204.07</v>
      </c>
      <c r="V21" s="55">
        <v>0</v>
      </c>
      <c r="W21" s="55">
        <v>0</v>
      </c>
      <c r="X21" s="87">
        <v>0</v>
      </c>
      <c r="Y21" s="55">
        <v>0</v>
      </c>
      <c r="Z21" s="87">
        <v>0</v>
      </c>
      <c r="AA21" s="55">
        <v>0</v>
      </c>
      <c r="AB21" s="87">
        <v>0</v>
      </c>
      <c r="AC21" s="87">
        <v>0</v>
      </c>
      <c r="AD21" s="87">
        <v>0</v>
      </c>
      <c r="AE21" s="55">
        <v>0</v>
      </c>
      <c r="AF21" s="87">
        <v>0</v>
      </c>
      <c r="AG21" s="55">
        <v>0</v>
      </c>
      <c r="AH21" s="87">
        <v>0</v>
      </c>
      <c r="AI21" s="55">
        <v>0</v>
      </c>
      <c r="AJ21" s="87"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v>0</v>
      </c>
      <c r="AU21" s="87">
        <v>0</v>
      </c>
      <c r="AV21" s="87">
        <v>0</v>
      </c>
      <c r="AW21" s="55">
        <v>0</v>
      </c>
      <c r="AX21" s="109">
        <v>0</v>
      </c>
      <c r="AY21" s="87">
        <v>0</v>
      </c>
      <c r="AZ21" s="87">
        <v>0</v>
      </c>
      <c r="BA21" s="87">
        <v>0</v>
      </c>
      <c r="BB21" s="87">
        <v>0</v>
      </c>
      <c r="BC21" s="87">
        <v>0</v>
      </c>
      <c r="BD21" s="87">
        <v>0</v>
      </c>
      <c r="BE21" s="87">
        <v>0</v>
      </c>
      <c r="BF21" s="87">
        <v>0</v>
      </c>
      <c r="BG21" s="87">
        <v>0</v>
      </c>
      <c r="BH21" s="87">
        <v>0</v>
      </c>
      <c r="BI21" s="87">
        <v>0</v>
      </c>
      <c r="BJ21" s="87">
        <v>0</v>
      </c>
      <c r="BK21" s="87">
        <v>7677367.004635303</v>
      </c>
      <c r="BL21" s="87">
        <v>35944.88</v>
      </c>
    </row>
    <row r="22" spans="1:64" ht="27.75" customHeight="1">
      <c r="A22" s="89">
        <v>12</v>
      </c>
      <c r="B22" s="96" t="s">
        <v>276</v>
      </c>
      <c r="C22" s="55">
        <v>3638</v>
      </c>
      <c r="D22" s="87">
        <v>0</v>
      </c>
      <c r="E22" s="55">
        <v>16755.7530047</v>
      </c>
      <c r="F22" s="87">
        <v>0</v>
      </c>
      <c r="G22" s="55">
        <v>212477.19000000003</v>
      </c>
      <c r="H22" s="87">
        <v>0</v>
      </c>
      <c r="I22" s="55">
        <v>39782.46</v>
      </c>
      <c r="J22" s="87">
        <v>0</v>
      </c>
      <c r="K22" s="87">
        <v>1039178.97</v>
      </c>
      <c r="L22" s="87">
        <v>0</v>
      </c>
      <c r="M22" s="55">
        <v>0</v>
      </c>
      <c r="N22" s="87">
        <v>0</v>
      </c>
      <c r="O22" s="55">
        <v>12178.99</v>
      </c>
      <c r="P22" s="55">
        <v>0</v>
      </c>
      <c r="Q22" s="55">
        <v>10002.84</v>
      </c>
      <c r="R22" s="87">
        <v>0</v>
      </c>
      <c r="S22" s="55">
        <v>0</v>
      </c>
      <c r="T22" s="87">
        <v>0</v>
      </c>
      <c r="U22" s="55">
        <v>0</v>
      </c>
      <c r="V22" s="55">
        <v>0</v>
      </c>
      <c r="W22" s="55">
        <v>0</v>
      </c>
      <c r="X22" s="87">
        <v>0</v>
      </c>
      <c r="Y22" s="55">
        <v>0</v>
      </c>
      <c r="Z22" s="87">
        <v>0</v>
      </c>
      <c r="AA22" s="55">
        <v>0</v>
      </c>
      <c r="AB22" s="87">
        <v>0</v>
      </c>
      <c r="AC22" s="87">
        <v>0</v>
      </c>
      <c r="AD22" s="87">
        <v>0</v>
      </c>
      <c r="AE22" s="55">
        <v>0</v>
      </c>
      <c r="AF22" s="87">
        <v>0</v>
      </c>
      <c r="AG22" s="55">
        <v>0</v>
      </c>
      <c r="AH22" s="87">
        <v>0</v>
      </c>
      <c r="AI22" s="55">
        <v>0</v>
      </c>
      <c r="AJ22" s="87"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v>0</v>
      </c>
      <c r="AU22" s="87">
        <v>0</v>
      </c>
      <c r="AV22" s="87">
        <v>0</v>
      </c>
      <c r="AW22" s="55">
        <v>0</v>
      </c>
      <c r="AX22" s="109">
        <v>0</v>
      </c>
      <c r="AY22" s="87">
        <v>0</v>
      </c>
      <c r="AZ22" s="87">
        <v>0</v>
      </c>
      <c r="BA22" s="87">
        <v>0</v>
      </c>
      <c r="BB22" s="87">
        <v>0</v>
      </c>
      <c r="BC22" s="87">
        <v>0</v>
      </c>
      <c r="BD22" s="87">
        <v>0</v>
      </c>
      <c r="BE22" s="87">
        <v>0</v>
      </c>
      <c r="BF22" s="87">
        <v>0</v>
      </c>
      <c r="BG22" s="87">
        <v>0</v>
      </c>
      <c r="BH22" s="87">
        <v>0</v>
      </c>
      <c r="BI22" s="87">
        <v>0</v>
      </c>
      <c r="BJ22" s="87">
        <v>0</v>
      </c>
      <c r="BK22" s="87">
        <v>1334014.2030047001</v>
      </c>
      <c r="BL22" s="87">
        <v>0</v>
      </c>
    </row>
    <row r="23" spans="1:64" ht="16.5" customHeight="1">
      <c r="A23" s="89">
        <v>13</v>
      </c>
      <c r="B23" s="96" t="s">
        <v>277</v>
      </c>
      <c r="C23" s="55">
        <v>1361999</v>
      </c>
      <c r="D23" s="87">
        <v>0</v>
      </c>
      <c r="E23" s="55">
        <v>2525986.8035974004</v>
      </c>
      <c r="F23" s="87">
        <v>1595.21</v>
      </c>
      <c r="G23" s="55">
        <v>9161885.89</v>
      </c>
      <c r="H23" s="87">
        <v>4381.06</v>
      </c>
      <c r="I23" s="55">
        <v>3567876.91</v>
      </c>
      <c r="J23" s="87">
        <v>0</v>
      </c>
      <c r="K23" s="87">
        <v>5225013.57</v>
      </c>
      <c r="L23" s="87">
        <v>0</v>
      </c>
      <c r="M23" s="55">
        <v>3093130.46</v>
      </c>
      <c r="N23" s="87">
        <v>280291.89</v>
      </c>
      <c r="O23" s="55">
        <v>390372.89</v>
      </c>
      <c r="P23" s="55">
        <v>0</v>
      </c>
      <c r="Q23" s="55">
        <v>2101330.82</v>
      </c>
      <c r="R23" s="87">
        <v>0</v>
      </c>
      <c r="S23" s="55">
        <v>2039382.98</v>
      </c>
      <c r="T23" s="87">
        <v>0</v>
      </c>
      <c r="U23" s="55">
        <v>1333493.98</v>
      </c>
      <c r="V23" s="55">
        <v>0</v>
      </c>
      <c r="W23" s="55">
        <v>2557955</v>
      </c>
      <c r="X23" s="87">
        <v>0</v>
      </c>
      <c r="Y23" s="55">
        <v>184689.94</v>
      </c>
      <c r="Z23" s="87">
        <v>0</v>
      </c>
      <c r="AA23" s="55">
        <v>1089193.6399999966</v>
      </c>
      <c r="AB23" s="87">
        <v>0</v>
      </c>
      <c r="AC23" s="87">
        <v>0</v>
      </c>
      <c r="AD23" s="87">
        <v>0</v>
      </c>
      <c r="AE23" s="55">
        <v>0</v>
      </c>
      <c r="AF23" s="87">
        <v>0</v>
      </c>
      <c r="AG23" s="55">
        <v>0</v>
      </c>
      <c r="AH23" s="87">
        <v>0</v>
      </c>
      <c r="AI23" s="55">
        <v>6715.46</v>
      </c>
      <c r="AJ23" s="87"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12582.91</v>
      </c>
      <c r="AP23" s="87">
        <v>0</v>
      </c>
      <c r="AQ23" s="87">
        <v>0</v>
      </c>
      <c r="AR23" s="87">
        <v>0</v>
      </c>
      <c r="AS23" s="87">
        <v>0</v>
      </c>
      <c r="AT23" s="87">
        <v>0</v>
      </c>
      <c r="AU23" s="87">
        <v>0</v>
      </c>
      <c r="AV23" s="87">
        <v>0</v>
      </c>
      <c r="AW23" s="55">
        <v>0</v>
      </c>
      <c r="AX23" s="109">
        <v>0</v>
      </c>
      <c r="AY23" s="87">
        <v>0</v>
      </c>
      <c r="AZ23" s="87">
        <v>0</v>
      </c>
      <c r="BA23" s="87">
        <v>0</v>
      </c>
      <c r="BB23" s="87">
        <v>0</v>
      </c>
      <c r="BC23" s="87">
        <v>0</v>
      </c>
      <c r="BD23" s="87">
        <v>0</v>
      </c>
      <c r="BE23" s="87">
        <v>0</v>
      </c>
      <c r="BF23" s="87">
        <v>0</v>
      </c>
      <c r="BG23" s="87">
        <v>774</v>
      </c>
      <c r="BH23" s="87">
        <v>0</v>
      </c>
      <c r="BI23" s="87">
        <v>0</v>
      </c>
      <c r="BJ23" s="87">
        <v>0</v>
      </c>
      <c r="BK23" s="87">
        <v>34652384.2535974</v>
      </c>
      <c r="BL23" s="87">
        <v>286268.16000000003</v>
      </c>
    </row>
    <row r="24" spans="1:64" ht="16.5" customHeight="1">
      <c r="A24" s="89">
        <v>14</v>
      </c>
      <c r="B24" s="96" t="s">
        <v>278</v>
      </c>
      <c r="C24" s="55">
        <v>0</v>
      </c>
      <c r="D24" s="87">
        <v>0</v>
      </c>
      <c r="E24" s="55">
        <v>868950.5612445</v>
      </c>
      <c r="F24" s="87">
        <v>0</v>
      </c>
      <c r="G24" s="55">
        <v>0</v>
      </c>
      <c r="H24" s="87">
        <v>0</v>
      </c>
      <c r="I24" s="55">
        <v>726840.22</v>
      </c>
      <c r="J24" s="87">
        <v>0</v>
      </c>
      <c r="K24" s="87">
        <v>0</v>
      </c>
      <c r="L24" s="87">
        <v>0</v>
      </c>
      <c r="M24" s="55">
        <v>116436.63</v>
      </c>
      <c r="N24" s="87">
        <v>0</v>
      </c>
      <c r="O24" s="55">
        <v>0</v>
      </c>
      <c r="P24" s="55">
        <v>0</v>
      </c>
      <c r="Q24" s="55">
        <v>0</v>
      </c>
      <c r="R24" s="87">
        <v>0</v>
      </c>
      <c r="S24" s="55">
        <v>0</v>
      </c>
      <c r="T24" s="87">
        <v>0</v>
      </c>
      <c r="U24" s="55">
        <v>0</v>
      </c>
      <c r="V24" s="55">
        <v>0</v>
      </c>
      <c r="W24" s="55">
        <v>0</v>
      </c>
      <c r="X24" s="87">
        <v>0</v>
      </c>
      <c r="Y24" s="55">
        <v>0</v>
      </c>
      <c r="Z24" s="87">
        <v>0</v>
      </c>
      <c r="AA24" s="55">
        <v>0</v>
      </c>
      <c r="AB24" s="87">
        <v>0</v>
      </c>
      <c r="AC24" s="87">
        <v>6239855.78</v>
      </c>
      <c r="AD24" s="87">
        <v>0</v>
      </c>
      <c r="AE24" s="55">
        <v>0</v>
      </c>
      <c r="AF24" s="87">
        <v>0</v>
      </c>
      <c r="AG24" s="55">
        <v>0</v>
      </c>
      <c r="AH24" s="87">
        <v>0</v>
      </c>
      <c r="AI24" s="55">
        <v>0</v>
      </c>
      <c r="AJ24" s="87"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v>0</v>
      </c>
      <c r="AU24" s="87">
        <v>0</v>
      </c>
      <c r="AV24" s="87">
        <v>0</v>
      </c>
      <c r="AW24" s="55">
        <v>0</v>
      </c>
      <c r="AX24" s="109">
        <v>0</v>
      </c>
      <c r="AY24" s="87">
        <v>0</v>
      </c>
      <c r="AZ24" s="87">
        <v>0</v>
      </c>
      <c r="BA24" s="87">
        <v>0</v>
      </c>
      <c r="BB24" s="87">
        <v>0</v>
      </c>
      <c r="BC24" s="87">
        <v>0</v>
      </c>
      <c r="BD24" s="87">
        <v>0</v>
      </c>
      <c r="BE24" s="87">
        <v>0</v>
      </c>
      <c r="BF24" s="87">
        <v>0</v>
      </c>
      <c r="BG24" s="87">
        <v>0</v>
      </c>
      <c r="BH24" s="87">
        <v>0</v>
      </c>
      <c r="BI24" s="87">
        <v>0</v>
      </c>
      <c r="BJ24" s="87">
        <v>0</v>
      </c>
      <c r="BK24" s="87">
        <v>7952083.1912445</v>
      </c>
      <c r="BL24" s="87">
        <v>0</v>
      </c>
    </row>
    <row r="25" spans="1:64" ht="16.5" customHeight="1">
      <c r="A25" s="89">
        <v>15</v>
      </c>
      <c r="B25" s="96" t="s">
        <v>279</v>
      </c>
      <c r="C25" s="55">
        <v>0</v>
      </c>
      <c r="D25" s="87">
        <v>0</v>
      </c>
      <c r="E25" s="55">
        <v>228391.9522371</v>
      </c>
      <c r="F25" s="87">
        <v>0</v>
      </c>
      <c r="G25" s="55">
        <v>0</v>
      </c>
      <c r="H25" s="87">
        <v>0</v>
      </c>
      <c r="I25" s="55">
        <v>18905</v>
      </c>
      <c r="J25" s="87">
        <v>0</v>
      </c>
      <c r="K25" s="87">
        <v>207541.85</v>
      </c>
      <c r="L25" s="87">
        <v>0</v>
      </c>
      <c r="M25" s="55">
        <v>192263.16</v>
      </c>
      <c r="N25" s="87">
        <v>0</v>
      </c>
      <c r="O25" s="55">
        <v>0</v>
      </c>
      <c r="P25" s="55">
        <v>0</v>
      </c>
      <c r="Q25" s="55">
        <v>0</v>
      </c>
      <c r="R25" s="87">
        <v>0</v>
      </c>
      <c r="S25" s="55">
        <v>0</v>
      </c>
      <c r="T25" s="87">
        <v>0</v>
      </c>
      <c r="U25" s="55">
        <v>0</v>
      </c>
      <c r="V25" s="55">
        <v>0</v>
      </c>
      <c r="W25" s="55">
        <v>0</v>
      </c>
      <c r="X25" s="87">
        <v>0</v>
      </c>
      <c r="Y25" s="55">
        <v>0</v>
      </c>
      <c r="Z25" s="87">
        <v>0</v>
      </c>
      <c r="AA25" s="55">
        <v>0</v>
      </c>
      <c r="AB25" s="87">
        <v>0</v>
      </c>
      <c r="AC25" s="87">
        <v>0</v>
      </c>
      <c r="AD25" s="87">
        <v>0</v>
      </c>
      <c r="AE25" s="55">
        <v>0</v>
      </c>
      <c r="AF25" s="87">
        <v>0</v>
      </c>
      <c r="AG25" s="55">
        <v>0</v>
      </c>
      <c r="AH25" s="87">
        <v>0</v>
      </c>
      <c r="AI25" s="55">
        <v>0</v>
      </c>
      <c r="AJ25" s="87"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v>0</v>
      </c>
      <c r="AU25" s="87">
        <v>0</v>
      </c>
      <c r="AV25" s="87">
        <v>0</v>
      </c>
      <c r="AW25" s="55">
        <v>0</v>
      </c>
      <c r="AX25" s="109">
        <v>0</v>
      </c>
      <c r="AY25" s="87">
        <v>0</v>
      </c>
      <c r="AZ25" s="87">
        <v>0</v>
      </c>
      <c r="BA25" s="87">
        <v>0</v>
      </c>
      <c r="BB25" s="87">
        <v>0</v>
      </c>
      <c r="BC25" s="87">
        <v>0</v>
      </c>
      <c r="BD25" s="87">
        <v>0</v>
      </c>
      <c r="BE25" s="87">
        <v>0</v>
      </c>
      <c r="BF25" s="87">
        <v>0</v>
      </c>
      <c r="BG25" s="87">
        <v>8051.67</v>
      </c>
      <c r="BH25" s="87">
        <v>0</v>
      </c>
      <c r="BI25" s="87">
        <v>0</v>
      </c>
      <c r="BJ25" s="87">
        <v>0</v>
      </c>
      <c r="BK25" s="87">
        <v>655153.6322371</v>
      </c>
      <c r="BL25" s="87">
        <v>0</v>
      </c>
    </row>
    <row r="26" spans="1:64" ht="16.5" customHeight="1">
      <c r="A26" s="89">
        <v>16</v>
      </c>
      <c r="B26" s="96" t="s">
        <v>280</v>
      </c>
      <c r="C26" s="55">
        <v>0</v>
      </c>
      <c r="D26" s="87">
        <v>0</v>
      </c>
      <c r="E26" s="55">
        <v>275671.94968960003</v>
      </c>
      <c r="F26" s="87">
        <v>0</v>
      </c>
      <c r="G26" s="55">
        <v>494673.69999999995</v>
      </c>
      <c r="H26" s="87">
        <v>0</v>
      </c>
      <c r="I26" s="55">
        <v>146650.44</v>
      </c>
      <c r="J26" s="87">
        <v>0</v>
      </c>
      <c r="K26" s="87">
        <v>1269522.05</v>
      </c>
      <c r="L26" s="87">
        <v>0</v>
      </c>
      <c r="M26" s="55">
        <v>264520.05</v>
      </c>
      <c r="N26" s="87">
        <v>0</v>
      </c>
      <c r="O26" s="55">
        <v>0</v>
      </c>
      <c r="P26" s="55">
        <v>0</v>
      </c>
      <c r="Q26" s="55">
        <v>628780.27</v>
      </c>
      <c r="R26" s="87">
        <v>0</v>
      </c>
      <c r="S26" s="55">
        <v>242895.52</v>
      </c>
      <c r="T26" s="87">
        <v>0</v>
      </c>
      <c r="U26" s="55">
        <v>89341.06</v>
      </c>
      <c r="V26" s="55">
        <v>0</v>
      </c>
      <c r="W26" s="55">
        <v>527570</v>
      </c>
      <c r="X26" s="87">
        <v>0</v>
      </c>
      <c r="Y26" s="55">
        <v>12375.47</v>
      </c>
      <c r="Z26" s="87">
        <v>0</v>
      </c>
      <c r="AA26" s="55">
        <v>65291.259999999995</v>
      </c>
      <c r="AB26" s="87">
        <v>0</v>
      </c>
      <c r="AC26" s="87">
        <v>0</v>
      </c>
      <c r="AD26" s="87">
        <v>0</v>
      </c>
      <c r="AE26" s="55">
        <v>0</v>
      </c>
      <c r="AF26" s="87">
        <v>0</v>
      </c>
      <c r="AG26" s="55">
        <v>0</v>
      </c>
      <c r="AH26" s="87">
        <v>0</v>
      </c>
      <c r="AI26" s="55">
        <v>985212.28</v>
      </c>
      <c r="AJ26" s="87">
        <v>0</v>
      </c>
      <c r="AK26" s="87">
        <v>0</v>
      </c>
      <c r="AL26" s="87">
        <v>0</v>
      </c>
      <c r="AM26" s="87">
        <v>1823994.12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v>0</v>
      </c>
      <c r="AU26" s="87">
        <v>0</v>
      </c>
      <c r="AV26" s="87">
        <v>0</v>
      </c>
      <c r="AW26" s="55">
        <v>0</v>
      </c>
      <c r="AX26" s="109">
        <v>0</v>
      </c>
      <c r="AY26" s="87">
        <v>0</v>
      </c>
      <c r="AZ26" s="87">
        <v>0</v>
      </c>
      <c r="BA26" s="87">
        <v>0</v>
      </c>
      <c r="BB26" s="87">
        <v>0</v>
      </c>
      <c r="BC26" s="87">
        <v>0</v>
      </c>
      <c r="BD26" s="87">
        <v>0</v>
      </c>
      <c r="BE26" s="87">
        <v>0</v>
      </c>
      <c r="BF26" s="87">
        <v>0</v>
      </c>
      <c r="BG26" s="87">
        <v>0</v>
      </c>
      <c r="BH26" s="87">
        <v>0</v>
      </c>
      <c r="BI26" s="87">
        <v>0</v>
      </c>
      <c r="BJ26" s="87">
        <v>0</v>
      </c>
      <c r="BK26" s="87">
        <v>6826498.1696896</v>
      </c>
      <c r="BL26" s="87">
        <v>0</v>
      </c>
    </row>
    <row r="27" spans="1:64" ht="16.5" customHeight="1">
      <c r="A27" s="89">
        <v>17</v>
      </c>
      <c r="B27" s="46" t="s">
        <v>281</v>
      </c>
      <c r="C27" s="55">
        <v>0</v>
      </c>
      <c r="D27" s="87">
        <v>0</v>
      </c>
      <c r="E27" s="55">
        <v>0</v>
      </c>
      <c r="F27" s="87">
        <v>0</v>
      </c>
      <c r="G27" s="55">
        <v>0</v>
      </c>
      <c r="H27" s="87">
        <v>0</v>
      </c>
      <c r="I27" s="55">
        <v>0</v>
      </c>
      <c r="J27" s="87">
        <v>0</v>
      </c>
      <c r="K27" s="87">
        <v>5513.47</v>
      </c>
      <c r="L27" s="87">
        <v>0</v>
      </c>
      <c r="M27" s="55">
        <v>0</v>
      </c>
      <c r="N27" s="87">
        <v>0</v>
      </c>
      <c r="O27" s="55">
        <v>0</v>
      </c>
      <c r="P27" s="55">
        <v>0</v>
      </c>
      <c r="Q27" s="55">
        <v>0</v>
      </c>
      <c r="R27" s="87">
        <v>0</v>
      </c>
      <c r="S27" s="55">
        <v>0</v>
      </c>
      <c r="T27" s="87">
        <v>0</v>
      </c>
      <c r="U27" s="55">
        <v>0</v>
      </c>
      <c r="V27" s="55">
        <v>0</v>
      </c>
      <c r="W27" s="55">
        <v>0</v>
      </c>
      <c r="X27" s="87">
        <v>0</v>
      </c>
      <c r="Y27" s="55">
        <v>0</v>
      </c>
      <c r="Z27" s="87">
        <v>0</v>
      </c>
      <c r="AA27" s="55">
        <v>0</v>
      </c>
      <c r="AB27" s="87">
        <v>0</v>
      </c>
      <c r="AC27" s="87">
        <v>0</v>
      </c>
      <c r="AD27" s="87">
        <v>0</v>
      </c>
      <c r="AE27" s="55">
        <v>0</v>
      </c>
      <c r="AF27" s="87">
        <v>0</v>
      </c>
      <c r="AG27" s="55">
        <v>0</v>
      </c>
      <c r="AH27" s="87">
        <v>0</v>
      </c>
      <c r="AI27" s="55">
        <v>0</v>
      </c>
      <c r="AJ27" s="87"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v>0</v>
      </c>
      <c r="AU27" s="87">
        <v>0</v>
      </c>
      <c r="AV27" s="87">
        <v>0</v>
      </c>
      <c r="AW27" s="55">
        <v>0</v>
      </c>
      <c r="AX27" s="109">
        <v>0</v>
      </c>
      <c r="AY27" s="87">
        <v>0</v>
      </c>
      <c r="AZ27" s="87">
        <v>0</v>
      </c>
      <c r="BA27" s="87">
        <v>0</v>
      </c>
      <c r="BB27" s="87">
        <v>0</v>
      </c>
      <c r="BC27" s="87">
        <v>0</v>
      </c>
      <c r="BD27" s="87">
        <v>0</v>
      </c>
      <c r="BE27" s="87">
        <v>0</v>
      </c>
      <c r="BF27" s="87">
        <v>0</v>
      </c>
      <c r="BG27" s="87">
        <v>0</v>
      </c>
      <c r="BH27" s="87">
        <v>0</v>
      </c>
      <c r="BI27" s="87">
        <v>0</v>
      </c>
      <c r="BJ27" s="87">
        <v>0</v>
      </c>
      <c r="BK27" s="87">
        <v>5513.47</v>
      </c>
      <c r="BL27" s="87">
        <v>0</v>
      </c>
    </row>
    <row r="28" spans="1:64" ht="16.5" customHeight="1">
      <c r="A28" s="89">
        <v>18</v>
      </c>
      <c r="B28" s="47" t="s">
        <v>282</v>
      </c>
      <c r="C28" s="55">
        <v>348413</v>
      </c>
      <c r="D28" s="87">
        <v>0</v>
      </c>
      <c r="E28" s="55">
        <v>3793665.76240854</v>
      </c>
      <c r="F28" s="87">
        <v>0</v>
      </c>
      <c r="G28" s="55">
        <v>1050673.2199999995</v>
      </c>
      <c r="H28" s="87">
        <v>0</v>
      </c>
      <c r="I28" s="55">
        <v>2116352.8200000003</v>
      </c>
      <c r="J28" s="87">
        <v>0</v>
      </c>
      <c r="K28" s="87">
        <v>2722014.46</v>
      </c>
      <c r="L28" s="87">
        <v>0</v>
      </c>
      <c r="M28" s="55">
        <v>2212763.16</v>
      </c>
      <c r="N28" s="87">
        <v>389626.67</v>
      </c>
      <c r="O28" s="55">
        <v>1027551.5</v>
      </c>
      <c r="P28" s="55">
        <v>0</v>
      </c>
      <c r="Q28" s="55">
        <v>57987.73</v>
      </c>
      <c r="R28" s="87">
        <v>0</v>
      </c>
      <c r="S28" s="55">
        <v>957830.9</v>
      </c>
      <c r="T28" s="87">
        <v>0</v>
      </c>
      <c r="U28" s="55">
        <v>897596.63</v>
      </c>
      <c r="V28" s="55">
        <v>0</v>
      </c>
      <c r="W28" s="55">
        <v>154340</v>
      </c>
      <c r="X28" s="87">
        <v>0</v>
      </c>
      <c r="Y28" s="55">
        <v>0</v>
      </c>
      <c r="Z28" s="87">
        <v>0</v>
      </c>
      <c r="AA28" s="55">
        <v>799530.9000000247</v>
      </c>
      <c r="AB28" s="87">
        <v>0</v>
      </c>
      <c r="AC28" s="87">
        <v>0</v>
      </c>
      <c r="AD28" s="87">
        <v>0</v>
      </c>
      <c r="AE28" s="55">
        <v>20591</v>
      </c>
      <c r="AF28" s="87">
        <v>0</v>
      </c>
      <c r="AG28" s="55">
        <v>0</v>
      </c>
      <c r="AH28" s="87">
        <v>0</v>
      </c>
      <c r="AI28" s="55">
        <v>204100.49</v>
      </c>
      <c r="AJ28" s="87"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3306.41</v>
      </c>
      <c r="AP28" s="87">
        <v>0</v>
      </c>
      <c r="AQ28" s="87">
        <v>0</v>
      </c>
      <c r="AR28" s="87">
        <v>0</v>
      </c>
      <c r="AS28" s="87">
        <v>0</v>
      </c>
      <c r="AT28" s="87">
        <v>0</v>
      </c>
      <c r="AU28" s="87">
        <v>0</v>
      </c>
      <c r="AV28" s="87">
        <v>0</v>
      </c>
      <c r="AW28" s="55">
        <v>0</v>
      </c>
      <c r="AX28" s="109">
        <v>0</v>
      </c>
      <c r="AY28" s="87">
        <v>0</v>
      </c>
      <c r="AZ28" s="87">
        <v>0</v>
      </c>
      <c r="BA28" s="87">
        <v>0</v>
      </c>
      <c r="BB28" s="87">
        <v>0</v>
      </c>
      <c r="BC28" s="87">
        <v>1596</v>
      </c>
      <c r="BD28" s="87">
        <v>0</v>
      </c>
      <c r="BE28" s="87">
        <v>0</v>
      </c>
      <c r="BF28" s="87">
        <v>0</v>
      </c>
      <c r="BG28" s="87">
        <v>1726.62</v>
      </c>
      <c r="BH28" s="87">
        <v>0</v>
      </c>
      <c r="BI28" s="87">
        <v>0</v>
      </c>
      <c r="BJ28" s="87">
        <v>0</v>
      </c>
      <c r="BK28" s="87">
        <v>16370040.602408566</v>
      </c>
      <c r="BL28" s="87">
        <v>389626.67</v>
      </c>
    </row>
    <row r="29" spans="1:64" s="21" customFormat="1" ht="16.5" customHeight="1">
      <c r="A29" s="200" t="s">
        <v>13</v>
      </c>
      <c r="B29" s="200"/>
      <c r="C29" s="130">
        <v>170131767</v>
      </c>
      <c r="D29" s="130">
        <v>0</v>
      </c>
      <c r="E29" s="130">
        <v>196895889.21971443</v>
      </c>
      <c r="F29" s="130">
        <v>2141746.1100466</v>
      </c>
      <c r="G29" s="130">
        <v>171073161.28000003</v>
      </c>
      <c r="H29" s="130">
        <v>9344812.67</v>
      </c>
      <c r="I29" s="130">
        <v>142926236.37999997</v>
      </c>
      <c r="J29" s="130">
        <v>45447.817293</v>
      </c>
      <c r="K29" s="135">
        <v>141683484.5</v>
      </c>
      <c r="L29" s="135">
        <v>11052236.97</v>
      </c>
      <c r="M29" s="130">
        <v>82886284.71</v>
      </c>
      <c r="N29" s="130">
        <v>7008225.430779099</v>
      </c>
      <c r="O29" s="130">
        <v>119813837.30999702</v>
      </c>
      <c r="P29" s="130">
        <v>0</v>
      </c>
      <c r="Q29" s="130">
        <v>63547183.52000001</v>
      </c>
      <c r="R29" s="130">
        <v>0</v>
      </c>
      <c r="S29" s="130">
        <v>71475309.66</v>
      </c>
      <c r="T29" s="130">
        <v>7090239.6</v>
      </c>
      <c r="U29" s="130">
        <v>59094535.94</v>
      </c>
      <c r="V29" s="130">
        <v>0</v>
      </c>
      <c r="W29" s="130">
        <v>70363301</v>
      </c>
      <c r="X29" s="130">
        <v>0</v>
      </c>
      <c r="Y29" s="130">
        <v>58483425.019999996</v>
      </c>
      <c r="Z29" s="130">
        <v>0</v>
      </c>
      <c r="AA29" s="130">
        <v>30009064.660003223</v>
      </c>
      <c r="AB29" s="130">
        <v>0</v>
      </c>
      <c r="AC29" s="130">
        <v>6239855.78</v>
      </c>
      <c r="AD29" s="130">
        <v>0</v>
      </c>
      <c r="AE29" s="130">
        <v>7699671</v>
      </c>
      <c r="AF29" s="130">
        <v>0</v>
      </c>
      <c r="AG29" s="130">
        <v>6530242.5</v>
      </c>
      <c r="AH29" s="130">
        <v>0</v>
      </c>
      <c r="AI29" s="130">
        <v>6504094.629999999</v>
      </c>
      <c r="AJ29" s="130">
        <v>0</v>
      </c>
      <c r="AK29" s="130">
        <v>3642683.360000024</v>
      </c>
      <c r="AL29" s="130">
        <v>0</v>
      </c>
      <c r="AM29" s="130">
        <v>4532595.426113801</v>
      </c>
      <c r="AN29" s="130">
        <v>0</v>
      </c>
      <c r="AO29" s="130">
        <v>2711836.0599999554</v>
      </c>
      <c r="AP29" s="130">
        <v>0</v>
      </c>
      <c r="AQ29" s="130">
        <v>2342469.11</v>
      </c>
      <c r="AR29" s="130">
        <v>0</v>
      </c>
      <c r="AS29" s="130">
        <v>2547023.98</v>
      </c>
      <c r="AT29" s="130">
        <v>0</v>
      </c>
      <c r="AU29" s="130">
        <v>3047582.763591876</v>
      </c>
      <c r="AV29" s="130">
        <v>0</v>
      </c>
      <c r="AW29" s="130">
        <v>677923.6299999998</v>
      </c>
      <c r="AX29" s="130">
        <v>0</v>
      </c>
      <c r="AY29" s="130">
        <v>1671568</v>
      </c>
      <c r="AZ29" s="130">
        <v>0</v>
      </c>
      <c r="BA29" s="130">
        <v>570198.73</v>
      </c>
      <c r="BB29" s="130">
        <v>0</v>
      </c>
      <c r="BC29" s="130">
        <v>5749972</v>
      </c>
      <c r="BD29" s="130">
        <v>0</v>
      </c>
      <c r="BE29" s="130">
        <v>897985.12</v>
      </c>
      <c r="BF29" s="130">
        <v>0</v>
      </c>
      <c r="BG29" s="130">
        <v>582119.25</v>
      </c>
      <c r="BH29" s="130">
        <v>0</v>
      </c>
      <c r="BI29" s="130">
        <v>1778</v>
      </c>
      <c r="BJ29" s="130">
        <v>0</v>
      </c>
      <c r="BK29" s="135">
        <v>1434333079.5394204</v>
      </c>
      <c r="BL29" s="135">
        <v>36682708.5981187</v>
      </c>
    </row>
    <row r="30" spans="1:64" ht="25.5" customHeight="1">
      <c r="A30" s="199" t="s">
        <v>257</v>
      </c>
      <c r="B30" s="199"/>
      <c r="C30" s="189">
        <v>0.11861384878234218</v>
      </c>
      <c r="D30" s="190"/>
      <c r="E30" s="189">
        <v>0.13727347715004928</v>
      </c>
      <c r="F30" s="190"/>
      <c r="G30" s="189">
        <v>0.11927017770163499</v>
      </c>
      <c r="H30" s="190"/>
      <c r="I30" s="189">
        <v>0.09964647571671087</v>
      </c>
      <c r="J30" s="190"/>
      <c r="K30" s="189">
        <v>0.09878004385529202</v>
      </c>
      <c r="L30" s="190"/>
      <c r="M30" s="189">
        <v>0.05778733398285401</v>
      </c>
      <c r="N30" s="190"/>
      <c r="O30" s="189">
        <v>0.08353278538933964</v>
      </c>
      <c r="P30" s="190"/>
      <c r="Q30" s="189">
        <v>0.04430434215489591</v>
      </c>
      <c r="R30" s="190"/>
      <c r="S30" s="189">
        <v>0.049831737606547764</v>
      </c>
      <c r="T30" s="190"/>
      <c r="U30" s="189">
        <v>0.04120000910735175</v>
      </c>
      <c r="V30" s="190"/>
      <c r="W30" s="189">
        <v>0.04905645836641682</v>
      </c>
      <c r="X30" s="190"/>
      <c r="Y30" s="189">
        <v>0.04077394982675826</v>
      </c>
      <c r="Z30" s="190"/>
      <c r="AA30" s="189">
        <v>0.020921963725217475</v>
      </c>
      <c r="AB30" s="190"/>
      <c r="AC30" s="189">
        <v>0.004350353393511418</v>
      </c>
      <c r="AD30" s="190"/>
      <c r="AE30" s="189">
        <v>0.0053681192394115645</v>
      </c>
      <c r="AF30" s="190"/>
      <c r="AG30" s="189">
        <v>0.004552807568306889</v>
      </c>
      <c r="AH30" s="190"/>
      <c r="AI30" s="189">
        <v>0.004534577583672917</v>
      </c>
      <c r="AJ30" s="190"/>
      <c r="AK30" s="189">
        <v>0.0025396356062357068</v>
      </c>
      <c r="AL30" s="190"/>
      <c r="AM30" s="189">
        <v>0.003160071737011926</v>
      </c>
      <c r="AN30" s="190"/>
      <c r="AO30" s="189">
        <v>0.0018906599162244481</v>
      </c>
      <c r="AP30" s="190"/>
      <c r="AQ30" s="189">
        <v>0.0016331416624318473</v>
      </c>
      <c r="AR30" s="190"/>
      <c r="AS30" s="189">
        <v>0.0017757548900830457</v>
      </c>
      <c r="AT30" s="190"/>
      <c r="AU30" s="189">
        <v>0.002124738533235591</v>
      </c>
      <c r="AV30" s="190"/>
      <c r="AW30" s="189">
        <v>0.00047264030905407847</v>
      </c>
      <c r="AX30" s="190"/>
      <c r="AY30" s="189">
        <v>0.0011653973709765924</v>
      </c>
      <c r="AZ30" s="190"/>
      <c r="BA30" s="189">
        <v>0.00039753578728247475</v>
      </c>
      <c r="BB30" s="190"/>
      <c r="BC30" s="189">
        <v>0.004008812236169284</v>
      </c>
      <c r="BD30" s="190"/>
      <c r="BE30" s="189">
        <v>0.0006260645681324959</v>
      </c>
      <c r="BF30" s="190"/>
      <c r="BG30" s="189">
        <v>0.0004058466323505031</v>
      </c>
      <c r="BH30" s="190"/>
      <c r="BI30" s="189">
        <v>1.2396004982126847E-06</v>
      </c>
      <c r="BJ30" s="190"/>
      <c r="BK30" s="196">
        <v>1</v>
      </c>
      <c r="BL30" s="197"/>
    </row>
    <row r="31" spans="2:52" ht="16.5" customHeight="1">
      <c r="B31" s="49"/>
      <c r="C31" s="110"/>
      <c r="D31" s="11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</row>
    <row r="32" spans="1:18" ht="15.75">
      <c r="A32" s="48" t="s">
        <v>320</v>
      </c>
      <c r="M32" s="9"/>
      <c r="N32" s="9"/>
      <c r="O32" s="9"/>
      <c r="P32" s="9"/>
      <c r="Q32" s="9"/>
      <c r="R32" s="9"/>
    </row>
    <row r="33" spans="1:18" ht="16.5" customHeight="1">
      <c r="A33" s="114" t="s">
        <v>255</v>
      </c>
      <c r="E33" s="93"/>
      <c r="F33" s="93"/>
      <c r="G33" s="93"/>
      <c r="H33" s="93"/>
      <c r="I33" s="93"/>
      <c r="J33" s="93"/>
      <c r="K33" s="93"/>
      <c r="L33" s="93"/>
      <c r="M33" s="9"/>
      <c r="N33" s="9"/>
      <c r="O33" s="9"/>
      <c r="P33" s="9"/>
      <c r="Q33" s="9"/>
      <c r="R33" s="9"/>
    </row>
    <row r="34" spans="1:52" ht="13.5">
      <c r="A34" s="126" t="s">
        <v>333</v>
      </c>
      <c r="E34" s="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35" s="21" customFormat="1" ht="15.75">
      <c r="A35" s="175" t="s">
        <v>375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</row>
    <row r="37" spans="3:14" ht="69.75" customHeight="1">
      <c r="C37" s="123" t="s">
        <v>228</v>
      </c>
      <c r="D37" s="123" t="s">
        <v>229</v>
      </c>
      <c r="E37" s="123" t="s">
        <v>235</v>
      </c>
      <c r="F37" s="123" t="s">
        <v>236</v>
      </c>
      <c r="G37" s="123" t="s">
        <v>237</v>
      </c>
      <c r="H37" s="123" t="s">
        <v>230</v>
      </c>
      <c r="I37" s="123" t="s">
        <v>231</v>
      </c>
      <c r="J37" s="123" t="s">
        <v>232</v>
      </c>
      <c r="K37" s="123" t="s">
        <v>233</v>
      </c>
      <c r="L37" s="125" t="s">
        <v>234</v>
      </c>
      <c r="M37" s="124"/>
      <c r="N37" s="124"/>
    </row>
    <row r="38" spans="2:52" ht="12.75">
      <c r="B38" s="2"/>
      <c r="C38" s="54">
        <f>(BK6+BK8)/$BK$29</f>
        <v>0.049259155271480184</v>
      </c>
      <c r="D38" s="54">
        <f>(BK9+BK16)/$BK$29</f>
        <v>0.6841938199463615</v>
      </c>
      <c r="E38" s="54">
        <f>BK10/$BK$29</f>
        <v>0.0037874930080706516</v>
      </c>
      <c r="F38" s="54">
        <f>(BK11+BK21)/$BK$29</f>
        <v>0.010497087011169571</v>
      </c>
      <c r="G38" s="54">
        <f>(BK12+BK22)/$BK$29</f>
        <v>0.009060316669673616</v>
      </c>
      <c r="H38" s="54">
        <f>BK13/$BK$29</f>
        <v>0.010889701363638897</v>
      </c>
      <c r="I38" s="54">
        <f>(BK14+BK15)/BK29</f>
        <v>0.18597613687668055</v>
      </c>
      <c r="J38" s="54">
        <f>BK23/BK29</f>
        <v>0.0241592310376922</v>
      </c>
      <c r="K38" s="54">
        <f>(BK24+BK25+BK27+BK26)/BK29</f>
        <v>0.01076406079132534</v>
      </c>
      <c r="L38" s="54">
        <f>BK28/BK29</f>
        <v>0.011412998023907502</v>
      </c>
      <c r="Q38" s="85"/>
      <c r="R38" s="85"/>
      <c r="V38" s="90"/>
      <c r="W38" s="63"/>
      <c r="X38" s="90"/>
      <c r="Y38" s="63"/>
      <c r="Z38" s="90"/>
      <c r="AA38" s="63"/>
      <c r="AB38" s="90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2:28" ht="12.75">
      <c r="B39" s="2"/>
      <c r="C39" s="2"/>
      <c r="D39" s="2"/>
      <c r="Q39" s="54"/>
      <c r="R39" s="54"/>
      <c r="V39" s="54"/>
      <c r="X39" s="54"/>
      <c r="Z39" s="54"/>
      <c r="AB39" s="54"/>
    </row>
    <row r="40" spans="5:30" ht="12.75">
      <c r="E40" s="9"/>
      <c r="F40" s="9"/>
      <c r="G40" s="9"/>
      <c r="H40" s="9"/>
      <c r="I40" s="9"/>
      <c r="J40" s="9"/>
      <c r="M40" s="10"/>
      <c r="N40" s="10"/>
      <c r="O40" s="10"/>
      <c r="P40" s="10"/>
      <c r="Q40" s="10"/>
      <c r="R40" s="10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</sheetData>
  <sheetProtection/>
  <mergeCells count="68">
    <mergeCell ref="B4:B5"/>
    <mergeCell ref="C4:D4"/>
    <mergeCell ref="K4:L4"/>
    <mergeCell ref="G4:H4"/>
    <mergeCell ref="M4:N4"/>
    <mergeCell ref="Q30:R30"/>
    <mergeCell ref="G30:H30"/>
    <mergeCell ref="E4:F4"/>
    <mergeCell ref="I4:J4"/>
    <mergeCell ref="O30:P30"/>
    <mergeCell ref="K30:L30"/>
    <mergeCell ref="AW30:AX30"/>
    <mergeCell ref="AK4:AL4"/>
    <mergeCell ref="AI4:AJ4"/>
    <mergeCell ref="AG4:AH4"/>
    <mergeCell ref="AW4:AX4"/>
    <mergeCell ref="AA4:AB4"/>
    <mergeCell ref="AM4:AN4"/>
    <mergeCell ref="AS4:AT4"/>
    <mergeCell ref="AU4:AV4"/>
    <mergeCell ref="C30:D30"/>
    <mergeCell ref="E30:F30"/>
    <mergeCell ref="M30:N30"/>
    <mergeCell ref="Q4:R4"/>
    <mergeCell ref="U4:V4"/>
    <mergeCell ref="AG30:AH30"/>
    <mergeCell ref="I30:J30"/>
    <mergeCell ref="S4:T4"/>
    <mergeCell ref="AC30:AD30"/>
    <mergeCell ref="W4:X4"/>
    <mergeCell ref="W30:X30"/>
    <mergeCell ref="AS30:AT30"/>
    <mergeCell ref="AM30:AN30"/>
    <mergeCell ref="AO30:AP30"/>
    <mergeCell ref="AE30:AF30"/>
    <mergeCell ref="AE4:AF4"/>
    <mergeCell ref="AO4:AP4"/>
    <mergeCell ref="AA30:AB30"/>
    <mergeCell ref="BG4:BH4"/>
    <mergeCell ref="A4:A5"/>
    <mergeCell ref="A30:B30"/>
    <mergeCell ref="A29:B29"/>
    <mergeCell ref="AC4:AD4"/>
    <mergeCell ref="Y4:Z4"/>
    <mergeCell ref="O4:P4"/>
    <mergeCell ref="Y30:Z30"/>
    <mergeCell ref="S30:T30"/>
    <mergeCell ref="U30:V30"/>
    <mergeCell ref="BE30:BF30"/>
    <mergeCell ref="AI30:AJ30"/>
    <mergeCell ref="BI4:BJ4"/>
    <mergeCell ref="BI30:BJ30"/>
    <mergeCell ref="BK4:BL4"/>
    <mergeCell ref="BK30:BL30"/>
    <mergeCell ref="AY30:AZ30"/>
    <mergeCell ref="BC4:BD4"/>
    <mergeCell ref="AY4:AZ4"/>
    <mergeCell ref="BA4:BB4"/>
    <mergeCell ref="BC30:BD30"/>
    <mergeCell ref="BG30:BH30"/>
    <mergeCell ref="A2:U2"/>
    <mergeCell ref="V2:BL2"/>
    <mergeCell ref="BA30:BB30"/>
    <mergeCell ref="BE4:BF4"/>
    <mergeCell ref="AQ4:AR4"/>
    <mergeCell ref="AQ30:AR30"/>
    <mergeCell ref="AK30:AL30"/>
    <mergeCell ref="AU30:AV30"/>
  </mergeCells>
  <printOptions horizontalCentered="1"/>
  <pageMargins left="0.1968503937007874" right="0.1968503937007874" top="0.4724409448818898" bottom="0.31496062992125984" header="0.31496062992125984" footer="0"/>
  <pageSetup horizontalDpi="600" verticalDpi="600" orientation="landscape" paperSize="9" scale="17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J72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G2"/>
    </sheetView>
  </sheetViews>
  <sheetFormatPr defaultColWidth="9.140625" defaultRowHeight="12.75"/>
  <cols>
    <col min="1" max="1" width="4.7109375" style="23" customWidth="1"/>
    <col min="2" max="2" width="59.57421875" style="23" customWidth="1"/>
    <col min="3" max="3" width="11.57421875" style="23" customWidth="1"/>
    <col min="4" max="4" width="11.421875" style="23" customWidth="1"/>
    <col min="5" max="5" width="11.7109375" style="23" customWidth="1"/>
    <col min="6" max="6" width="10.7109375" style="23" customWidth="1"/>
    <col min="7" max="7" width="14.57421875" style="23" customWidth="1"/>
    <col min="8" max="8" width="13.140625" style="23" customWidth="1"/>
    <col min="9" max="9" width="13.421875" style="23" customWidth="1"/>
    <col min="10" max="10" width="14.28125" style="23" customWidth="1"/>
    <col min="11" max="11" width="11.57421875" style="23" customWidth="1"/>
    <col min="12" max="12" width="12.7109375" style="23" customWidth="1"/>
    <col min="13" max="13" width="11.7109375" style="23" customWidth="1"/>
    <col min="14" max="14" width="15.00390625" style="23" customWidth="1"/>
    <col min="15" max="15" width="13.28125" style="23" customWidth="1"/>
    <col min="16" max="16" width="14.57421875" style="23" customWidth="1"/>
    <col min="17" max="17" width="13.8515625" style="23" customWidth="1"/>
    <col min="18" max="18" width="13.28125" style="23" customWidth="1"/>
    <col min="19" max="19" width="15.421875" style="23" customWidth="1"/>
    <col min="20" max="25" width="13.28125" style="23" customWidth="1"/>
    <col min="26" max="26" width="14.140625" style="23" customWidth="1"/>
    <col min="27" max="27" width="13.00390625" style="23" customWidth="1"/>
    <col min="28" max="28" width="15.140625" style="23" customWidth="1"/>
    <col min="29" max="32" width="13.57421875" style="23" customWidth="1"/>
    <col min="33" max="33" width="12.7109375" style="23" customWidth="1"/>
    <col min="34" max="35" width="11.7109375" style="23" customWidth="1"/>
    <col min="36" max="16384" width="9.140625" style="23" customWidth="1"/>
  </cols>
  <sheetData>
    <row r="1" ht="22.5" customHeight="1"/>
    <row r="2" spans="1:33" s="24" customFormat="1" ht="23.25" customHeight="1">
      <c r="A2" s="216" t="s">
        <v>370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</row>
    <row r="3" spans="1:33" s="24" customFormat="1" ht="23.25" customHeight="1">
      <c r="A3" s="215"/>
      <c r="B3" s="215"/>
      <c r="C3" s="37"/>
      <c r="G3" s="33"/>
      <c r="H3" s="37"/>
      <c r="AG3" s="14" t="s">
        <v>238</v>
      </c>
    </row>
    <row r="4" spans="1:33" s="170" customFormat="1" ht="75" customHeight="1">
      <c r="A4" s="167"/>
      <c r="B4" s="168"/>
      <c r="C4" s="152" t="s">
        <v>302</v>
      </c>
      <c r="D4" s="152" t="s">
        <v>303</v>
      </c>
      <c r="E4" s="152" t="s">
        <v>219</v>
      </c>
      <c r="F4" s="152" t="s">
        <v>209</v>
      </c>
      <c r="G4" s="152" t="s">
        <v>226</v>
      </c>
      <c r="H4" s="152" t="s">
        <v>305</v>
      </c>
      <c r="I4" s="152" t="s">
        <v>220</v>
      </c>
      <c r="J4" s="152" t="s">
        <v>304</v>
      </c>
      <c r="K4" s="152" t="s">
        <v>210</v>
      </c>
      <c r="L4" s="152" t="s">
        <v>301</v>
      </c>
      <c r="M4" s="152" t="s">
        <v>212</v>
      </c>
      <c r="N4" s="152" t="s">
        <v>306</v>
      </c>
      <c r="O4" s="152" t="s">
        <v>225</v>
      </c>
      <c r="P4" s="152" t="s">
        <v>307</v>
      </c>
      <c r="Q4" s="152" t="s">
        <v>295</v>
      </c>
      <c r="R4" s="152" t="s">
        <v>310</v>
      </c>
      <c r="S4" s="152" t="s">
        <v>314</v>
      </c>
      <c r="T4" s="152" t="s">
        <v>329</v>
      </c>
      <c r="U4" s="152" t="s">
        <v>330</v>
      </c>
      <c r="V4" s="161" t="s">
        <v>325</v>
      </c>
      <c r="W4" s="152" t="s">
        <v>308</v>
      </c>
      <c r="X4" s="152" t="s">
        <v>327</v>
      </c>
      <c r="Y4" s="152" t="s">
        <v>331</v>
      </c>
      <c r="Z4" s="152" t="s">
        <v>313</v>
      </c>
      <c r="AA4" s="152" t="s">
        <v>332</v>
      </c>
      <c r="AB4" s="152" t="s">
        <v>315</v>
      </c>
      <c r="AC4" s="152" t="s">
        <v>316</v>
      </c>
      <c r="AD4" s="152" t="s">
        <v>324</v>
      </c>
      <c r="AE4" s="150" t="s">
        <v>361</v>
      </c>
      <c r="AF4" s="150" t="s">
        <v>362</v>
      </c>
      <c r="AG4" s="169" t="str">
        <f>'[11]а.ГФ.2_sort'!W3</f>
        <v>ОБЩО</v>
      </c>
    </row>
    <row r="5" spans="1:33" s="24" customFormat="1" ht="16.5" customHeight="1">
      <c r="A5" s="75" t="s">
        <v>1</v>
      </c>
      <c r="B5" s="73" t="s">
        <v>33</v>
      </c>
      <c r="C5" s="144"/>
      <c r="D5" s="145"/>
      <c r="E5" s="144"/>
      <c r="F5" s="144"/>
      <c r="G5" s="144"/>
      <c r="H5" s="145"/>
      <c r="I5" s="145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76"/>
    </row>
    <row r="6" spans="1:33" s="26" customFormat="1" ht="16.5" customHeight="1">
      <c r="A6" s="77" t="s">
        <v>34</v>
      </c>
      <c r="B6" s="102" t="s">
        <v>93</v>
      </c>
      <c r="C6" s="144"/>
      <c r="D6" s="144"/>
      <c r="E6" s="144"/>
      <c r="F6" s="144"/>
      <c r="G6" s="144"/>
      <c r="H6" s="145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66"/>
    </row>
    <row r="7" spans="1:33" s="27" customFormat="1" ht="16.5" customHeight="1">
      <c r="A7" s="74" t="s">
        <v>35</v>
      </c>
      <c r="B7" s="102" t="s">
        <v>94</v>
      </c>
      <c r="C7" s="31">
        <v>196896</v>
      </c>
      <c r="D7" s="31">
        <v>141684</v>
      </c>
      <c r="E7" s="31">
        <v>171073</v>
      </c>
      <c r="F7" s="31">
        <v>119814</v>
      </c>
      <c r="G7" s="31">
        <v>8409</v>
      </c>
      <c r="H7" s="31">
        <v>63547</v>
      </c>
      <c r="I7" s="31">
        <v>142926</v>
      </c>
      <c r="J7" s="31">
        <v>82886</v>
      </c>
      <c r="K7" s="31">
        <v>58483.4</v>
      </c>
      <c r="L7" s="31">
        <v>170132</v>
      </c>
      <c r="M7" s="31">
        <v>71475</v>
      </c>
      <c r="N7" s="31">
        <v>70363</v>
      </c>
      <c r="O7" s="31">
        <v>59094.535950000005</v>
      </c>
      <c r="P7" s="31">
        <v>30009</v>
      </c>
      <c r="Q7" s="31">
        <v>6504.0946300000005</v>
      </c>
      <c r="R7" s="31">
        <v>4532.59543</v>
      </c>
      <c r="S7" s="31">
        <v>3048</v>
      </c>
      <c r="T7" s="31">
        <v>7700</v>
      </c>
      <c r="U7" s="31">
        <v>2712</v>
      </c>
      <c r="V7" s="31">
        <v>2547</v>
      </c>
      <c r="W7" s="31">
        <v>6530</v>
      </c>
      <c r="X7" s="31">
        <v>5750</v>
      </c>
      <c r="Y7" s="31">
        <v>570</v>
      </c>
      <c r="Z7" s="31">
        <v>2342</v>
      </c>
      <c r="AA7" s="31">
        <v>3643</v>
      </c>
      <c r="AB7" s="31">
        <v>678</v>
      </c>
      <c r="AC7" s="31">
        <v>1672</v>
      </c>
      <c r="AD7" s="31">
        <v>898</v>
      </c>
      <c r="AE7" s="31">
        <v>2</v>
      </c>
      <c r="AF7" s="31">
        <v>582</v>
      </c>
      <c r="AG7" s="122">
        <v>1436502.6260099998</v>
      </c>
    </row>
    <row r="8" spans="1:33" s="27" customFormat="1" ht="40.5" customHeight="1">
      <c r="A8" s="74"/>
      <c r="B8" s="102" t="s">
        <v>287</v>
      </c>
      <c r="C8" s="31">
        <v>-7196</v>
      </c>
      <c r="D8" s="31">
        <v>-246</v>
      </c>
      <c r="E8" s="31">
        <v>-6091</v>
      </c>
      <c r="F8" s="31">
        <v>-11584</v>
      </c>
      <c r="G8" s="91">
        <v>243</v>
      </c>
      <c r="H8" s="31">
        <v>-5744</v>
      </c>
      <c r="I8" s="31">
        <v>-4317</v>
      </c>
      <c r="J8" s="31">
        <v>-5397</v>
      </c>
      <c r="K8" s="31">
        <v>0</v>
      </c>
      <c r="L8" s="31">
        <v>-15412</v>
      </c>
      <c r="M8" s="31">
        <v>-2989</v>
      </c>
      <c r="N8" s="31">
        <v>-5790</v>
      </c>
      <c r="O8" s="31">
        <v>-3222.7314300000166</v>
      </c>
      <c r="P8" s="31">
        <v>-1006</v>
      </c>
      <c r="Q8" s="31">
        <v>-262.61633</v>
      </c>
      <c r="R8" s="31">
        <v>-74.7451971236</v>
      </c>
      <c r="S8" s="31">
        <v>0</v>
      </c>
      <c r="T8" s="31">
        <v>0</v>
      </c>
      <c r="U8" s="31">
        <v>-234</v>
      </c>
      <c r="V8" s="31">
        <v>0</v>
      </c>
      <c r="W8" s="31">
        <v>-172</v>
      </c>
      <c r="X8" s="31">
        <v>0</v>
      </c>
      <c r="Y8" s="31">
        <v>0</v>
      </c>
      <c r="Z8" s="31">
        <v>-84</v>
      </c>
      <c r="AA8" s="31">
        <v>0</v>
      </c>
      <c r="AB8" s="31">
        <v>0</v>
      </c>
      <c r="AC8" s="31">
        <v>0</v>
      </c>
      <c r="AD8" s="31">
        <v>-62</v>
      </c>
      <c r="AE8" s="31">
        <v>0</v>
      </c>
      <c r="AF8" s="31">
        <v>0</v>
      </c>
      <c r="AG8" s="122">
        <v>-69641.09295712362</v>
      </c>
    </row>
    <row r="9" spans="1:35" ht="15.75" customHeight="1">
      <c r="A9" s="74" t="s">
        <v>36</v>
      </c>
      <c r="B9" s="102" t="s">
        <v>37</v>
      </c>
      <c r="C9" s="31">
        <v>-16662</v>
      </c>
      <c r="D9" s="31">
        <v>-31880</v>
      </c>
      <c r="E9" s="31">
        <v>-59542</v>
      </c>
      <c r="F9" s="31">
        <v>-5222</v>
      </c>
      <c r="G9" s="31">
        <v>-3678</v>
      </c>
      <c r="H9" s="31">
        <v>-28788</v>
      </c>
      <c r="I9" s="31">
        <v>-9237</v>
      </c>
      <c r="J9" s="31">
        <v>-12793</v>
      </c>
      <c r="K9" s="31">
        <v>-21319.6</v>
      </c>
      <c r="L9" s="31">
        <v>-4661</v>
      </c>
      <c r="M9" s="31">
        <v>-7559</v>
      </c>
      <c r="N9" s="31">
        <v>-6551</v>
      </c>
      <c r="O9" s="31">
        <v>-12387.177730000001</v>
      </c>
      <c r="P9" s="31">
        <v>-4591</v>
      </c>
      <c r="Q9" s="31">
        <v>-510.69044</v>
      </c>
      <c r="R9" s="31">
        <v>-799.38589</v>
      </c>
      <c r="S9" s="31">
        <v>0</v>
      </c>
      <c r="T9" s="31">
        <v>0</v>
      </c>
      <c r="U9" s="31">
        <v>-301</v>
      </c>
      <c r="V9" s="31">
        <v>0</v>
      </c>
      <c r="W9" s="31">
        <v>0</v>
      </c>
      <c r="X9" s="31">
        <v>0</v>
      </c>
      <c r="Y9" s="31">
        <v>-31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-96</v>
      </c>
      <c r="AG9" s="122">
        <v>-226608.85406</v>
      </c>
      <c r="AH9" s="27"/>
      <c r="AI9" s="27"/>
    </row>
    <row r="10" spans="1:35" ht="16.5" customHeight="1">
      <c r="A10" s="74" t="s">
        <v>38</v>
      </c>
      <c r="B10" s="102" t="s">
        <v>39</v>
      </c>
      <c r="C10" s="31">
        <v>-2880</v>
      </c>
      <c r="D10" s="31">
        <v>-5234</v>
      </c>
      <c r="E10" s="31">
        <v>876</v>
      </c>
      <c r="F10" s="31">
        <v>-5597</v>
      </c>
      <c r="G10" s="31">
        <v>-63</v>
      </c>
      <c r="H10" s="31">
        <v>4528</v>
      </c>
      <c r="I10" s="31">
        <v>-338</v>
      </c>
      <c r="J10" s="31">
        <v>8156</v>
      </c>
      <c r="K10" s="31">
        <v>-2662</v>
      </c>
      <c r="L10" s="31">
        <v>2862</v>
      </c>
      <c r="M10" s="31">
        <v>1006</v>
      </c>
      <c r="N10" s="31">
        <v>-5396</v>
      </c>
      <c r="O10" s="31">
        <v>-5519.136207377442</v>
      </c>
      <c r="P10" s="31">
        <v>-176</v>
      </c>
      <c r="Q10" s="31">
        <v>-443.87808999999766</v>
      </c>
      <c r="R10" s="31">
        <v>-31.40392</v>
      </c>
      <c r="S10" s="31">
        <v>-421</v>
      </c>
      <c r="T10" s="31">
        <v>-214</v>
      </c>
      <c r="U10" s="31">
        <v>-721</v>
      </c>
      <c r="V10" s="31">
        <v>47</v>
      </c>
      <c r="W10" s="31">
        <v>372</v>
      </c>
      <c r="X10" s="31">
        <v>-3184</v>
      </c>
      <c r="Y10" s="31">
        <v>-27</v>
      </c>
      <c r="Z10" s="31">
        <v>-290.092</v>
      </c>
      <c r="AA10" s="31">
        <v>684</v>
      </c>
      <c r="AB10" s="31">
        <v>-45</v>
      </c>
      <c r="AC10" s="31">
        <v>-875</v>
      </c>
      <c r="AD10" s="31">
        <v>-106</v>
      </c>
      <c r="AE10" s="31">
        <v>11</v>
      </c>
      <c r="AF10" s="31">
        <v>-369</v>
      </c>
      <c r="AG10" s="122">
        <v>-16050.510217377441</v>
      </c>
      <c r="AH10" s="27"/>
      <c r="AI10" s="27"/>
    </row>
    <row r="11" spans="1:35" ht="16.5" customHeight="1">
      <c r="A11" s="74"/>
      <c r="B11" s="102" t="s">
        <v>40</v>
      </c>
      <c r="C11" s="31">
        <v>112</v>
      </c>
      <c r="D11" s="31">
        <v>978</v>
      </c>
      <c r="E11" s="31">
        <v>186</v>
      </c>
      <c r="F11" s="31">
        <v>0</v>
      </c>
      <c r="G11" s="31">
        <v>0</v>
      </c>
      <c r="H11" s="31">
        <v>0</v>
      </c>
      <c r="I11" s="31">
        <v>0</v>
      </c>
      <c r="J11" s="31">
        <v>-254</v>
      </c>
      <c r="K11" s="31">
        <v>-24</v>
      </c>
      <c r="L11" s="31">
        <v>557</v>
      </c>
      <c r="M11" s="31">
        <v>0</v>
      </c>
      <c r="N11" s="31">
        <v>0</v>
      </c>
      <c r="O11" s="31">
        <v>-2566.0395473774415</v>
      </c>
      <c r="P11" s="31">
        <v>0</v>
      </c>
      <c r="Q11" s="31">
        <v>5.082349999999977</v>
      </c>
      <c r="R11" s="31">
        <v>0</v>
      </c>
      <c r="S11" s="31">
        <v>0</v>
      </c>
      <c r="T11" s="31">
        <v>129</v>
      </c>
      <c r="U11" s="31">
        <v>93</v>
      </c>
      <c r="V11" s="31">
        <v>0</v>
      </c>
      <c r="W11" s="31">
        <v>-61</v>
      </c>
      <c r="X11" s="31">
        <v>0</v>
      </c>
      <c r="Y11" s="31">
        <v>0</v>
      </c>
      <c r="Z11" s="31">
        <v>-39.302</v>
      </c>
      <c r="AA11" s="31">
        <v>161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122">
        <v>-723.2591973774415</v>
      </c>
      <c r="AH11" s="27"/>
      <c r="AI11" s="27"/>
    </row>
    <row r="12" spans="1:35" ht="16.5" customHeight="1">
      <c r="A12" s="74" t="s">
        <v>41</v>
      </c>
      <c r="B12" s="102" t="s">
        <v>42</v>
      </c>
      <c r="C12" s="31">
        <v>-449</v>
      </c>
      <c r="D12" s="31">
        <v>-274</v>
      </c>
      <c r="E12" s="31">
        <v>-2079</v>
      </c>
      <c r="F12" s="31">
        <v>593</v>
      </c>
      <c r="G12" s="31">
        <v>41</v>
      </c>
      <c r="H12" s="31">
        <v>-2046</v>
      </c>
      <c r="I12" s="31">
        <v>64</v>
      </c>
      <c r="J12" s="31">
        <v>4788</v>
      </c>
      <c r="K12" s="31">
        <v>2568.4</v>
      </c>
      <c r="L12" s="31">
        <v>0</v>
      </c>
      <c r="M12" s="31">
        <v>-1725</v>
      </c>
      <c r="N12" s="31">
        <v>238</v>
      </c>
      <c r="O12" s="31">
        <v>95.12613000000012</v>
      </c>
      <c r="P12" s="31">
        <v>242</v>
      </c>
      <c r="Q12" s="31">
        <v>80.44494999999995</v>
      </c>
      <c r="R12" s="31">
        <v>14.52324</v>
      </c>
      <c r="S12" s="31">
        <v>0</v>
      </c>
      <c r="T12" s="31">
        <v>0</v>
      </c>
      <c r="U12" s="31">
        <v>6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4</v>
      </c>
      <c r="AG12" s="122">
        <v>2161.4943200000002</v>
      </c>
      <c r="AH12" s="27"/>
      <c r="AI12" s="27"/>
    </row>
    <row r="13" spans="1:35" ht="16.5" customHeight="1">
      <c r="A13" s="78"/>
      <c r="B13" s="103" t="s">
        <v>95</v>
      </c>
      <c r="C13" s="31">
        <v>176905</v>
      </c>
      <c r="D13" s="31">
        <v>104296</v>
      </c>
      <c r="E13" s="31">
        <v>110328</v>
      </c>
      <c r="F13" s="31">
        <v>109588</v>
      </c>
      <c r="G13" s="31">
        <v>4709</v>
      </c>
      <c r="H13" s="31">
        <v>37241</v>
      </c>
      <c r="I13" s="31">
        <v>133415</v>
      </c>
      <c r="J13" s="31">
        <v>83037</v>
      </c>
      <c r="K13" s="31">
        <v>37070.200000000004</v>
      </c>
      <c r="L13" s="31">
        <v>168333</v>
      </c>
      <c r="M13" s="31">
        <v>63197</v>
      </c>
      <c r="N13" s="31">
        <v>58654</v>
      </c>
      <c r="O13" s="31">
        <v>41283.348142622555</v>
      </c>
      <c r="P13" s="31">
        <v>25484</v>
      </c>
      <c r="Q13" s="31">
        <v>5629.971050000003</v>
      </c>
      <c r="R13" s="31">
        <v>3716.32886</v>
      </c>
      <c r="S13" s="31">
        <v>2627</v>
      </c>
      <c r="T13" s="31">
        <v>7486</v>
      </c>
      <c r="U13" s="31">
        <v>1696</v>
      </c>
      <c r="V13" s="31">
        <v>2594</v>
      </c>
      <c r="W13" s="31">
        <v>6902</v>
      </c>
      <c r="X13" s="31">
        <v>2566</v>
      </c>
      <c r="Y13" s="31">
        <v>512</v>
      </c>
      <c r="Z13" s="31">
        <v>2051.908</v>
      </c>
      <c r="AA13" s="31">
        <v>4327</v>
      </c>
      <c r="AB13" s="31">
        <v>633</v>
      </c>
      <c r="AC13" s="31">
        <v>797</v>
      </c>
      <c r="AD13" s="31">
        <v>792</v>
      </c>
      <c r="AE13" s="31">
        <v>13</v>
      </c>
      <c r="AF13" s="31">
        <v>121</v>
      </c>
      <c r="AG13" s="122">
        <v>1196004.7560526226</v>
      </c>
      <c r="AH13" s="111"/>
      <c r="AI13" s="27"/>
    </row>
    <row r="14" spans="1:35" ht="27" customHeight="1">
      <c r="A14" s="79" t="s">
        <v>43</v>
      </c>
      <c r="B14" s="104" t="s">
        <v>288</v>
      </c>
      <c r="C14" s="31">
        <v>1198</v>
      </c>
      <c r="D14" s="31">
        <v>4788</v>
      </c>
      <c r="E14" s="31">
        <v>3999</v>
      </c>
      <c r="F14" s="31">
        <v>1200</v>
      </c>
      <c r="G14" s="31">
        <v>137</v>
      </c>
      <c r="H14" s="31">
        <v>0</v>
      </c>
      <c r="I14" s="31">
        <v>7224</v>
      </c>
      <c r="J14" s="31">
        <v>0</v>
      </c>
      <c r="K14" s="31">
        <v>0</v>
      </c>
      <c r="L14" s="31">
        <v>0</v>
      </c>
      <c r="M14" s="31">
        <v>0</v>
      </c>
      <c r="N14" s="31">
        <v>567</v>
      </c>
      <c r="O14" s="31">
        <v>0</v>
      </c>
      <c r="P14" s="31">
        <v>1376</v>
      </c>
      <c r="Q14" s="31">
        <v>0</v>
      </c>
      <c r="R14" s="31">
        <v>102.07753871467601</v>
      </c>
      <c r="S14" s="31">
        <v>15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213</v>
      </c>
      <c r="AD14" s="31">
        <v>0</v>
      </c>
      <c r="AE14" s="31">
        <v>0</v>
      </c>
      <c r="AF14" s="31">
        <v>0</v>
      </c>
      <c r="AG14" s="122">
        <v>20819.077538714675</v>
      </c>
      <c r="AH14" s="111"/>
      <c r="AI14" s="27"/>
    </row>
    <row r="15" spans="1:35" ht="15.75" customHeight="1">
      <c r="A15" s="79" t="s">
        <v>44</v>
      </c>
      <c r="B15" s="102" t="s">
        <v>96</v>
      </c>
      <c r="C15" s="31">
        <v>272</v>
      </c>
      <c r="D15" s="31">
        <v>8938</v>
      </c>
      <c r="E15" s="31">
        <v>2694</v>
      </c>
      <c r="F15" s="31">
        <v>591</v>
      </c>
      <c r="G15" s="31">
        <v>389</v>
      </c>
      <c r="H15" s="31">
        <v>144</v>
      </c>
      <c r="I15" s="31">
        <v>453</v>
      </c>
      <c r="J15" s="31">
        <v>252</v>
      </c>
      <c r="K15" s="31">
        <v>844.2</v>
      </c>
      <c r="L15" s="31">
        <v>0</v>
      </c>
      <c r="M15" s="31">
        <v>1065</v>
      </c>
      <c r="N15" s="31">
        <v>96</v>
      </c>
      <c r="O15" s="31">
        <v>1113.92597</v>
      </c>
      <c r="P15" s="31">
        <v>238</v>
      </c>
      <c r="Q15" s="31">
        <v>0</v>
      </c>
      <c r="R15" s="31">
        <v>0.2698</v>
      </c>
      <c r="S15" s="31">
        <v>0</v>
      </c>
      <c r="T15" s="31">
        <v>0</v>
      </c>
      <c r="U15" s="31">
        <v>4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8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122">
        <v>17102.39577</v>
      </c>
      <c r="AH15" s="111"/>
      <c r="AI15" s="27"/>
    </row>
    <row r="16" spans="1:35" ht="15.75" customHeight="1">
      <c r="A16" s="77" t="s">
        <v>45</v>
      </c>
      <c r="B16" s="102" t="s">
        <v>97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122">
        <v>0</v>
      </c>
      <c r="AH16" s="27"/>
      <c r="AI16" s="27"/>
    </row>
    <row r="17" spans="1:35" ht="15.75" customHeight="1">
      <c r="A17" s="74" t="s">
        <v>35</v>
      </c>
      <c r="B17" s="102" t="s">
        <v>46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122">
        <v>0</v>
      </c>
      <c r="AH17" s="27"/>
      <c r="AI17" s="27"/>
    </row>
    <row r="18" spans="1:35" ht="15.75" customHeight="1">
      <c r="A18" s="74" t="s">
        <v>47</v>
      </c>
      <c r="B18" s="102" t="s">
        <v>48</v>
      </c>
      <c r="C18" s="91">
        <v>-108063</v>
      </c>
      <c r="D18" s="91">
        <v>-74871</v>
      </c>
      <c r="E18" s="91">
        <v>-127166</v>
      </c>
      <c r="F18" s="91">
        <v>-51453</v>
      </c>
      <c r="G18" s="91">
        <v>-3268</v>
      </c>
      <c r="H18" s="91">
        <v>-53433</v>
      </c>
      <c r="I18" s="91">
        <v>-74942</v>
      </c>
      <c r="J18" s="91">
        <v>-84409</v>
      </c>
      <c r="K18" s="91">
        <v>-1594.2</v>
      </c>
      <c r="L18" s="91">
        <v>-112664</v>
      </c>
      <c r="M18" s="91">
        <v>-25151</v>
      </c>
      <c r="N18" s="91">
        <v>-30305</v>
      </c>
      <c r="O18" s="91">
        <v>-35847.9803518</v>
      </c>
      <c r="P18" s="91">
        <v>-19178</v>
      </c>
      <c r="Q18" s="91">
        <v>-1314.8392299999998</v>
      </c>
      <c r="R18" s="91">
        <v>-476.21571</v>
      </c>
      <c r="S18" s="91">
        <v>-1322</v>
      </c>
      <c r="T18" s="91">
        <v>-4374</v>
      </c>
      <c r="U18" s="91">
        <v>-1053</v>
      </c>
      <c r="V18" s="91">
        <v>-1832</v>
      </c>
      <c r="W18" s="91">
        <v>-5119</v>
      </c>
      <c r="X18" s="91">
        <v>-640</v>
      </c>
      <c r="Y18" s="91">
        <v>-253</v>
      </c>
      <c r="Z18" s="91">
        <v>-1400</v>
      </c>
      <c r="AA18" s="91">
        <v>-3135</v>
      </c>
      <c r="AB18" s="91">
        <v>-177</v>
      </c>
      <c r="AC18" s="91">
        <v>-460</v>
      </c>
      <c r="AD18" s="91">
        <v>-374</v>
      </c>
      <c r="AE18" s="91">
        <v>0</v>
      </c>
      <c r="AF18" s="91">
        <v>-64</v>
      </c>
      <c r="AG18" s="122">
        <v>-824339.2352918</v>
      </c>
      <c r="AH18" s="27"/>
      <c r="AI18" s="27"/>
    </row>
    <row r="19" spans="1:35" ht="15.75" customHeight="1">
      <c r="A19" s="74" t="s">
        <v>49</v>
      </c>
      <c r="B19" s="102" t="s">
        <v>50</v>
      </c>
      <c r="C19" s="91">
        <v>37526</v>
      </c>
      <c r="D19" s="91">
        <v>12878</v>
      </c>
      <c r="E19" s="91">
        <v>62471</v>
      </c>
      <c r="F19" s="91">
        <v>10381</v>
      </c>
      <c r="G19" s="91">
        <v>1702</v>
      </c>
      <c r="H19" s="91">
        <v>30074</v>
      </c>
      <c r="I19" s="91">
        <v>11792</v>
      </c>
      <c r="J19" s="91">
        <v>8277</v>
      </c>
      <c r="K19" s="91">
        <v>17.4</v>
      </c>
      <c r="L19" s="91">
        <v>2330</v>
      </c>
      <c r="M19" s="91">
        <v>2938</v>
      </c>
      <c r="N19" s="91">
        <v>3929</v>
      </c>
      <c r="O19" s="91">
        <v>4344.1557999999995</v>
      </c>
      <c r="P19" s="91">
        <v>5268</v>
      </c>
      <c r="Q19" s="91">
        <v>47.518449999999994</v>
      </c>
      <c r="R19" s="91">
        <v>113.6889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122">
        <v>194088.76315</v>
      </c>
      <c r="AH19" s="27"/>
      <c r="AI19" s="27"/>
    </row>
    <row r="20" spans="1:35" ht="15.75" customHeight="1">
      <c r="A20" s="78"/>
      <c r="B20" s="105" t="s">
        <v>98</v>
      </c>
      <c r="C20" s="91">
        <v>-70537</v>
      </c>
      <c r="D20" s="91">
        <v>-61993</v>
      </c>
      <c r="E20" s="91">
        <v>-64695</v>
      </c>
      <c r="F20" s="91">
        <v>-41072</v>
      </c>
      <c r="G20" s="91">
        <v>-1566</v>
      </c>
      <c r="H20" s="91">
        <v>-23359</v>
      </c>
      <c r="I20" s="91">
        <v>-63150</v>
      </c>
      <c r="J20" s="91">
        <v>-76132</v>
      </c>
      <c r="K20" s="91">
        <v>-1576.8</v>
      </c>
      <c r="L20" s="91">
        <v>-110334</v>
      </c>
      <c r="M20" s="91">
        <v>-22213</v>
      </c>
      <c r="N20" s="91">
        <v>-26376</v>
      </c>
      <c r="O20" s="91">
        <v>-31503.824551799997</v>
      </c>
      <c r="P20" s="91">
        <v>-13910</v>
      </c>
      <c r="Q20" s="91">
        <v>-1267.3207799999998</v>
      </c>
      <c r="R20" s="91">
        <v>-362.52681</v>
      </c>
      <c r="S20" s="91">
        <v>-1322</v>
      </c>
      <c r="T20" s="91">
        <v>-4374</v>
      </c>
      <c r="U20" s="91">
        <v>-1053</v>
      </c>
      <c r="V20" s="91">
        <v>-1832</v>
      </c>
      <c r="W20" s="91">
        <v>-5119</v>
      </c>
      <c r="X20" s="91">
        <v>-640</v>
      </c>
      <c r="Y20" s="91">
        <v>-253</v>
      </c>
      <c r="Z20" s="91">
        <v>-1400</v>
      </c>
      <c r="AA20" s="91">
        <v>-3135</v>
      </c>
      <c r="AB20" s="91">
        <v>-177</v>
      </c>
      <c r="AC20" s="91">
        <v>-460</v>
      </c>
      <c r="AD20" s="91">
        <v>-374</v>
      </c>
      <c r="AE20" s="91">
        <v>0</v>
      </c>
      <c r="AF20" s="91">
        <v>-64</v>
      </c>
      <c r="AG20" s="122">
        <v>-630250.4721418</v>
      </c>
      <c r="AH20" s="27"/>
      <c r="AI20" s="27"/>
    </row>
    <row r="21" spans="1:35" ht="15.75" customHeight="1">
      <c r="A21" s="74" t="s">
        <v>36</v>
      </c>
      <c r="B21" s="102" t="s">
        <v>51</v>
      </c>
      <c r="C21" s="91">
        <v>-31021</v>
      </c>
      <c r="D21" s="91">
        <v>-40016</v>
      </c>
      <c r="E21" s="91">
        <v>-19574</v>
      </c>
      <c r="F21" s="91">
        <v>-7691</v>
      </c>
      <c r="G21" s="91">
        <v>-526</v>
      </c>
      <c r="H21" s="91">
        <v>-6311</v>
      </c>
      <c r="I21" s="91">
        <v>-13454</v>
      </c>
      <c r="J21" s="91">
        <v>-6217</v>
      </c>
      <c r="K21" s="91">
        <v>1001.7</v>
      </c>
      <c r="L21" s="91">
        <v>-26253</v>
      </c>
      <c r="M21" s="91">
        <v>-13285</v>
      </c>
      <c r="N21" s="91">
        <v>-15253</v>
      </c>
      <c r="O21" s="91">
        <v>-9084.665329395557</v>
      </c>
      <c r="P21" s="91">
        <v>-4997</v>
      </c>
      <c r="Q21" s="91">
        <v>-324.59975999999915</v>
      </c>
      <c r="R21" s="91">
        <v>285.05118</v>
      </c>
      <c r="S21" s="91">
        <v>-52</v>
      </c>
      <c r="T21" s="91">
        <v>-112</v>
      </c>
      <c r="U21" s="91">
        <v>-122</v>
      </c>
      <c r="V21" s="91">
        <v>-236</v>
      </c>
      <c r="W21" s="91">
        <v>96</v>
      </c>
      <c r="X21" s="91">
        <v>-202</v>
      </c>
      <c r="Y21" s="91">
        <v>-44</v>
      </c>
      <c r="Z21" s="91">
        <v>-13.498</v>
      </c>
      <c r="AA21" s="91">
        <v>127</v>
      </c>
      <c r="AB21" s="91">
        <v>-21</v>
      </c>
      <c r="AC21" s="91">
        <v>-31</v>
      </c>
      <c r="AD21" s="91">
        <v>-32</v>
      </c>
      <c r="AE21" s="91">
        <v>2</v>
      </c>
      <c r="AF21" s="91">
        <v>-64</v>
      </c>
      <c r="AG21" s="122">
        <v>-193425.01190939554</v>
      </c>
      <c r="AH21" s="27"/>
      <c r="AI21" s="27"/>
    </row>
    <row r="22" spans="1:35" ht="15.75" customHeight="1">
      <c r="A22" s="74" t="s">
        <v>38</v>
      </c>
      <c r="B22" s="102" t="s">
        <v>52</v>
      </c>
      <c r="C22" s="91">
        <v>-2944</v>
      </c>
      <c r="D22" s="91">
        <v>18364</v>
      </c>
      <c r="E22" s="91">
        <v>11174</v>
      </c>
      <c r="F22" s="91">
        <v>5538</v>
      </c>
      <c r="G22" s="91">
        <v>288</v>
      </c>
      <c r="H22" s="91">
        <v>8271</v>
      </c>
      <c r="I22" s="91">
        <v>8409</v>
      </c>
      <c r="J22" s="91">
        <v>33326</v>
      </c>
      <c r="K22" s="91">
        <v>0</v>
      </c>
      <c r="L22" s="91">
        <v>21829</v>
      </c>
      <c r="M22" s="91">
        <v>9092</v>
      </c>
      <c r="N22" s="91">
        <v>7807</v>
      </c>
      <c r="O22" s="91">
        <v>9011.904108603254</v>
      </c>
      <c r="P22" s="91">
        <v>1930</v>
      </c>
      <c r="Q22" s="91">
        <v>-18.27825999999999</v>
      </c>
      <c r="R22" s="91">
        <v>-371.36495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1</v>
      </c>
      <c r="AG22" s="122">
        <v>131707.26089860327</v>
      </c>
      <c r="AH22" s="27"/>
      <c r="AI22" s="27"/>
    </row>
    <row r="23" spans="1:36" ht="15.75" customHeight="1">
      <c r="A23" s="78"/>
      <c r="B23" s="103" t="s">
        <v>84</v>
      </c>
      <c r="C23" s="31">
        <v>-104502</v>
      </c>
      <c r="D23" s="31">
        <v>-83645</v>
      </c>
      <c r="E23" s="31">
        <v>-73095</v>
      </c>
      <c r="F23" s="31">
        <v>-43225</v>
      </c>
      <c r="G23" s="31">
        <v>-1804</v>
      </c>
      <c r="H23" s="31">
        <v>-21399</v>
      </c>
      <c r="I23" s="31">
        <v>-68195</v>
      </c>
      <c r="J23" s="31">
        <v>-49023</v>
      </c>
      <c r="K23" s="31">
        <v>-575.0999999999999</v>
      </c>
      <c r="L23" s="31">
        <v>-114758</v>
      </c>
      <c r="M23" s="31">
        <v>-26406</v>
      </c>
      <c r="N23" s="31">
        <v>-33822</v>
      </c>
      <c r="O23" s="31">
        <v>-31576.585772592298</v>
      </c>
      <c r="P23" s="31">
        <v>-16977</v>
      </c>
      <c r="Q23" s="31">
        <v>-1610.198799999999</v>
      </c>
      <c r="R23" s="31">
        <v>-448.84058000000005</v>
      </c>
      <c r="S23" s="31">
        <v>-1374</v>
      </c>
      <c r="T23" s="31">
        <v>-4486</v>
      </c>
      <c r="U23" s="31">
        <v>-1175</v>
      </c>
      <c r="V23" s="31">
        <v>-2068</v>
      </c>
      <c r="W23" s="31">
        <v>-5023</v>
      </c>
      <c r="X23" s="31">
        <v>-842</v>
      </c>
      <c r="Y23" s="31">
        <v>-297</v>
      </c>
      <c r="Z23" s="31">
        <v>-1413.498</v>
      </c>
      <c r="AA23" s="31">
        <v>-3008</v>
      </c>
      <c r="AB23" s="31">
        <v>-198</v>
      </c>
      <c r="AC23" s="31">
        <v>-491</v>
      </c>
      <c r="AD23" s="31">
        <v>-406</v>
      </c>
      <c r="AE23" s="31">
        <v>2</v>
      </c>
      <c r="AF23" s="31">
        <v>-127</v>
      </c>
      <c r="AG23" s="122">
        <v>-691968.2231525923</v>
      </c>
      <c r="AH23" s="111"/>
      <c r="AI23" s="131"/>
      <c r="AJ23" s="131"/>
    </row>
    <row r="24" spans="1:35" ht="27" customHeight="1">
      <c r="A24" s="77" t="s">
        <v>53</v>
      </c>
      <c r="B24" s="102" t="s">
        <v>99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122">
        <v>0</v>
      </c>
      <c r="AH24" s="27"/>
      <c r="AI24" s="27"/>
    </row>
    <row r="25" spans="1:35" ht="15.75" customHeight="1">
      <c r="A25" s="74" t="s">
        <v>35</v>
      </c>
      <c r="B25" s="102" t="s">
        <v>54</v>
      </c>
      <c r="C25" s="31">
        <v>364</v>
      </c>
      <c r="D25" s="31">
        <v>-413</v>
      </c>
      <c r="E25" s="31">
        <v>883</v>
      </c>
      <c r="F25" s="31">
        <v>0</v>
      </c>
      <c r="G25" s="31">
        <v>-304</v>
      </c>
      <c r="H25" s="31">
        <v>1076</v>
      </c>
      <c r="I25" s="31">
        <v>-3906</v>
      </c>
      <c r="J25" s="31">
        <v>-2334</v>
      </c>
      <c r="K25" s="31">
        <v>-41</v>
      </c>
      <c r="L25" s="31">
        <v>2735</v>
      </c>
      <c r="M25" s="31">
        <v>-182</v>
      </c>
      <c r="N25" s="31">
        <v>748</v>
      </c>
      <c r="O25" s="31">
        <v>-634.7004349093572</v>
      </c>
      <c r="P25" s="31">
        <v>781</v>
      </c>
      <c r="Q25" s="31">
        <v>-260.5993700000001</v>
      </c>
      <c r="R25" s="31">
        <v>0</v>
      </c>
      <c r="S25" s="31">
        <v>0</v>
      </c>
      <c r="T25" s="31">
        <v>0</v>
      </c>
      <c r="U25" s="31">
        <v>-403</v>
      </c>
      <c r="V25" s="31">
        <v>0</v>
      </c>
      <c r="W25" s="31">
        <v>0</v>
      </c>
      <c r="X25" s="31">
        <v>-36</v>
      </c>
      <c r="Y25" s="31">
        <v>-1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-37</v>
      </c>
      <c r="AG25" s="122">
        <v>-1965.2998049093574</v>
      </c>
      <c r="AH25" s="27"/>
      <c r="AI25" s="27"/>
    </row>
    <row r="26" spans="1:35" ht="27.75" customHeight="1">
      <c r="A26" s="74" t="s">
        <v>36</v>
      </c>
      <c r="B26" s="102" t="s">
        <v>55</v>
      </c>
      <c r="C26" s="31">
        <v>-1571</v>
      </c>
      <c r="D26" s="31">
        <v>0</v>
      </c>
      <c r="E26" s="31">
        <v>-482</v>
      </c>
      <c r="F26" s="31">
        <v>0</v>
      </c>
      <c r="G26" s="31">
        <v>0</v>
      </c>
      <c r="H26" s="31">
        <v>-538</v>
      </c>
      <c r="I26" s="31">
        <v>0</v>
      </c>
      <c r="J26" s="31">
        <v>2669</v>
      </c>
      <c r="K26" s="31">
        <v>0</v>
      </c>
      <c r="L26" s="31">
        <v>0</v>
      </c>
      <c r="M26" s="31">
        <v>0</v>
      </c>
      <c r="N26" s="31">
        <v>0</v>
      </c>
      <c r="O26" s="31">
        <v>-29.944450000000003</v>
      </c>
      <c r="P26" s="31">
        <v>4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122">
        <v>52.05555</v>
      </c>
      <c r="AH26" s="27"/>
      <c r="AI26" s="27"/>
    </row>
    <row r="27" spans="1:35" ht="15.75" customHeight="1">
      <c r="A27" s="77"/>
      <c r="B27" s="103" t="s">
        <v>85</v>
      </c>
      <c r="C27" s="31">
        <v>-1207</v>
      </c>
      <c r="D27" s="31">
        <v>-413</v>
      </c>
      <c r="E27" s="31">
        <v>401</v>
      </c>
      <c r="F27" s="31">
        <v>0</v>
      </c>
      <c r="G27" s="31">
        <v>-304</v>
      </c>
      <c r="H27" s="31">
        <v>538</v>
      </c>
      <c r="I27" s="31">
        <v>-3906</v>
      </c>
      <c r="J27" s="31">
        <v>335</v>
      </c>
      <c r="K27" s="31">
        <v>-41</v>
      </c>
      <c r="L27" s="31">
        <v>2735</v>
      </c>
      <c r="M27" s="31">
        <v>-182</v>
      </c>
      <c r="N27" s="31">
        <v>748</v>
      </c>
      <c r="O27" s="31">
        <v>-664.6448849093572</v>
      </c>
      <c r="P27" s="31">
        <v>785</v>
      </c>
      <c r="Q27" s="31">
        <v>-260.5993700000001</v>
      </c>
      <c r="R27" s="31">
        <v>0</v>
      </c>
      <c r="S27" s="31">
        <v>0</v>
      </c>
      <c r="T27" s="31">
        <v>0</v>
      </c>
      <c r="U27" s="31">
        <v>-403</v>
      </c>
      <c r="V27" s="31">
        <v>0</v>
      </c>
      <c r="W27" s="31">
        <v>0</v>
      </c>
      <c r="X27" s="31">
        <v>-36</v>
      </c>
      <c r="Y27" s="31">
        <v>-1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-37</v>
      </c>
      <c r="AG27" s="122">
        <v>-1913.2442549093573</v>
      </c>
      <c r="AH27" s="111"/>
      <c r="AI27" s="27"/>
    </row>
    <row r="28" spans="1:35" ht="27" customHeight="1">
      <c r="A28" s="77" t="s">
        <v>56</v>
      </c>
      <c r="B28" s="102" t="s">
        <v>293</v>
      </c>
      <c r="C28" s="31">
        <v>-275</v>
      </c>
      <c r="D28" s="31">
        <v>-718</v>
      </c>
      <c r="E28" s="31">
        <v>0</v>
      </c>
      <c r="F28" s="31">
        <v>0</v>
      </c>
      <c r="G28" s="31">
        <v>-29</v>
      </c>
      <c r="H28" s="31">
        <v>0</v>
      </c>
      <c r="I28" s="31">
        <v>-380</v>
      </c>
      <c r="J28" s="31">
        <v>0</v>
      </c>
      <c r="K28" s="31">
        <v>-8443.2</v>
      </c>
      <c r="L28" s="31">
        <v>0</v>
      </c>
      <c r="M28" s="31">
        <v>-687</v>
      </c>
      <c r="N28" s="31">
        <v>0</v>
      </c>
      <c r="O28" s="31">
        <v>-106.81864999999999</v>
      </c>
      <c r="P28" s="31">
        <v>-61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122">
        <v>-10700.01865</v>
      </c>
      <c r="AH28" s="111"/>
      <c r="AI28" s="27"/>
    </row>
    <row r="29" spans="1:35" ht="15.75" customHeight="1">
      <c r="A29" s="77" t="s">
        <v>57</v>
      </c>
      <c r="B29" s="102" t="s">
        <v>58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122">
        <v>0</v>
      </c>
      <c r="AH29" s="27"/>
      <c r="AI29" s="27"/>
    </row>
    <row r="30" spans="1:35" ht="15.75" customHeight="1">
      <c r="A30" s="74" t="s">
        <v>35</v>
      </c>
      <c r="B30" s="102" t="s">
        <v>59</v>
      </c>
      <c r="C30" s="31">
        <v>-43250</v>
      </c>
      <c r="D30" s="31">
        <v>-30729</v>
      </c>
      <c r="E30" s="31">
        <v>-35250</v>
      </c>
      <c r="F30" s="31">
        <v>-23764</v>
      </c>
      <c r="G30" s="31">
        <v>-734</v>
      </c>
      <c r="H30" s="31">
        <v>-16241</v>
      </c>
      <c r="I30" s="31">
        <v>-48578</v>
      </c>
      <c r="J30" s="31">
        <v>-14011</v>
      </c>
      <c r="K30" s="31">
        <v>-422.3</v>
      </c>
      <c r="L30" s="31">
        <v>-35300</v>
      </c>
      <c r="M30" s="31">
        <v>-12649</v>
      </c>
      <c r="N30" s="31">
        <v>-16644</v>
      </c>
      <c r="O30" s="31">
        <v>-12516.99354</v>
      </c>
      <c r="P30" s="31">
        <v>-9370</v>
      </c>
      <c r="Q30" s="31">
        <v>-1592.0270000000003</v>
      </c>
      <c r="R30" s="31">
        <v>-1154.30055</v>
      </c>
      <c r="S30" s="31">
        <v>-24</v>
      </c>
      <c r="T30" s="31">
        <v>-1626</v>
      </c>
      <c r="U30" s="31">
        <v>-503</v>
      </c>
      <c r="V30" s="31">
        <v>-114</v>
      </c>
      <c r="W30" s="31">
        <v>-585</v>
      </c>
      <c r="X30" s="31">
        <v>-471</v>
      </c>
      <c r="Y30" s="31">
        <v>-395</v>
      </c>
      <c r="Z30" s="31">
        <v>-254.657</v>
      </c>
      <c r="AA30" s="31">
        <v>-317</v>
      </c>
      <c r="AB30" s="31">
        <v>-326</v>
      </c>
      <c r="AC30" s="31">
        <v>-73</v>
      </c>
      <c r="AD30" s="31">
        <v>-260</v>
      </c>
      <c r="AE30" s="31">
        <v>0</v>
      </c>
      <c r="AF30" s="31">
        <v>-136</v>
      </c>
      <c r="AG30" s="122">
        <v>-307290.27809</v>
      </c>
      <c r="AH30" s="27"/>
      <c r="AI30" s="27"/>
    </row>
    <row r="31" spans="1:35" ht="15.75" customHeight="1">
      <c r="A31" s="74" t="s">
        <v>36</v>
      </c>
      <c r="B31" s="102" t="s">
        <v>60</v>
      </c>
      <c r="C31" s="31">
        <v>0</v>
      </c>
      <c r="D31" s="31">
        <v>0</v>
      </c>
      <c r="E31" s="31">
        <v>344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744</v>
      </c>
      <c r="M31" s="31">
        <v>0</v>
      </c>
      <c r="N31" s="31">
        <v>0</v>
      </c>
      <c r="O31" s="31">
        <v>631.1022399999999</v>
      </c>
      <c r="P31" s="31">
        <v>0</v>
      </c>
      <c r="Q31" s="31">
        <v>0</v>
      </c>
      <c r="R31" s="31">
        <v>21.35101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122">
        <v>1740.45325</v>
      </c>
      <c r="AH31" s="27"/>
      <c r="AI31" s="27"/>
    </row>
    <row r="32" spans="1:35" ht="15.75" customHeight="1">
      <c r="A32" s="74" t="s">
        <v>38</v>
      </c>
      <c r="B32" s="102" t="s">
        <v>61</v>
      </c>
      <c r="C32" s="31">
        <v>-31978</v>
      </c>
      <c r="D32" s="31">
        <v>-10551</v>
      </c>
      <c r="E32" s="31">
        <v>-16982</v>
      </c>
      <c r="F32" s="31">
        <v>-14436</v>
      </c>
      <c r="G32" s="31">
        <v>-993</v>
      </c>
      <c r="H32" s="31">
        <v>-12534.058190000002</v>
      </c>
      <c r="I32" s="31">
        <v>-4100</v>
      </c>
      <c r="J32" s="31">
        <v>-15531</v>
      </c>
      <c r="K32" s="31">
        <v>-6335.3</v>
      </c>
      <c r="L32" s="31">
        <v>-10892</v>
      </c>
      <c r="M32" s="31">
        <v>-10386</v>
      </c>
      <c r="N32" s="31">
        <v>-3459</v>
      </c>
      <c r="O32" s="31">
        <v>-7905.441695700001</v>
      </c>
      <c r="P32" s="31">
        <v>-1583</v>
      </c>
      <c r="Q32" s="31">
        <v>-3972.2147800000002</v>
      </c>
      <c r="R32" s="31">
        <v>-826.44183</v>
      </c>
      <c r="S32" s="31">
        <v>-762</v>
      </c>
      <c r="T32" s="31">
        <v>-795</v>
      </c>
      <c r="U32" s="31">
        <v>-1275</v>
      </c>
      <c r="V32" s="31">
        <v>-687</v>
      </c>
      <c r="W32" s="31">
        <v>-1132</v>
      </c>
      <c r="X32" s="31">
        <v>-185</v>
      </c>
      <c r="Y32" s="31">
        <v>-563</v>
      </c>
      <c r="Z32" s="31">
        <v>-417.09</v>
      </c>
      <c r="AA32" s="31">
        <v>-785</v>
      </c>
      <c r="AB32" s="31">
        <v>-539</v>
      </c>
      <c r="AC32" s="31">
        <v>-219</v>
      </c>
      <c r="AD32" s="31">
        <v>-119</v>
      </c>
      <c r="AE32" s="31">
        <v>-175</v>
      </c>
      <c r="AF32" s="31">
        <v>-994</v>
      </c>
      <c r="AG32" s="122">
        <v>-161111.5464957</v>
      </c>
      <c r="AH32" s="27"/>
      <c r="AI32" s="27"/>
    </row>
    <row r="33" spans="1:35" ht="15.75" customHeight="1">
      <c r="A33" s="74" t="s">
        <v>41</v>
      </c>
      <c r="B33" s="102" t="s">
        <v>62</v>
      </c>
      <c r="C33" s="31">
        <v>2843</v>
      </c>
      <c r="D33" s="31">
        <v>5015</v>
      </c>
      <c r="E33" s="31">
        <v>10733</v>
      </c>
      <c r="F33" s="31">
        <v>57</v>
      </c>
      <c r="G33" s="31">
        <v>1268</v>
      </c>
      <c r="H33" s="31">
        <v>10372</v>
      </c>
      <c r="I33" s="31">
        <v>433</v>
      </c>
      <c r="J33" s="31">
        <v>2652</v>
      </c>
      <c r="K33" s="31">
        <v>66.5</v>
      </c>
      <c r="L33" s="31">
        <v>2</v>
      </c>
      <c r="M33" s="31">
        <v>932</v>
      </c>
      <c r="N33" s="31">
        <v>974</v>
      </c>
      <c r="O33" s="31">
        <v>2447.869456546244</v>
      </c>
      <c r="P33" s="31">
        <v>251</v>
      </c>
      <c r="Q33" s="31">
        <v>40.1418</v>
      </c>
      <c r="R33" s="31">
        <v>20.70194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4</v>
      </c>
      <c r="AG33" s="122">
        <v>38111.21319654624</v>
      </c>
      <c r="AH33" s="27"/>
      <c r="AI33" s="27"/>
    </row>
    <row r="34" spans="1:35" ht="15.75" customHeight="1">
      <c r="A34" s="80"/>
      <c r="B34" s="103" t="s">
        <v>86</v>
      </c>
      <c r="C34" s="31">
        <v>-72385</v>
      </c>
      <c r="D34" s="31">
        <v>-36265</v>
      </c>
      <c r="E34" s="31">
        <v>-41155</v>
      </c>
      <c r="F34" s="31">
        <v>-38143</v>
      </c>
      <c r="G34" s="31">
        <v>-459</v>
      </c>
      <c r="H34" s="31">
        <v>-18403.058190000003</v>
      </c>
      <c r="I34" s="31">
        <v>-52245</v>
      </c>
      <c r="J34" s="31">
        <v>-26890</v>
      </c>
      <c r="K34" s="31">
        <v>-6691.1</v>
      </c>
      <c r="L34" s="31">
        <v>-45446</v>
      </c>
      <c r="M34" s="31">
        <v>-22103</v>
      </c>
      <c r="N34" s="31">
        <v>-19129</v>
      </c>
      <c r="O34" s="31">
        <v>-17343.46353915376</v>
      </c>
      <c r="P34" s="31">
        <v>-10702</v>
      </c>
      <c r="Q34" s="31">
        <v>-5524.09998</v>
      </c>
      <c r="R34" s="31">
        <v>-1938.68943</v>
      </c>
      <c r="S34" s="31">
        <v>-786</v>
      </c>
      <c r="T34" s="31">
        <v>-2421</v>
      </c>
      <c r="U34" s="31">
        <v>-1778</v>
      </c>
      <c r="V34" s="31">
        <v>-801</v>
      </c>
      <c r="W34" s="31">
        <v>-1717</v>
      </c>
      <c r="X34" s="31">
        <v>-656</v>
      </c>
      <c r="Y34" s="31">
        <v>-958</v>
      </c>
      <c r="Z34" s="31">
        <v>-671.747</v>
      </c>
      <c r="AA34" s="31">
        <v>-1102</v>
      </c>
      <c r="AB34" s="31">
        <v>-865</v>
      </c>
      <c r="AC34" s="31">
        <v>-292</v>
      </c>
      <c r="AD34" s="31">
        <v>-379</v>
      </c>
      <c r="AE34" s="31">
        <v>-175</v>
      </c>
      <c r="AF34" s="31">
        <v>-1126</v>
      </c>
      <c r="AG34" s="122">
        <v>-428550.15813915373</v>
      </c>
      <c r="AH34" s="111"/>
      <c r="AI34" s="27"/>
    </row>
    <row r="35" spans="1:35" ht="15.75" customHeight="1">
      <c r="A35" s="77" t="s">
        <v>63</v>
      </c>
      <c r="B35" s="102" t="s">
        <v>64</v>
      </c>
      <c r="C35" s="31">
        <v>-14451</v>
      </c>
      <c r="D35" s="31">
        <v>-4746</v>
      </c>
      <c r="E35" s="31">
        <v>-9658</v>
      </c>
      <c r="F35" s="31">
        <v>-11858</v>
      </c>
      <c r="G35" s="31">
        <v>-449</v>
      </c>
      <c r="H35" s="31">
        <v>-5308</v>
      </c>
      <c r="I35" s="31">
        <v>-11922</v>
      </c>
      <c r="J35" s="31">
        <v>-8073</v>
      </c>
      <c r="K35" s="31">
        <v>-622.8</v>
      </c>
      <c r="L35" s="31">
        <v>-22537</v>
      </c>
      <c r="M35" s="31">
        <v>-2638</v>
      </c>
      <c r="N35" s="31">
        <v>-6337</v>
      </c>
      <c r="O35" s="31">
        <v>-3593.0900400000005</v>
      </c>
      <c r="P35" s="31">
        <v>-2227</v>
      </c>
      <c r="Q35" s="31">
        <v>-229.66599</v>
      </c>
      <c r="R35" s="31">
        <v>-97.783158</v>
      </c>
      <c r="S35" s="31">
        <v>-554</v>
      </c>
      <c r="T35" s="31">
        <v>-181</v>
      </c>
      <c r="U35" s="31">
        <v>-568</v>
      </c>
      <c r="V35" s="31">
        <v>0</v>
      </c>
      <c r="W35" s="31">
        <v>-57</v>
      </c>
      <c r="X35" s="31">
        <v>0</v>
      </c>
      <c r="Y35" s="31">
        <v>-8</v>
      </c>
      <c r="Z35" s="31">
        <v>-50</v>
      </c>
      <c r="AA35" s="31">
        <v>-4</v>
      </c>
      <c r="AB35" s="31">
        <v>-15</v>
      </c>
      <c r="AC35" s="31">
        <v>-218</v>
      </c>
      <c r="AD35" s="31">
        <v>-14</v>
      </c>
      <c r="AE35" s="31">
        <v>-10</v>
      </c>
      <c r="AF35" s="31">
        <v>-633</v>
      </c>
      <c r="AG35" s="122">
        <v>-107059.339188</v>
      </c>
      <c r="AH35" s="111"/>
      <c r="AI35" s="27"/>
    </row>
    <row r="36" spans="1:35" ht="27" customHeight="1">
      <c r="A36" s="77"/>
      <c r="B36" s="102" t="s">
        <v>294</v>
      </c>
      <c r="C36" s="31">
        <v>-8409</v>
      </c>
      <c r="D36" s="31">
        <v>-2438</v>
      </c>
      <c r="E36" s="31">
        <v>-8359</v>
      </c>
      <c r="F36" s="31">
        <v>-4863</v>
      </c>
      <c r="G36" s="31">
        <v>0</v>
      </c>
      <c r="H36" s="31">
        <v>-3848</v>
      </c>
      <c r="I36" s="31">
        <v>-3865</v>
      </c>
      <c r="J36" s="31">
        <v>-5942</v>
      </c>
      <c r="K36" s="31">
        <v>-204</v>
      </c>
      <c r="L36" s="31">
        <v>-15995</v>
      </c>
      <c r="M36" s="31">
        <v>-1191</v>
      </c>
      <c r="N36" s="31">
        <v>-3681</v>
      </c>
      <c r="O36" s="31">
        <v>-1997.15528000001</v>
      </c>
      <c r="P36" s="31">
        <v>-894</v>
      </c>
      <c r="Q36" s="31">
        <v>-82.59797999999999</v>
      </c>
      <c r="R36" s="31">
        <v>-97.4318</v>
      </c>
      <c r="S36" s="31">
        <v>-463</v>
      </c>
      <c r="T36" s="31">
        <v>-181</v>
      </c>
      <c r="U36" s="31">
        <v>-137</v>
      </c>
      <c r="V36" s="31">
        <v>0</v>
      </c>
      <c r="W36" s="31">
        <v>-57</v>
      </c>
      <c r="X36" s="31">
        <v>0</v>
      </c>
      <c r="Y36" s="31">
        <v>-8</v>
      </c>
      <c r="Z36" s="31">
        <v>-45</v>
      </c>
      <c r="AA36" s="31">
        <v>-4</v>
      </c>
      <c r="AB36" s="31">
        <v>-15</v>
      </c>
      <c r="AC36" s="31">
        <v>-146</v>
      </c>
      <c r="AD36" s="31">
        <v>-14</v>
      </c>
      <c r="AE36" s="31">
        <v>-10</v>
      </c>
      <c r="AF36" s="31">
        <v>0</v>
      </c>
      <c r="AG36" s="122">
        <v>-62946.18506</v>
      </c>
      <c r="AH36" s="27"/>
      <c r="AI36" s="27"/>
    </row>
    <row r="37" spans="1:35" ht="15.75" customHeight="1">
      <c r="A37" s="77" t="s">
        <v>65</v>
      </c>
      <c r="B37" s="102" t="s">
        <v>67</v>
      </c>
      <c r="C37" s="31">
        <v>-104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-87</v>
      </c>
      <c r="J37" s="31">
        <v>-14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-4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122">
        <v>-209</v>
      </c>
      <c r="AH37" s="111"/>
      <c r="AI37" s="27"/>
    </row>
    <row r="38" spans="1:35" ht="15.75" customHeight="1">
      <c r="A38" s="77" t="s">
        <v>66</v>
      </c>
      <c r="B38" s="102" t="s">
        <v>90</v>
      </c>
      <c r="C38" s="31">
        <v>-14549</v>
      </c>
      <c r="D38" s="31">
        <v>-7765</v>
      </c>
      <c r="E38" s="31">
        <v>-6486</v>
      </c>
      <c r="F38" s="31">
        <v>18153</v>
      </c>
      <c r="G38" s="31">
        <v>2190</v>
      </c>
      <c r="H38" s="31">
        <v>-7187.058190000003</v>
      </c>
      <c r="I38" s="31">
        <v>4357</v>
      </c>
      <c r="J38" s="31">
        <v>-376</v>
      </c>
      <c r="K38" s="31">
        <v>21541.2</v>
      </c>
      <c r="L38" s="31">
        <v>-11673</v>
      </c>
      <c r="M38" s="31">
        <v>12246</v>
      </c>
      <c r="N38" s="31">
        <v>777</v>
      </c>
      <c r="O38" s="31">
        <v>-10887.328774032863</v>
      </c>
      <c r="P38" s="31">
        <v>-2084</v>
      </c>
      <c r="Q38" s="31">
        <v>-1994.5930899999962</v>
      </c>
      <c r="R38" s="31">
        <v>1333.3630307146761</v>
      </c>
      <c r="S38" s="31">
        <v>-72</v>
      </c>
      <c r="T38" s="31">
        <v>398</v>
      </c>
      <c r="U38" s="31">
        <v>-2224</v>
      </c>
      <c r="V38" s="31">
        <v>-275</v>
      </c>
      <c r="W38" s="31">
        <v>105</v>
      </c>
      <c r="X38" s="31">
        <v>1032</v>
      </c>
      <c r="Y38" s="31">
        <v>-756</v>
      </c>
      <c r="Z38" s="31">
        <v>-83.3370000000001</v>
      </c>
      <c r="AA38" s="31">
        <v>221</v>
      </c>
      <c r="AB38" s="31">
        <v>-445</v>
      </c>
      <c r="AC38" s="31">
        <v>9</v>
      </c>
      <c r="AD38" s="31">
        <v>-7</v>
      </c>
      <c r="AE38" s="31">
        <v>-170</v>
      </c>
      <c r="AF38" s="31">
        <v>-1802</v>
      </c>
      <c r="AG38" s="122">
        <v>-6473.754023318186</v>
      </c>
      <c r="AH38" s="27"/>
      <c r="AI38" s="27"/>
    </row>
    <row r="39" spans="1:35" ht="20.25" customHeight="1">
      <c r="A39" s="83" t="s">
        <v>10</v>
      </c>
      <c r="B39" s="25" t="s">
        <v>80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122">
        <v>0</v>
      </c>
      <c r="AH39" s="27"/>
      <c r="AI39" s="27"/>
    </row>
    <row r="40" spans="1:36" ht="15.75" customHeight="1">
      <c r="A40" s="77" t="s">
        <v>34</v>
      </c>
      <c r="B40" s="102" t="s">
        <v>289</v>
      </c>
      <c r="C40" s="31">
        <v>-14549</v>
      </c>
      <c r="D40" s="31">
        <v>-7765</v>
      </c>
      <c r="E40" s="31">
        <v>-6486</v>
      </c>
      <c r="F40" s="31">
        <v>18153</v>
      </c>
      <c r="G40" s="31">
        <v>2190</v>
      </c>
      <c r="H40" s="31">
        <v>-7187.058190000003</v>
      </c>
      <c r="I40" s="31">
        <v>4357</v>
      </c>
      <c r="J40" s="31">
        <v>-376</v>
      </c>
      <c r="K40" s="31">
        <v>21541.2</v>
      </c>
      <c r="L40" s="31">
        <v>-11673</v>
      </c>
      <c r="M40" s="31">
        <v>12246</v>
      </c>
      <c r="N40" s="31">
        <v>777</v>
      </c>
      <c r="O40" s="31">
        <v>-10887.328774032863</v>
      </c>
      <c r="P40" s="31">
        <v>-2084</v>
      </c>
      <c r="Q40" s="31">
        <v>-1994.5930899999962</v>
      </c>
      <c r="R40" s="31">
        <v>1333.3630307146761</v>
      </c>
      <c r="S40" s="31">
        <v>-72</v>
      </c>
      <c r="T40" s="31">
        <v>398</v>
      </c>
      <c r="U40" s="31">
        <v>-2224</v>
      </c>
      <c r="V40" s="31">
        <v>-275</v>
      </c>
      <c r="W40" s="31">
        <v>105</v>
      </c>
      <c r="X40" s="31">
        <v>1032</v>
      </c>
      <c r="Y40" s="31">
        <v>-756</v>
      </c>
      <c r="Z40" s="31">
        <v>-83.3370000000001</v>
      </c>
      <c r="AA40" s="31">
        <v>221</v>
      </c>
      <c r="AB40" s="31">
        <v>-445</v>
      </c>
      <c r="AC40" s="31">
        <v>9</v>
      </c>
      <c r="AD40" s="31">
        <v>-7</v>
      </c>
      <c r="AE40" s="31">
        <v>-170</v>
      </c>
      <c r="AF40" s="31">
        <v>-1802</v>
      </c>
      <c r="AG40" s="122">
        <v>-6473.754023318186</v>
      </c>
      <c r="AH40" s="111"/>
      <c r="AI40" s="27"/>
      <c r="AJ40" s="112"/>
    </row>
    <row r="41" spans="1:36" ht="15.75" customHeight="1">
      <c r="A41" s="77" t="s">
        <v>43</v>
      </c>
      <c r="B41" s="102" t="s">
        <v>290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-194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122">
        <v>-194</v>
      </c>
      <c r="AH41" s="27"/>
      <c r="AI41" s="27"/>
      <c r="AJ41" s="112"/>
    </row>
    <row r="42" spans="1:35" ht="15.75" customHeight="1">
      <c r="A42" s="80" t="s">
        <v>44</v>
      </c>
      <c r="B42" s="102" t="s">
        <v>81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122">
        <v>0</v>
      </c>
      <c r="AH42" s="27"/>
      <c r="AI42" s="27"/>
    </row>
    <row r="43" spans="1:35" ht="15.75" customHeight="1">
      <c r="A43" s="74" t="s">
        <v>35</v>
      </c>
      <c r="B43" s="102" t="s">
        <v>100</v>
      </c>
      <c r="C43" s="31">
        <v>0</v>
      </c>
      <c r="D43" s="31">
        <v>2004</v>
      </c>
      <c r="E43" s="31">
        <v>1079</v>
      </c>
      <c r="F43" s="31">
        <v>0</v>
      </c>
      <c r="G43" s="31">
        <v>0</v>
      </c>
      <c r="H43" s="31">
        <v>80</v>
      </c>
      <c r="I43" s="31">
        <v>138</v>
      </c>
      <c r="J43" s="31">
        <v>28</v>
      </c>
      <c r="K43" s="31">
        <v>1601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198</v>
      </c>
      <c r="W43" s="31">
        <v>254</v>
      </c>
      <c r="X43" s="31">
        <v>0</v>
      </c>
      <c r="Y43" s="31">
        <v>122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122">
        <v>5504</v>
      </c>
      <c r="AH43" s="27"/>
      <c r="AI43" s="27"/>
    </row>
    <row r="44" spans="1:35" ht="15.75" customHeight="1">
      <c r="A44" s="78"/>
      <c r="B44" s="102" t="s">
        <v>101</v>
      </c>
      <c r="C44" s="31">
        <v>0</v>
      </c>
      <c r="D44" s="31">
        <v>1564</v>
      </c>
      <c r="E44" s="31">
        <v>1047</v>
      </c>
      <c r="F44" s="31">
        <v>0</v>
      </c>
      <c r="G44" s="31">
        <v>0</v>
      </c>
      <c r="H44" s="31">
        <v>80</v>
      </c>
      <c r="I44" s="31">
        <v>0</v>
      </c>
      <c r="J44" s="31">
        <v>0</v>
      </c>
      <c r="K44" s="31">
        <v>1601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254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122">
        <v>4546</v>
      </c>
      <c r="AH44" s="27"/>
      <c r="AI44" s="27"/>
    </row>
    <row r="45" spans="1:35" ht="15.75" customHeight="1">
      <c r="A45" s="78" t="s">
        <v>36</v>
      </c>
      <c r="B45" s="102" t="s">
        <v>69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238</v>
      </c>
      <c r="V45" s="31">
        <v>0</v>
      </c>
      <c r="W45" s="31">
        <v>0</v>
      </c>
      <c r="X45" s="31">
        <v>12</v>
      </c>
      <c r="Y45" s="31">
        <v>0</v>
      </c>
      <c r="Z45" s="31">
        <v>0</v>
      </c>
      <c r="AA45" s="31">
        <v>65</v>
      </c>
      <c r="AB45" s="31">
        <v>0</v>
      </c>
      <c r="AC45" s="31">
        <v>0</v>
      </c>
      <c r="AD45" s="31">
        <v>329</v>
      </c>
      <c r="AE45" s="31">
        <v>0</v>
      </c>
      <c r="AF45" s="31">
        <v>0</v>
      </c>
      <c r="AG45" s="122">
        <v>644</v>
      </c>
      <c r="AH45" s="27"/>
      <c r="AI45" s="27"/>
    </row>
    <row r="46" spans="1:35" ht="15.75" customHeight="1">
      <c r="A46" s="78"/>
      <c r="B46" s="102" t="s">
        <v>101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122">
        <v>0</v>
      </c>
      <c r="AH46" s="27"/>
      <c r="AI46" s="27"/>
    </row>
    <row r="47" spans="1:35" ht="15.75" customHeight="1">
      <c r="A47" s="81" t="s">
        <v>70</v>
      </c>
      <c r="B47" s="102" t="s">
        <v>71</v>
      </c>
      <c r="C47" s="31">
        <v>257</v>
      </c>
      <c r="D47" s="31">
        <v>721</v>
      </c>
      <c r="E47" s="31">
        <v>57</v>
      </c>
      <c r="F47" s="31">
        <v>0</v>
      </c>
      <c r="G47" s="31">
        <v>0</v>
      </c>
      <c r="H47" s="31">
        <v>0</v>
      </c>
      <c r="I47" s="31">
        <v>132</v>
      </c>
      <c r="J47" s="31">
        <v>204</v>
      </c>
      <c r="K47" s="31">
        <v>75.7</v>
      </c>
      <c r="L47" s="31">
        <v>97</v>
      </c>
      <c r="M47" s="31">
        <v>0</v>
      </c>
      <c r="N47" s="31">
        <v>28</v>
      </c>
      <c r="O47" s="31">
        <v>10.62764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20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44</v>
      </c>
      <c r="AC47" s="31">
        <v>0</v>
      </c>
      <c r="AD47" s="31">
        <v>0</v>
      </c>
      <c r="AE47" s="31">
        <v>0</v>
      </c>
      <c r="AF47" s="31">
        <v>0</v>
      </c>
      <c r="AG47" s="122">
        <v>1646.32764</v>
      </c>
      <c r="AH47" s="27"/>
      <c r="AI47" s="27"/>
    </row>
    <row r="48" spans="1:35" ht="15.75" customHeight="1">
      <c r="A48" s="81" t="s">
        <v>72</v>
      </c>
      <c r="B48" s="102" t="s">
        <v>73</v>
      </c>
      <c r="C48" s="31">
        <v>2561</v>
      </c>
      <c r="D48" s="31">
        <v>3427</v>
      </c>
      <c r="E48" s="31">
        <v>3484</v>
      </c>
      <c r="F48" s="31">
        <v>1128</v>
      </c>
      <c r="G48" s="31">
        <v>291</v>
      </c>
      <c r="H48" s="31">
        <v>3153.33306</v>
      </c>
      <c r="I48" s="31">
        <v>8995</v>
      </c>
      <c r="J48" s="31">
        <v>657</v>
      </c>
      <c r="K48" s="31">
        <v>1965.4</v>
      </c>
      <c r="L48" s="31">
        <v>3408</v>
      </c>
      <c r="M48" s="31">
        <v>2249</v>
      </c>
      <c r="N48" s="31">
        <v>539</v>
      </c>
      <c r="O48" s="31">
        <v>1634.9408999999996</v>
      </c>
      <c r="P48" s="31">
        <v>778</v>
      </c>
      <c r="Q48" s="31">
        <v>493.37746999999996</v>
      </c>
      <c r="R48" s="31">
        <v>347.47583</v>
      </c>
      <c r="S48" s="31">
        <v>182</v>
      </c>
      <c r="T48" s="31">
        <v>272</v>
      </c>
      <c r="U48" s="31">
        <v>218</v>
      </c>
      <c r="V48" s="31">
        <v>0</v>
      </c>
      <c r="W48" s="31">
        <v>129</v>
      </c>
      <c r="X48" s="31">
        <v>12</v>
      </c>
      <c r="Y48" s="31">
        <v>215</v>
      </c>
      <c r="Z48" s="31">
        <v>0</v>
      </c>
      <c r="AA48" s="31">
        <v>65</v>
      </c>
      <c r="AB48" s="31">
        <v>72</v>
      </c>
      <c r="AC48" s="31">
        <v>213</v>
      </c>
      <c r="AD48" s="31">
        <v>329</v>
      </c>
      <c r="AE48" s="31">
        <v>148</v>
      </c>
      <c r="AF48" s="31">
        <v>126</v>
      </c>
      <c r="AG48" s="122">
        <v>37092.52726</v>
      </c>
      <c r="AH48" s="27"/>
      <c r="AI48" s="27"/>
    </row>
    <row r="49" spans="1:35" ht="15.75" customHeight="1">
      <c r="A49" s="82"/>
      <c r="B49" s="105" t="s">
        <v>87</v>
      </c>
      <c r="C49" s="31">
        <v>2818</v>
      </c>
      <c r="D49" s="31">
        <v>4148</v>
      </c>
      <c r="E49" s="31">
        <v>3541</v>
      </c>
      <c r="F49" s="31">
        <v>1128</v>
      </c>
      <c r="G49" s="31">
        <v>291</v>
      </c>
      <c r="H49" s="31">
        <v>3153.33306</v>
      </c>
      <c r="I49" s="31">
        <v>9127</v>
      </c>
      <c r="J49" s="31">
        <v>861</v>
      </c>
      <c r="K49" s="31">
        <v>2041.1000000000001</v>
      </c>
      <c r="L49" s="31">
        <v>3505</v>
      </c>
      <c r="M49" s="31">
        <v>2249</v>
      </c>
      <c r="N49" s="31">
        <v>567</v>
      </c>
      <c r="O49" s="31">
        <v>1645.5685399999995</v>
      </c>
      <c r="P49" s="31">
        <v>778</v>
      </c>
      <c r="Q49" s="31">
        <v>493.37746999999996</v>
      </c>
      <c r="R49" s="31">
        <v>347.47583</v>
      </c>
      <c r="S49" s="31">
        <v>182</v>
      </c>
      <c r="T49" s="31">
        <v>272</v>
      </c>
      <c r="U49" s="31">
        <v>238</v>
      </c>
      <c r="V49" s="31">
        <v>0</v>
      </c>
      <c r="W49" s="31">
        <v>129</v>
      </c>
      <c r="X49" s="31">
        <v>12</v>
      </c>
      <c r="Y49" s="31">
        <v>215</v>
      </c>
      <c r="Z49" s="31">
        <v>0</v>
      </c>
      <c r="AA49" s="31">
        <v>65</v>
      </c>
      <c r="AB49" s="31">
        <v>116</v>
      </c>
      <c r="AC49" s="31">
        <v>213</v>
      </c>
      <c r="AD49" s="31">
        <v>329</v>
      </c>
      <c r="AE49" s="31">
        <v>148</v>
      </c>
      <c r="AF49" s="31">
        <v>126</v>
      </c>
      <c r="AG49" s="122">
        <v>38738.8549</v>
      </c>
      <c r="AH49" s="27"/>
      <c r="AI49" s="27"/>
    </row>
    <row r="50" spans="1:35" ht="15.75" customHeight="1">
      <c r="A50" s="78" t="s">
        <v>38</v>
      </c>
      <c r="B50" s="102" t="s">
        <v>74</v>
      </c>
      <c r="C50" s="31">
        <v>16042</v>
      </c>
      <c r="D50" s="31">
        <v>79</v>
      </c>
      <c r="E50" s="31">
        <v>3109</v>
      </c>
      <c r="F50" s="31">
        <v>439</v>
      </c>
      <c r="G50" s="31">
        <v>1913</v>
      </c>
      <c r="H50" s="31">
        <v>0</v>
      </c>
      <c r="I50" s="31">
        <v>523</v>
      </c>
      <c r="J50" s="31">
        <v>4596</v>
      </c>
      <c r="K50" s="31">
        <v>8.1</v>
      </c>
      <c r="L50" s="31">
        <v>9511</v>
      </c>
      <c r="M50" s="31">
        <v>1057</v>
      </c>
      <c r="N50" s="31">
        <v>70</v>
      </c>
      <c r="O50" s="31">
        <v>12.59516</v>
      </c>
      <c r="P50" s="31">
        <v>752</v>
      </c>
      <c r="Q50" s="31">
        <v>0</v>
      </c>
      <c r="R50" s="31">
        <v>0</v>
      </c>
      <c r="S50" s="31">
        <v>0</v>
      </c>
      <c r="T50" s="31">
        <v>0</v>
      </c>
      <c r="U50" s="31">
        <v>332</v>
      </c>
      <c r="V50" s="31">
        <v>2064</v>
      </c>
      <c r="W50" s="31">
        <v>2702</v>
      </c>
      <c r="X50" s="31">
        <v>2</v>
      </c>
      <c r="Y50" s="31">
        <v>1662</v>
      </c>
      <c r="Z50" s="31">
        <v>21</v>
      </c>
      <c r="AA50" s="31">
        <v>846</v>
      </c>
      <c r="AB50" s="31">
        <v>0</v>
      </c>
      <c r="AC50" s="31">
        <v>0</v>
      </c>
      <c r="AD50" s="31">
        <v>0</v>
      </c>
      <c r="AE50" s="31">
        <v>34</v>
      </c>
      <c r="AF50" s="31">
        <v>0</v>
      </c>
      <c r="AG50" s="122">
        <v>45774.695159999996</v>
      </c>
      <c r="AH50" s="27"/>
      <c r="AI50" s="27"/>
    </row>
    <row r="51" spans="1:35" ht="15.75" customHeight="1">
      <c r="A51" s="78" t="s">
        <v>41</v>
      </c>
      <c r="B51" s="102" t="s">
        <v>75</v>
      </c>
      <c r="C51" s="31">
        <v>0</v>
      </c>
      <c r="D51" s="31">
        <v>1373</v>
      </c>
      <c r="E51" s="31">
        <v>1898</v>
      </c>
      <c r="F51" s="31">
        <v>219</v>
      </c>
      <c r="G51" s="31">
        <v>5</v>
      </c>
      <c r="H51" s="31">
        <v>0</v>
      </c>
      <c r="I51" s="31">
        <v>0</v>
      </c>
      <c r="J51" s="31">
        <v>441</v>
      </c>
      <c r="K51" s="31">
        <v>115.2</v>
      </c>
      <c r="L51" s="31">
        <v>0</v>
      </c>
      <c r="M51" s="31">
        <v>178</v>
      </c>
      <c r="N51" s="31">
        <v>0</v>
      </c>
      <c r="O51" s="31">
        <v>56.553140000000006</v>
      </c>
      <c r="P51" s="31">
        <v>219</v>
      </c>
      <c r="Q51" s="31">
        <v>3.6769600000000002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151</v>
      </c>
      <c r="Z51" s="31">
        <v>6.107</v>
      </c>
      <c r="AA51" s="31">
        <v>29</v>
      </c>
      <c r="AB51" s="31">
        <v>0</v>
      </c>
      <c r="AC51" s="31">
        <v>0</v>
      </c>
      <c r="AD51" s="31">
        <v>2</v>
      </c>
      <c r="AE51" s="31">
        <v>0</v>
      </c>
      <c r="AF51" s="31">
        <v>0</v>
      </c>
      <c r="AG51" s="122">
        <v>4696.5371</v>
      </c>
      <c r="AH51" s="27"/>
      <c r="AI51" s="27"/>
    </row>
    <row r="52" spans="1:35" ht="15.75" customHeight="1">
      <c r="A52" s="75"/>
      <c r="B52" s="103" t="s">
        <v>88</v>
      </c>
      <c r="C52" s="31">
        <v>18860</v>
      </c>
      <c r="D52" s="31">
        <v>7604</v>
      </c>
      <c r="E52" s="31">
        <v>9627</v>
      </c>
      <c r="F52" s="31">
        <v>1786</v>
      </c>
      <c r="G52" s="31">
        <v>2209</v>
      </c>
      <c r="H52" s="31">
        <v>3233.33306</v>
      </c>
      <c r="I52" s="31">
        <v>9788</v>
      </c>
      <c r="J52" s="31">
        <v>5926</v>
      </c>
      <c r="K52" s="31">
        <v>3765.4</v>
      </c>
      <c r="L52" s="31">
        <v>13016</v>
      </c>
      <c r="M52" s="31">
        <v>3484</v>
      </c>
      <c r="N52" s="31">
        <v>637</v>
      </c>
      <c r="O52" s="31">
        <v>1714.7168399999996</v>
      </c>
      <c r="P52" s="31">
        <v>1749</v>
      </c>
      <c r="Q52" s="31">
        <v>497.05442999999997</v>
      </c>
      <c r="R52" s="31">
        <v>347.47583</v>
      </c>
      <c r="S52" s="31">
        <v>182</v>
      </c>
      <c r="T52" s="31">
        <v>272</v>
      </c>
      <c r="U52" s="31">
        <v>570</v>
      </c>
      <c r="V52" s="31">
        <v>2262</v>
      </c>
      <c r="W52" s="31">
        <v>3085</v>
      </c>
      <c r="X52" s="31">
        <v>14</v>
      </c>
      <c r="Y52" s="31">
        <v>2150</v>
      </c>
      <c r="Z52" s="31">
        <v>27.107</v>
      </c>
      <c r="AA52" s="31">
        <v>940</v>
      </c>
      <c r="AB52" s="31">
        <v>116</v>
      </c>
      <c r="AC52" s="31">
        <v>213</v>
      </c>
      <c r="AD52" s="31">
        <v>331</v>
      </c>
      <c r="AE52" s="31">
        <v>182</v>
      </c>
      <c r="AF52" s="31">
        <v>126</v>
      </c>
      <c r="AG52" s="122">
        <v>94714.08716</v>
      </c>
      <c r="AH52" s="27"/>
      <c r="AI52" s="27"/>
    </row>
    <row r="53" spans="1:35" ht="30.75" customHeight="1">
      <c r="A53" s="80" t="s">
        <v>45</v>
      </c>
      <c r="B53" s="102" t="s">
        <v>291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122">
        <v>0</v>
      </c>
      <c r="AH53" s="27"/>
      <c r="AI53" s="27"/>
    </row>
    <row r="54" spans="1:35" ht="15.75" customHeight="1">
      <c r="A54" s="77" t="s">
        <v>53</v>
      </c>
      <c r="B54" s="102" t="s">
        <v>102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122">
        <v>0</v>
      </c>
      <c r="AH54" s="27"/>
      <c r="AI54" s="27"/>
    </row>
    <row r="55" spans="1:35" ht="15.75" customHeight="1">
      <c r="A55" s="74" t="s">
        <v>35</v>
      </c>
      <c r="B55" s="102" t="s">
        <v>103</v>
      </c>
      <c r="C55" s="31">
        <v>0</v>
      </c>
      <c r="D55" s="31">
        <v>-127</v>
      </c>
      <c r="E55" s="31">
        <v>-177</v>
      </c>
      <c r="F55" s="31">
        <v>-329</v>
      </c>
      <c r="G55" s="31">
        <v>0</v>
      </c>
      <c r="H55" s="31">
        <v>-217</v>
      </c>
      <c r="I55" s="31">
        <v>0</v>
      </c>
      <c r="J55" s="31">
        <v>-140</v>
      </c>
      <c r="K55" s="31">
        <v>-40.58</v>
      </c>
      <c r="L55" s="31">
        <v>-246</v>
      </c>
      <c r="M55" s="31">
        <v>-300</v>
      </c>
      <c r="N55" s="31">
        <v>-40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-35</v>
      </c>
      <c r="X55" s="31">
        <v>0</v>
      </c>
      <c r="Y55" s="31">
        <v>-12</v>
      </c>
      <c r="Z55" s="31">
        <v>0</v>
      </c>
      <c r="AA55" s="31">
        <v>-13</v>
      </c>
      <c r="AB55" s="31">
        <v>0</v>
      </c>
      <c r="AC55" s="31">
        <v>0</v>
      </c>
      <c r="AD55" s="31">
        <v>-2</v>
      </c>
      <c r="AE55" s="31">
        <v>-3</v>
      </c>
      <c r="AF55" s="31">
        <v>0</v>
      </c>
      <c r="AG55" s="122">
        <v>-1681.58</v>
      </c>
      <c r="AH55" s="27"/>
      <c r="AI55" s="27"/>
    </row>
    <row r="56" spans="1:35" ht="15.75" customHeight="1">
      <c r="A56" s="74" t="s">
        <v>36</v>
      </c>
      <c r="B56" s="102" t="s">
        <v>76</v>
      </c>
      <c r="C56" s="31">
        <v>-12592</v>
      </c>
      <c r="D56" s="31">
        <v>-1242</v>
      </c>
      <c r="E56" s="31">
        <v>-3394</v>
      </c>
      <c r="F56" s="31">
        <v>-231</v>
      </c>
      <c r="G56" s="31">
        <v>-583</v>
      </c>
      <c r="H56" s="31">
        <v>-2119</v>
      </c>
      <c r="I56" s="31">
        <v>-114</v>
      </c>
      <c r="J56" s="31">
        <v>-4070</v>
      </c>
      <c r="K56" s="31">
        <v>-226.6</v>
      </c>
      <c r="L56" s="31">
        <v>-197</v>
      </c>
      <c r="M56" s="31">
        <v>-1521</v>
      </c>
      <c r="N56" s="31">
        <v>0</v>
      </c>
      <c r="O56" s="31">
        <v>-12.7519</v>
      </c>
      <c r="P56" s="31">
        <v>-252</v>
      </c>
      <c r="Q56" s="31">
        <v>0</v>
      </c>
      <c r="R56" s="31">
        <v>0</v>
      </c>
      <c r="S56" s="31">
        <v>-30</v>
      </c>
      <c r="T56" s="31">
        <v>0</v>
      </c>
      <c r="U56" s="31">
        <v>-615</v>
      </c>
      <c r="V56" s="31">
        <v>-82</v>
      </c>
      <c r="W56" s="31">
        <v>-102</v>
      </c>
      <c r="X56" s="31">
        <v>-5</v>
      </c>
      <c r="Y56" s="31">
        <v>-1490</v>
      </c>
      <c r="Z56" s="31">
        <v>0</v>
      </c>
      <c r="AA56" s="31">
        <v>-962</v>
      </c>
      <c r="AB56" s="31">
        <v>0</v>
      </c>
      <c r="AC56" s="31">
        <v>0</v>
      </c>
      <c r="AD56" s="31">
        <v>-6</v>
      </c>
      <c r="AE56" s="31">
        <v>-22</v>
      </c>
      <c r="AF56" s="31">
        <v>0</v>
      </c>
      <c r="AG56" s="122">
        <v>-29868.351899999998</v>
      </c>
      <c r="AH56" s="27"/>
      <c r="AI56" s="27"/>
    </row>
    <row r="57" spans="1:35" ht="15.75" customHeight="1">
      <c r="A57" s="74" t="s">
        <v>38</v>
      </c>
      <c r="B57" s="102" t="s">
        <v>108</v>
      </c>
      <c r="C57" s="31">
        <v>0</v>
      </c>
      <c r="D57" s="31">
        <v>-250</v>
      </c>
      <c r="E57" s="31">
        <v>-2057</v>
      </c>
      <c r="F57" s="31">
        <v>-9562</v>
      </c>
      <c r="G57" s="31">
        <v>-61</v>
      </c>
      <c r="H57" s="31">
        <v>-36</v>
      </c>
      <c r="I57" s="31">
        <v>-615</v>
      </c>
      <c r="J57" s="31">
        <v>-434</v>
      </c>
      <c r="K57" s="31">
        <v>-0.7</v>
      </c>
      <c r="L57" s="31">
        <v>0</v>
      </c>
      <c r="M57" s="31">
        <v>-34</v>
      </c>
      <c r="N57" s="31">
        <v>0</v>
      </c>
      <c r="O57" s="31">
        <v>-5.9655</v>
      </c>
      <c r="P57" s="31">
        <v>0</v>
      </c>
      <c r="Q57" s="31">
        <v>0</v>
      </c>
      <c r="R57" s="31">
        <v>-34.0442</v>
      </c>
      <c r="S57" s="31">
        <v>0</v>
      </c>
      <c r="T57" s="31">
        <v>0</v>
      </c>
      <c r="U57" s="31">
        <v>0</v>
      </c>
      <c r="V57" s="31">
        <v>0</v>
      </c>
      <c r="W57" s="31">
        <v>-138</v>
      </c>
      <c r="X57" s="31">
        <v>0</v>
      </c>
      <c r="Y57" s="31">
        <v>0</v>
      </c>
      <c r="Z57" s="31">
        <v>0</v>
      </c>
      <c r="AA57" s="31">
        <v>-19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122">
        <v>-13246.709700000001</v>
      </c>
      <c r="AH57" s="27"/>
      <c r="AI57" s="27"/>
    </row>
    <row r="58" spans="1:35" ht="15.75" customHeight="1">
      <c r="A58" s="74"/>
      <c r="B58" s="103" t="s">
        <v>104</v>
      </c>
      <c r="C58" s="31">
        <v>-12592</v>
      </c>
      <c r="D58" s="31">
        <v>-1619</v>
      </c>
      <c r="E58" s="31">
        <v>-5628</v>
      </c>
      <c r="F58" s="31">
        <v>-10122</v>
      </c>
      <c r="G58" s="31">
        <v>-644</v>
      </c>
      <c r="H58" s="31">
        <v>-2372</v>
      </c>
      <c r="I58" s="31">
        <v>-729</v>
      </c>
      <c r="J58" s="31">
        <v>-4644</v>
      </c>
      <c r="K58" s="31">
        <v>-267.88</v>
      </c>
      <c r="L58" s="31">
        <v>-443</v>
      </c>
      <c r="M58" s="31">
        <v>-1855</v>
      </c>
      <c r="N58" s="31">
        <v>-40</v>
      </c>
      <c r="O58" s="31">
        <v>-18.717399999999998</v>
      </c>
      <c r="P58" s="31">
        <v>-252</v>
      </c>
      <c r="Q58" s="31">
        <v>0</v>
      </c>
      <c r="R58" s="31">
        <v>-34.0442</v>
      </c>
      <c r="S58" s="31">
        <v>-30</v>
      </c>
      <c r="T58" s="31">
        <v>0</v>
      </c>
      <c r="U58" s="31">
        <v>-615</v>
      </c>
      <c r="V58" s="31">
        <v>-82</v>
      </c>
      <c r="W58" s="31">
        <v>-275</v>
      </c>
      <c r="X58" s="31">
        <v>-5</v>
      </c>
      <c r="Y58" s="31">
        <v>-1502</v>
      </c>
      <c r="Z58" s="31">
        <v>0</v>
      </c>
      <c r="AA58" s="31">
        <v>-994</v>
      </c>
      <c r="AB58" s="31">
        <v>0</v>
      </c>
      <c r="AC58" s="31">
        <v>0</v>
      </c>
      <c r="AD58" s="31">
        <v>-8</v>
      </c>
      <c r="AE58" s="31">
        <v>-25</v>
      </c>
      <c r="AF58" s="31">
        <v>0</v>
      </c>
      <c r="AG58" s="122">
        <v>-44796.641599999995</v>
      </c>
      <c r="AH58" s="27"/>
      <c r="AI58" s="27"/>
    </row>
    <row r="59" spans="1:35" ht="30.75" customHeight="1">
      <c r="A59" s="80" t="s">
        <v>56</v>
      </c>
      <c r="B59" s="102" t="s">
        <v>292</v>
      </c>
      <c r="C59" s="31">
        <v>-1198</v>
      </c>
      <c r="D59" s="31">
        <v>-4788</v>
      </c>
      <c r="E59" s="31">
        <v>-3999</v>
      </c>
      <c r="F59" s="31">
        <v>-1200</v>
      </c>
      <c r="G59" s="31">
        <v>-137</v>
      </c>
      <c r="H59" s="31">
        <v>0</v>
      </c>
      <c r="I59" s="31">
        <v>-7224</v>
      </c>
      <c r="J59" s="31">
        <v>0</v>
      </c>
      <c r="K59" s="31">
        <v>0</v>
      </c>
      <c r="L59" s="31">
        <v>0</v>
      </c>
      <c r="M59" s="31">
        <v>0</v>
      </c>
      <c r="N59" s="31">
        <v>-567</v>
      </c>
      <c r="O59" s="31">
        <v>0</v>
      </c>
      <c r="P59" s="31">
        <v>-1376</v>
      </c>
      <c r="Q59" s="31">
        <v>0</v>
      </c>
      <c r="R59" s="31">
        <v>-102.07753871467601</v>
      </c>
      <c r="S59" s="31">
        <v>-15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-213</v>
      </c>
      <c r="AD59" s="31">
        <v>0</v>
      </c>
      <c r="AE59" s="31">
        <v>0</v>
      </c>
      <c r="AF59" s="31">
        <v>0</v>
      </c>
      <c r="AG59" s="122">
        <v>-20819.077538714675</v>
      </c>
      <c r="AH59" s="27"/>
      <c r="AI59" s="27"/>
    </row>
    <row r="60" spans="1:35" ht="15.75" customHeight="1">
      <c r="A60" s="80" t="s">
        <v>57</v>
      </c>
      <c r="B60" s="102" t="s">
        <v>105</v>
      </c>
      <c r="C60" s="31">
        <v>127</v>
      </c>
      <c r="D60" s="31">
        <v>0</v>
      </c>
      <c r="E60" s="31">
        <v>137</v>
      </c>
      <c r="F60" s="31">
        <v>0</v>
      </c>
      <c r="G60" s="31">
        <v>54</v>
      </c>
      <c r="H60" s="31">
        <v>166</v>
      </c>
      <c r="I60" s="31">
        <v>0</v>
      </c>
      <c r="J60" s="31">
        <v>4</v>
      </c>
      <c r="K60" s="31">
        <v>65.18</v>
      </c>
      <c r="L60" s="31">
        <v>71</v>
      </c>
      <c r="M60" s="31">
        <v>966</v>
      </c>
      <c r="N60" s="31">
        <v>289</v>
      </c>
      <c r="O60" s="31">
        <v>20.03795</v>
      </c>
      <c r="P60" s="31">
        <v>13</v>
      </c>
      <c r="Q60" s="31">
        <v>40.583949999999994</v>
      </c>
      <c r="R60" s="31">
        <v>0</v>
      </c>
      <c r="S60" s="31">
        <v>0</v>
      </c>
      <c r="T60" s="31">
        <v>0</v>
      </c>
      <c r="U60" s="31">
        <v>250</v>
      </c>
      <c r="V60" s="31">
        <v>84</v>
      </c>
      <c r="W60" s="31">
        <v>1</v>
      </c>
      <c r="X60" s="31">
        <v>540</v>
      </c>
      <c r="Y60" s="31">
        <v>199</v>
      </c>
      <c r="Z60" s="31">
        <v>153</v>
      </c>
      <c r="AA60" s="31">
        <v>7</v>
      </c>
      <c r="AB60" s="31">
        <v>293</v>
      </c>
      <c r="AC60" s="31">
        <v>15</v>
      </c>
      <c r="AD60" s="31">
        <v>0</v>
      </c>
      <c r="AE60" s="31">
        <v>195</v>
      </c>
      <c r="AF60" s="31">
        <v>0</v>
      </c>
      <c r="AG60" s="122">
        <v>3689.8019</v>
      </c>
      <c r="AH60" s="27"/>
      <c r="AI60" s="27"/>
    </row>
    <row r="61" spans="1:35" ht="15.75" customHeight="1">
      <c r="A61" s="80" t="s">
        <v>63</v>
      </c>
      <c r="B61" s="102" t="s">
        <v>82</v>
      </c>
      <c r="C61" s="31">
        <v>-1403</v>
      </c>
      <c r="D61" s="31">
        <v>74</v>
      </c>
      <c r="E61" s="31">
        <v>-3861</v>
      </c>
      <c r="F61" s="31">
        <v>-5943</v>
      </c>
      <c r="G61" s="31">
        <v>-1237</v>
      </c>
      <c r="H61" s="31">
        <v>-2</v>
      </c>
      <c r="I61" s="31">
        <v>0</v>
      </c>
      <c r="J61" s="31">
        <v>-431</v>
      </c>
      <c r="K61" s="31">
        <v>0</v>
      </c>
      <c r="L61" s="31">
        <v>-58</v>
      </c>
      <c r="M61" s="31">
        <v>-6376</v>
      </c>
      <c r="N61" s="31">
        <v>-546</v>
      </c>
      <c r="O61" s="31">
        <v>-110.448062499995</v>
      </c>
      <c r="P61" s="31">
        <v>0</v>
      </c>
      <c r="Q61" s="31">
        <v>-1.87608</v>
      </c>
      <c r="R61" s="31">
        <v>-0.580349</v>
      </c>
      <c r="S61" s="31">
        <v>0</v>
      </c>
      <c r="T61" s="31">
        <v>-15</v>
      </c>
      <c r="U61" s="31">
        <v>-46</v>
      </c>
      <c r="V61" s="31">
        <v>0</v>
      </c>
      <c r="W61" s="31">
        <v>-1</v>
      </c>
      <c r="X61" s="31">
        <v>-39</v>
      </c>
      <c r="Y61" s="31">
        <v>-23</v>
      </c>
      <c r="Z61" s="31">
        <v>0</v>
      </c>
      <c r="AA61" s="31">
        <v>-25</v>
      </c>
      <c r="AB61" s="31">
        <v>-73</v>
      </c>
      <c r="AC61" s="31">
        <v>-20</v>
      </c>
      <c r="AD61" s="31">
        <v>-3</v>
      </c>
      <c r="AE61" s="31">
        <v>0</v>
      </c>
      <c r="AF61" s="31">
        <v>-1</v>
      </c>
      <c r="AG61" s="122">
        <v>-20141.904491499994</v>
      </c>
      <c r="AH61" s="27"/>
      <c r="AI61" s="27"/>
    </row>
    <row r="62" spans="1:35" ht="15.75" customHeight="1">
      <c r="A62" s="80" t="s">
        <v>65</v>
      </c>
      <c r="B62" s="102" t="s">
        <v>89</v>
      </c>
      <c r="C62" s="31">
        <v>-10755</v>
      </c>
      <c r="D62" s="31">
        <v>-6494</v>
      </c>
      <c r="E62" s="31">
        <v>-10210</v>
      </c>
      <c r="F62" s="31">
        <v>2674</v>
      </c>
      <c r="G62" s="31">
        <v>2435</v>
      </c>
      <c r="H62" s="31">
        <v>-6161.725130000003</v>
      </c>
      <c r="I62" s="31">
        <v>6192</v>
      </c>
      <c r="J62" s="31">
        <v>479</v>
      </c>
      <c r="K62" s="31">
        <v>25103.9</v>
      </c>
      <c r="L62" s="31">
        <v>913</v>
      </c>
      <c r="M62" s="31">
        <v>8465</v>
      </c>
      <c r="N62" s="31">
        <v>550</v>
      </c>
      <c r="O62" s="31">
        <v>-9281.739446532858</v>
      </c>
      <c r="P62" s="31">
        <v>-1950</v>
      </c>
      <c r="Q62" s="31">
        <v>-1458.8307899999963</v>
      </c>
      <c r="R62" s="31">
        <v>1544.1367730000002</v>
      </c>
      <c r="S62" s="31">
        <v>65</v>
      </c>
      <c r="T62" s="31">
        <v>655</v>
      </c>
      <c r="U62" s="31">
        <v>-2065</v>
      </c>
      <c r="V62" s="31">
        <v>1795</v>
      </c>
      <c r="W62" s="31">
        <v>2915</v>
      </c>
      <c r="X62" s="31">
        <v>1542</v>
      </c>
      <c r="Y62" s="31">
        <v>68</v>
      </c>
      <c r="Z62" s="31">
        <v>96.7699999999999</v>
      </c>
      <c r="AA62" s="31">
        <v>149</v>
      </c>
      <c r="AB62" s="31">
        <v>-109</v>
      </c>
      <c r="AC62" s="31">
        <v>4</v>
      </c>
      <c r="AD62" s="31">
        <v>313</v>
      </c>
      <c r="AE62" s="31">
        <v>182</v>
      </c>
      <c r="AF62" s="31">
        <v>-1677</v>
      </c>
      <c r="AG62" s="122">
        <v>5978.511406467144</v>
      </c>
      <c r="AH62" s="27"/>
      <c r="AI62" s="27"/>
    </row>
    <row r="63" spans="1:35" ht="15.75" customHeight="1">
      <c r="A63" s="80" t="s">
        <v>66</v>
      </c>
      <c r="B63" s="102" t="s">
        <v>3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584</v>
      </c>
      <c r="J63" s="31">
        <v>52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10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7.3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122">
        <v>653.3</v>
      </c>
      <c r="AH63" s="27"/>
      <c r="AI63" s="27"/>
    </row>
    <row r="64" spans="1:35" ht="15.75" customHeight="1">
      <c r="A64" s="80" t="s">
        <v>68</v>
      </c>
      <c r="B64" s="102" t="s">
        <v>2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-33</v>
      </c>
      <c r="J64" s="31">
        <v>-170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-1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122">
        <v>-204</v>
      </c>
      <c r="AH64" s="27"/>
      <c r="AI64" s="27"/>
    </row>
    <row r="65" spans="1:35" ht="15.75" customHeight="1">
      <c r="A65" s="80" t="s">
        <v>77</v>
      </c>
      <c r="B65" s="102" t="s">
        <v>106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551</v>
      </c>
      <c r="J65" s="31">
        <v>-118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10</v>
      </c>
      <c r="U65" s="31">
        <v>0</v>
      </c>
      <c r="V65" s="31">
        <v>0</v>
      </c>
      <c r="W65" s="31">
        <v>0</v>
      </c>
      <c r="X65" s="31">
        <v>0</v>
      </c>
      <c r="Y65" s="31">
        <v>-1</v>
      </c>
      <c r="Z65" s="31">
        <v>7.3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122">
        <v>449.3</v>
      </c>
      <c r="AH65" s="27"/>
      <c r="AI65" s="27"/>
    </row>
    <row r="66" spans="1:35" ht="15.75" customHeight="1">
      <c r="A66" s="80" t="s">
        <v>78</v>
      </c>
      <c r="B66" s="102" t="s">
        <v>109</v>
      </c>
      <c r="C66" s="31">
        <v>0</v>
      </c>
      <c r="D66" s="31">
        <v>887</v>
      </c>
      <c r="E66" s="31">
        <v>0</v>
      </c>
      <c r="F66" s="31">
        <v>-307</v>
      </c>
      <c r="G66" s="31">
        <v>-152</v>
      </c>
      <c r="H66" s="31">
        <v>0</v>
      </c>
      <c r="I66" s="31">
        <v>231</v>
      </c>
      <c r="J66" s="31">
        <v>-64</v>
      </c>
      <c r="K66" s="31">
        <v>-2454.6</v>
      </c>
      <c r="L66" s="31">
        <v>0</v>
      </c>
      <c r="M66" s="31">
        <v>-885</v>
      </c>
      <c r="N66" s="31">
        <v>-33</v>
      </c>
      <c r="O66" s="31">
        <v>104.48484000000002</v>
      </c>
      <c r="P66" s="31">
        <v>0</v>
      </c>
      <c r="Q66" s="31">
        <v>0</v>
      </c>
      <c r="R66" s="31">
        <v>-156.04265</v>
      </c>
      <c r="S66" s="31">
        <v>-7</v>
      </c>
      <c r="T66" s="31">
        <v>-73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-9.1</v>
      </c>
      <c r="AA66" s="31">
        <v>0</v>
      </c>
      <c r="AB66" s="31">
        <v>0</v>
      </c>
      <c r="AC66" s="31">
        <v>0</v>
      </c>
      <c r="AD66" s="31">
        <v>-23</v>
      </c>
      <c r="AE66" s="31">
        <v>-2</v>
      </c>
      <c r="AF66" s="31">
        <v>0</v>
      </c>
      <c r="AG66" s="122">
        <v>-2943.2578099999996</v>
      </c>
      <c r="AH66" s="27"/>
      <c r="AI66" s="27"/>
    </row>
    <row r="67" spans="1:35" ht="15.75" customHeight="1">
      <c r="A67" s="80" t="s">
        <v>79</v>
      </c>
      <c r="B67" s="102" t="s">
        <v>83</v>
      </c>
      <c r="C67" s="31">
        <v>-124</v>
      </c>
      <c r="D67" s="31">
        <v>0</v>
      </c>
      <c r="E67" s="31">
        <v>1</v>
      </c>
      <c r="F67" s="31">
        <v>10</v>
      </c>
      <c r="G67" s="31">
        <v>0</v>
      </c>
      <c r="H67" s="31">
        <v>-171</v>
      </c>
      <c r="I67" s="31">
        <v>-731</v>
      </c>
      <c r="J67" s="31">
        <v>0</v>
      </c>
      <c r="K67" s="31">
        <v>0</v>
      </c>
      <c r="L67" s="31">
        <v>-845</v>
      </c>
      <c r="M67" s="31">
        <v>9</v>
      </c>
      <c r="N67" s="31">
        <v>-27</v>
      </c>
      <c r="O67" s="31">
        <v>0</v>
      </c>
      <c r="P67" s="31">
        <v>-1</v>
      </c>
      <c r="Q67" s="31">
        <v>27.21138</v>
      </c>
      <c r="R67" s="31">
        <v>0</v>
      </c>
      <c r="S67" s="31">
        <v>0</v>
      </c>
      <c r="T67" s="31">
        <v>0</v>
      </c>
      <c r="U67" s="31">
        <v>204</v>
      </c>
      <c r="V67" s="31">
        <v>17</v>
      </c>
      <c r="W67" s="31">
        <v>76</v>
      </c>
      <c r="X67" s="31">
        <v>-155</v>
      </c>
      <c r="Y67" s="31">
        <v>1</v>
      </c>
      <c r="Z67" s="31">
        <v>0</v>
      </c>
      <c r="AA67" s="31">
        <v>-98</v>
      </c>
      <c r="AB67" s="31">
        <v>-7</v>
      </c>
      <c r="AC67" s="31">
        <v>0</v>
      </c>
      <c r="AD67" s="31">
        <v>0</v>
      </c>
      <c r="AE67" s="31">
        <v>0</v>
      </c>
      <c r="AF67" s="31">
        <v>168</v>
      </c>
      <c r="AG67" s="122">
        <v>-1645.78862</v>
      </c>
      <c r="AH67" s="27"/>
      <c r="AI67" s="27"/>
    </row>
    <row r="68" spans="1:35" ht="15.75" customHeight="1">
      <c r="A68" s="80" t="s">
        <v>110</v>
      </c>
      <c r="B68" s="102" t="s">
        <v>107</v>
      </c>
      <c r="C68" s="31">
        <v>-10879</v>
      </c>
      <c r="D68" s="31">
        <v>-5607</v>
      </c>
      <c r="E68" s="31">
        <v>-10209</v>
      </c>
      <c r="F68" s="31">
        <v>2377</v>
      </c>
      <c r="G68" s="31">
        <v>2283</v>
      </c>
      <c r="H68" s="31">
        <v>-6332.725130000003</v>
      </c>
      <c r="I68" s="31">
        <v>6243</v>
      </c>
      <c r="J68" s="31">
        <v>297</v>
      </c>
      <c r="K68" s="31">
        <v>22649.300000000003</v>
      </c>
      <c r="L68" s="31">
        <v>68</v>
      </c>
      <c r="M68" s="31">
        <v>7589</v>
      </c>
      <c r="N68" s="31">
        <v>490</v>
      </c>
      <c r="O68" s="31">
        <v>-9177.254606532859</v>
      </c>
      <c r="P68" s="31">
        <v>-1951</v>
      </c>
      <c r="Q68" s="31">
        <v>-1431.6194099999964</v>
      </c>
      <c r="R68" s="31">
        <v>1388.094123</v>
      </c>
      <c r="S68" s="31">
        <v>58</v>
      </c>
      <c r="T68" s="31">
        <v>592</v>
      </c>
      <c r="U68" s="31">
        <v>-1861</v>
      </c>
      <c r="V68" s="31">
        <v>1812</v>
      </c>
      <c r="W68" s="31">
        <v>2991</v>
      </c>
      <c r="X68" s="31">
        <v>1387</v>
      </c>
      <c r="Y68" s="31">
        <v>68</v>
      </c>
      <c r="Z68" s="31">
        <v>94.9699999999999</v>
      </c>
      <c r="AA68" s="31">
        <v>51</v>
      </c>
      <c r="AB68" s="31">
        <v>-116</v>
      </c>
      <c r="AC68" s="31">
        <v>4</v>
      </c>
      <c r="AD68" s="31">
        <v>290</v>
      </c>
      <c r="AE68" s="31">
        <v>180</v>
      </c>
      <c r="AF68" s="31">
        <v>-1509</v>
      </c>
      <c r="AG68" s="122">
        <v>1838.7649764671446</v>
      </c>
      <c r="AH68" s="27"/>
      <c r="AI68" s="27"/>
    </row>
    <row r="69" spans="1:2" ht="15.75" customHeight="1">
      <c r="A69" s="28"/>
      <c r="B69" s="28"/>
    </row>
    <row r="70" spans="1:7" ht="15.75" customHeight="1">
      <c r="A70" s="48" t="s">
        <v>322</v>
      </c>
      <c r="B70" s="35"/>
      <c r="G70" s="32"/>
    </row>
    <row r="71" spans="1:2" ht="15.75" customHeight="1">
      <c r="A71" s="108" t="s">
        <v>299</v>
      </c>
      <c r="B71" s="36"/>
    </row>
    <row r="72" ht="13.5">
      <c r="A72" s="126" t="s">
        <v>334</v>
      </c>
    </row>
  </sheetData>
  <sheetProtection/>
  <mergeCells count="2">
    <mergeCell ref="A3:B3"/>
    <mergeCell ref="A2:AG2"/>
  </mergeCells>
  <printOptions horizontalCentered="1"/>
  <pageMargins left="0.31496062992125984" right="0.2755905511811024" top="0.27" bottom="0.15748031496062992" header="0.17" footer="0.15748031496062992"/>
  <pageSetup horizontalDpi="600" verticalDpi="600" orientation="landscape" paperSize="9" scale="2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42"/>
  <sheetViews>
    <sheetView view="pageBreakPreview" zoomScaleNormal="85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5.00390625" style="43" customWidth="1"/>
    <col min="2" max="2" width="57.28125" style="43" customWidth="1"/>
    <col min="3" max="4" width="21.421875" style="43" customWidth="1"/>
    <col min="5" max="5" width="17.57421875" style="43" customWidth="1"/>
    <col min="6" max="6" width="23.28125" style="43" customWidth="1"/>
    <col min="7" max="7" width="23.421875" style="43" customWidth="1"/>
    <col min="8" max="16384" width="9.140625" style="43" customWidth="1"/>
  </cols>
  <sheetData>
    <row r="1" ht="23.25" customHeight="1"/>
    <row r="2" spans="1:7" ht="23.25" customHeight="1">
      <c r="A2" s="221" t="s">
        <v>363</v>
      </c>
      <c r="B2" s="221"/>
      <c r="C2" s="221"/>
      <c r="D2" s="221"/>
      <c r="E2" s="221"/>
      <c r="F2" s="221"/>
      <c r="G2" s="221"/>
    </row>
    <row r="3" spans="2:7" ht="23.25" customHeight="1">
      <c r="B3" s="44"/>
      <c r="C3" s="44"/>
      <c r="D3" s="44"/>
      <c r="E3" s="44"/>
      <c r="F3" s="44"/>
      <c r="G3" s="44"/>
    </row>
    <row r="4" spans="1:7" s="172" customFormat="1" ht="99.75" customHeight="1">
      <c r="A4" s="225" t="s">
        <v>242</v>
      </c>
      <c r="B4" s="225" t="s">
        <v>14</v>
      </c>
      <c r="C4" s="171" t="s">
        <v>251</v>
      </c>
      <c r="D4" s="171" t="s">
        <v>243</v>
      </c>
      <c r="E4" s="171" t="s">
        <v>252</v>
      </c>
      <c r="F4" s="217" t="s">
        <v>253</v>
      </c>
      <c r="G4" s="217" t="s">
        <v>254</v>
      </c>
    </row>
    <row r="5" spans="1:7" ht="15.75">
      <c r="A5" s="226"/>
      <c r="B5" s="226"/>
      <c r="C5" s="107" t="s">
        <v>244</v>
      </c>
      <c r="D5" s="107" t="s">
        <v>245</v>
      </c>
      <c r="E5" s="107" t="s">
        <v>246</v>
      </c>
      <c r="F5" s="218"/>
      <c r="G5" s="218"/>
    </row>
    <row r="6" spans="1:7" ht="15.75">
      <c r="A6" s="106">
        <v>1</v>
      </c>
      <c r="B6" s="118" t="s">
        <v>302</v>
      </c>
      <c r="C6" s="176">
        <v>33693587.440000005</v>
      </c>
      <c r="D6" s="176">
        <v>27363861.600257415</v>
      </c>
      <c r="E6" s="176">
        <v>9121287.200085804</v>
      </c>
      <c r="F6" s="187">
        <v>1.2313169804835968</v>
      </c>
      <c r="G6" s="177">
        <v>3.693950941450791</v>
      </c>
    </row>
    <row r="7" spans="1:7" ht="15.75">
      <c r="A7" s="106">
        <v>2</v>
      </c>
      <c r="B7" s="118" t="s">
        <v>303</v>
      </c>
      <c r="C7" s="176">
        <v>44141264.39</v>
      </c>
      <c r="D7" s="176">
        <v>22961641.742117263</v>
      </c>
      <c r="E7" s="176">
        <v>7653880.580705754</v>
      </c>
      <c r="F7" s="187">
        <v>1.9223914773060033</v>
      </c>
      <c r="G7" s="177">
        <v>5.7671744319180105</v>
      </c>
    </row>
    <row r="8" spans="1:7" ht="15.75">
      <c r="A8" s="106">
        <v>3</v>
      </c>
      <c r="B8" s="118" t="s">
        <v>219</v>
      </c>
      <c r="C8" s="176">
        <v>44355702.95000002</v>
      </c>
      <c r="D8" s="176">
        <v>22409059.94456164</v>
      </c>
      <c r="E8" s="176">
        <v>7469686.648187214</v>
      </c>
      <c r="F8" s="187">
        <v>1.9793647328238109</v>
      </c>
      <c r="G8" s="177">
        <v>5.9380941984714335</v>
      </c>
    </row>
    <row r="9" spans="1:7" ht="15.75">
      <c r="A9" s="106">
        <v>4</v>
      </c>
      <c r="B9" s="118" t="s">
        <v>209</v>
      </c>
      <c r="C9" s="176">
        <v>37807791.949999996</v>
      </c>
      <c r="D9" s="176">
        <v>17539920.320954643</v>
      </c>
      <c r="E9" s="176">
        <v>7000000</v>
      </c>
      <c r="F9" s="187">
        <v>2.1555281471165904</v>
      </c>
      <c r="G9" s="177">
        <v>5.401113135714285</v>
      </c>
    </row>
    <row r="10" spans="1:7" ht="15.75">
      <c r="A10" s="106">
        <v>5</v>
      </c>
      <c r="B10" s="118" t="s">
        <v>226</v>
      </c>
      <c r="C10" s="176">
        <v>14769325</v>
      </c>
      <c r="D10" s="176">
        <v>581986.8182943308</v>
      </c>
      <c r="E10" s="176">
        <v>7000000</v>
      </c>
      <c r="F10" s="187">
        <v>25.377421851727647</v>
      </c>
      <c r="G10" s="177">
        <v>2.109903571428571</v>
      </c>
    </row>
    <row r="11" spans="1:7" ht="15.75">
      <c r="A11" s="106">
        <v>6</v>
      </c>
      <c r="B11" s="118" t="s">
        <v>305</v>
      </c>
      <c r="C11" s="176">
        <v>8960014.86</v>
      </c>
      <c r="D11" s="176">
        <v>6598410.526539075</v>
      </c>
      <c r="E11" s="176">
        <v>7000000</v>
      </c>
      <c r="F11" s="187">
        <v>1.3579050324259843</v>
      </c>
      <c r="G11" s="177">
        <v>1.2800021228571428</v>
      </c>
    </row>
    <row r="12" spans="1:7" ht="15.75">
      <c r="A12" s="106">
        <v>7</v>
      </c>
      <c r="B12" s="118" t="s">
        <v>220</v>
      </c>
      <c r="C12" s="176">
        <v>65146875.67</v>
      </c>
      <c r="D12" s="176">
        <v>26055794.01128316</v>
      </c>
      <c r="E12" s="176">
        <v>8685201.651995331</v>
      </c>
      <c r="F12" s="187">
        <v>2.5002836467692715</v>
      </c>
      <c r="G12" s="177">
        <v>7.500905365281095</v>
      </c>
    </row>
    <row r="13" spans="1:7" ht="15.75">
      <c r="A13" s="106">
        <v>8</v>
      </c>
      <c r="B13" s="118" t="s">
        <v>304</v>
      </c>
      <c r="C13" s="176">
        <v>18612539.510000005</v>
      </c>
      <c r="D13" s="176">
        <v>11539793.140717631</v>
      </c>
      <c r="E13" s="176">
        <v>7000000</v>
      </c>
      <c r="F13" s="187">
        <v>1.6129006198842952</v>
      </c>
      <c r="G13" s="177">
        <v>2.6589342157142863</v>
      </c>
    </row>
    <row r="14" spans="1:7" ht="15.75">
      <c r="A14" s="106">
        <v>9</v>
      </c>
      <c r="B14" s="118" t="s">
        <v>210</v>
      </c>
      <c r="C14" s="176">
        <v>34904245.120000005</v>
      </c>
      <c r="D14" s="176">
        <v>10476870.362254094</v>
      </c>
      <c r="E14" s="176">
        <v>7000000</v>
      </c>
      <c r="F14" s="187">
        <v>3.331552640543542</v>
      </c>
      <c r="G14" s="177">
        <v>4.986320731428572</v>
      </c>
    </row>
    <row r="15" spans="1:7" ht="15.75">
      <c r="A15" s="106">
        <v>10</v>
      </c>
      <c r="B15" s="118" t="s">
        <v>301</v>
      </c>
      <c r="C15" s="176">
        <v>48511436</v>
      </c>
      <c r="D15" s="176">
        <v>25680111</v>
      </c>
      <c r="E15" s="176">
        <v>8560037</v>
      </c>
      <c r="F15" s="187">
        <v>1.889066445234602</v>
      </c>
      <c r="G15" s="177">
        <v>5.667199335703806</v>
      </c>
    </row>
    <row r="16" spans="1:7" ht="15.75">
      <c r="A16" s="106">
        <v>11</v>
      </c>
      <c r="B16" s="118" t="s">
        <v>212</v>
      </c>
      <c r="C16" s="176">
        <v>21381180.41</v>
      </c>
      <c r="D16" s="176">
        <v>10782894.73</v>
      </c>
      <c r="E16" s="176">
        <v>7000000</v>
      </c>
      <c r="F16" s="187">
        <v>1.982879453558386</v>
      </c>
      <c r="G16" s="177">
        <v>3.0544543442857144</v>
      </c>
    </row>
    <row r="17" spans="1:7" ht="15.75">
      <c r="A17" s="106">
        <v>12</v>
      </c>
      <c r="B17" s="118" t="s">
        <v>328</v>
      </c>
      <c r="C17" s="176">
        <v>7634768</v>
      </c>
      <c r="D17" s="176">
        <v>8674398.798252638</v>
      </c>
      <c r="E17" s="176">
        <v>7000000</v>
      </c>
      <c r="F17" s="187">
        <v>0.8801495270816854</v>
      </c>
      <c r="G17" s="177">
        <v>1.0906811428571428</v>
      </c>
    </row>
    <row r="18" spans="1:7" ht="15.75">
      <c r="A18" s="106">
        <v>13</v>
      </c>
      <c r="B18" s="118" t="s">
        <v>225</v>
      </c>
      <c r="C18" s="176">
        <v>16502793.556806277</v>
      </c>
      <c r="D18" s="176">
        <v>11616263.3698</v>
      </c>
      <c r="E18" s="176">
        <v>7000000</v>
      </c>
      <c r="F18" s="187">
        <v>1.4206628268871981</v>
      </c>
      <c r="G18" s="177">
        <v>2.3575419366866113</v>
      </c>
    </row>
    <row r="19" spans="1:7" ht="15.75">
      <c r="A19" s="106">
        <v>14</v>
      </c>
      <c r="B19" s="118" t="s">
        <v>307</v>
      </c>
      <c r="C19" s="176">
        <v>7303906</v>
      </c>
      <c r="D19" s="176">
        <v>4061083.3199802106</v>
      </c>
      <c r="E19" s="176">
        <v>7000000</v>
      </c>
      <c r="F19" s="187">
        <v>1.7985117330800273</v>
      </c>
      <c r="G19" s="177">
        <v>1.0434151428571428</v>
      </c>
    </row>
    <row r="20" spans="1:7" ht="15.75">
      <c r="A20" s="106">
        <v>15</v>
      </c>
      <c r="B20" s="118" t="s">
        <v>295</v>
      </c>
      <c r="C20" s="176">
        <v>10001079.910000002</v>
      </c>
      <c r="D20" s="176">
        <v>1058181.1356455442</v>
      </c>
      <c r="E20" s="176">
        <v>7000000</v>
      </c>
      <c r="F20" s="187">
        <v>9.451198450914395</v>
      </c>
      <c r="G20" s="177">
        <v>1.4287257014285717</v>
      </c>
    </row>
    <row r="21" spans="1:7" ht="15.75">
      <c r="A21" s="106">
        <v>16</v>
      </c>
      <c r="B21" s="118" t="s">
        <v>310</v>
      </c>
      <c r="C21" s="176">
        <v>5612954.789999999</v>
      </c>
      <c r="D21" s="176">
        <v>600318.787222976</v>
      </c>
      <c r="E21" s="176">
        <v>4600000</v>
      </c>
      <c r="F21" s="187">
        <v>9.349956905338669</v>
      </c>
      <c r="G21" s="177">
        <v>1.220207563043478</v>
      </c>
    </row>
    <row r="22" spans="1:7" ht="15.75">
      <c r="A22" s="106">
        <v>17</v>
      </c>
      <c r="B22" s="118" t="s">
        <v>314</v>
      </c>
      <c r="C22" s="176">
        <v>4622443.069999999</v>
      </c>
      <c r="D22" s="176">
        <v>465103.3686465376</v>
      </c>
      <c r="E22" s="176">
        <v>4600000</v>
      </c>
      <c r="F22" s="187">
        <v>9.938528468308935</v>
      </c>
      <c r="G22" s="177">
        <v>1.0048789282608694</v>
      </c>
    </row>
    <row r="23" spans="1:7" ht="15.75">
      <c r="A23" s="106">
        <v>18</v>
      </c>
      <c r="B23" s="118" t="s">
        <v>329</v>
      </c>
      <c r="C23" s="176">
        <v>4984325.45</v>
      </c>
      <c r="D23" s="176">
        <v>1353411.9</v>
      </c>
      <c r="E23" s="176">
        <v>4600000</v>
      </c>
      <c r="F23" s="187">
        <v>3.6827852998780344</v>
      </c>
      <c r="G23" s="177">
        <v>1.0835490108695653</v>
      </c>
    </row>
    <row r="24" spans="1:7" ht="15.75">
      <c r="A24" s="106">
        <v>19</v>
      </c>
      <c r="B24" s="118" t="s">
        <v>330</v>
      </c>
      <c r="C24" s="176">
        <v>7317835.47</v>
      </c>
      <c r="D24" s="176">
        <v>661252.6494</v>
      </c>
      <c r="E24" s="176">
        <v>7000000</v>
      </c>
      <c r="F24" s="187">
        <v>11.066625557780336</v>
      </c>
      <c r="G24" s="177">
        <v>1.0454050671428572</v>
      </c>
    </row>
    <row r="25" spans="1:7" ht="15.75">
      <c r="A25" s="106">
        <v>20</v>
      </c>
      <c r="B25" s="119" t="s">
        <v>325</v>
      </c>
      <c r="C25" s="176">
        <v>4927766.34</v>
      </c>
      <c r="D25" s="176">
        <v>646841.8964563089</v>
      </c>
      <c r="E25" s="176">
        <v>4600000</v>
      </c>
      <c r="F25" s="187">
        <v>7.618192895352824</v>
      </c>
      <c r="G25" s="177">
        <v>1.071253552173913</v>
      </c>
    </row>
    <row r="26" spans="1:7" ht="15.75">
      <c r="A26" s="106">
        <v>21</v>
      </c>
      <c r="B26" s="118" t="s">
        <v>308</v>
      </c>
      <c r="C26" s="176">
        <v>6454103</v>
      </c>
      <c r="D26" s="176">
        <v>1231242.9677999998</v>
      </c>
      <c r="E26" s="176">
        <v>4600000</v>
      </c>
      <c r="F26" s="187">
        <v>5.241941004976679</v>
      </c>
      <c r="G26" s="177">
        <v>1.4030658695652174</v>
      </c>
    </row>
    <row r="27" spans="1:7" ht="15.75">
      <c r="A27" s="106">
        <v>22</v>
      </c>
      <c r="B27" s="118" t="s">
        <v>327</v>
      </c>
      <c r="C27" s="176">
        <v>5741184</v>
      </c>
      <c r="D27" s="176">
        <v>1035006.1001999999</v>
      </c>
      <c r="E27" s="176">
        <v>4600000</v>
      </c>
      <c r="F27" s="187">
        <v>5.547004987594373</v>
      </c>
      <c r="G27" s="177">
        <v>1.2480834782608696</v>
      </c>
    </row>
    <row r="28" spans="1:7" ht="15.75">
      <c r="A28" s="106">
        <v>23</v>
      </c>
      <c r="B28" s="118" t="s">
        <v>331</v>
      </c>
      <c r="C28" s="176">
        <v>8053352</v>
      </c>
      <c r="D28" s="176">
        <v>101106.03960000016</v>
      </c>
      <c r="E28" s="176">
        <v>7000000</v>
      </c>
      <c r="F28" s="187">
        <v>79.65253145965364</v>
      </c>
      <c r="G28" s="177">
        <v>1.1504788571428572</v>
      </c>
    </row>
    <row r="29" spans="1:7" ht="15.75">
      <c r="A29" s="106">
        <v>24</v>
      </c>
      <c r="B29" s="118" t="s">
        <v>313</v>
      </c>
      <c r="C29" s="176">
        <v>5137418.85</v>
      </c>
      <c r="D29" s="176">
        <v>424444.79430597264</v>
      </c>
      <c r="E29" s="176">
        <v>4600008</v>
      </c>
      <c r="F29" s="187">
        <v>12.103856423543625</v>
      </c>
      <c r="G29" s="177">
        <v>1.1168282424726217</v>
      </c>
    </row>
    <row r="30" spans="1:7" ht="15.75">
      <c r="A30" s="106">
        <v>25</v>
      </c>
      <c r="B30" s="118" t="s">
        <v>332</v>
      </c>
      <c r="C30" s="176">
        <v>4687077.38</v>
      </c>
      <c r="D30" s="176">
        <v>862360.2406033335</v>
      </c>
      <c r="E30" s="176">
        <v>4600000</v>
      </c>
      <c r="F30" s="187">
        <v>5.435173329327866</v>
      </c>
      <c r="G30" s="177">
        <v>1.0189298652173913</v>
      </c>
    </row>
    <row r="31" spans="1:7" ht="15.75">
      <c r="A31" s="106">
        <v>26</v>
      </c>
      <c r="B31" s="118" t="s">
        <v>315</v>
      </c>
      <c r="C31" s="176">
        <v>7224000</v>
      </c>
      <c r="D31" s="176">
        <v>327408.8744505697</v>
      </c>
      <c r="E31" s="176">
        <v>4600000</v>
      </c>
      <c r="F31" s="187">
        <v>22.06415452886766</v>
      </c>
      <c r="G31" s="177">
        <v>1.5704347826086957</v>
      </c>
    </row>
    <row r="32" spans="1:7" ht="15.75">
      <c r="A32" s="106">
        <v>27</v>
      </c>
      <c r="B32" s="118" t="s">
        <v>316</v>
      </c>
      <c r="C32" s="176">
        <v>4872282</v>
      </c>
      <c r="D32" s="176">
        <v>274523.76</v>
      </c>
      <c r="E32" s="176">
        <v>4600000</v>
      </c>
      <c r="F32" s="187">
        <v>17.748124971040756</v>
      </c>
      <c r="G32" s="177">
        <v>1.0591917391304349</v>
      </c>
    </row>
    <row r="33" spans="1:7" ht="15.75">
      <c r="A33" s="106">
        <v>28</v>
      </c>
      <c r="B33" s="118" t="s">
        <v>324</v>
      </c>
      <c r="C33" s="176">
        <v>4780598</v>
      </c>
      <c r="D33" s="176">
        <v>179338.905</v>
      </c>
      <c r="E33" s="176">
        <v>4600000</v>
      </c>
      <c r="F33" s="187">
        <v>26.656781471928806</v>
      </c>
      <c r="G33" s="177">
        <v>1.0392604347826087</v>
      </c>
    </row>
    <row r="34" spans="1:7" ht="15.75">
      <c r="A34" s="106">
        <v>29</v>
      </c>
      <c r="B34" s="147" t="s">
        <v>361</v>
      </c>
      <c r="C34" s="176">
        <v>4730394</v>
      </c>
      <c r="D34" s="176">
        <v>465.4420253164556</v>
      </c>
      <c r="E34" s="176">
        <v>4600000</v>
      </c>
      <c r="F34" s="187">
        <v>10163.22923737664</v>
      </c>
      <c r="G34" s="177">
        <v>1.0283465217391303</v>
      </c>
    </row>
    <row r="35" spans="1:7" ht="15.75">
      <c r="A35" s="146">
        <v>30</v>
      </c>
      <c r="B35" s="147" t="s">
        <v>362</v>
      </c>
      <c r="C35" s="176">
        <v>8427848</v>
      </c>
      <c r="D35" s="176">
        <v>102531.09584758725</v>
      </c>
      <c r="E35" s="176">
        <v>7000000</v>
      </c>
      <c r="F35" s="187">
        <v>82.19797057985237</v>
      </c>
      <c r="G35" s="177">
        <v>1.2039782857142858</v>
      </c>
    </row>
    <row r="36" spans="1:7" ht="15.75">
      <c r="A36" s="223" t="s">
        <v>13</v>
      </c>
      <c r="B36" s="224"/>
      <c r="C36" s="178">
        <v>501300093.1168064</v>
      </c>
      <c r="D36" s="178">
        <v>215665627.64221618</v>
      </c>
      <c r="E36" s="178">
        <v>187690101.0809741</v>
      </c>
      <c r="F36" s="188">
        <v>2.3244320321106087</v>
      </c>
      <c r="G36" s="179">
        <v>2.6708925522957294</v>
      </c>
    </row>
    <row r="37" ht="15.75">
      <c r="D37" s="45"/>
    </row>
    <row r="38" spans="1:7" ht="25.5" customHeight="1">
      <c r="A38" s="222" t="s">
        <v>323</v>
      </c>
      <c r="B38" s="222"/>
      <c r="C38" s="222"/>
      <c r="D38" s="222"/>
      <c r="E38" s="222"/>
      <c r="F38" s="222"/>
      <c r="G38" s="222"/>
    </row>
    <row r="39" spans="1:7" ht="18.75" customHeight="1">
      <c r="A39" s="2" t="s">
        <v>300</v>
      </c>
      <c r="B39" s="84"/>
      <c r="C39" s="84"/>
      <c r="D39" s="84"/>
      <c r="E39" s="84"/>
      <c r="F39" s="84"/>
      <c r="G39" s="84"/>
    </row>
    <row r="40" spans="1:7" ht="27" customHeight="1">
      <c r="A40" s="219" t="s">
        <v>247</v>
      </c>
      <c r="B40" s="219"/>
      <c r="C40" s="219"/>
      <c r="D40" s="219"/>
      <c r="E40" s="219"/>
      <c r="F40" s="219"/>
      <c r="G40" s="219"/>
    </row>
    <row r="41" spans="1:7" ht="27" customHeight="1">
      <c r="A41" s="220" t="s">
        <v>248</v>
      </c>
      <c r="B41" s="220"/>
      <c r="C41" s="220"/>
      <c r="D41" s="220"/>
      <c r="E41" s="220"/>
      <c r="F41" s="220"/>
      <c r="G41" s="220"/>
    </row>
    <row r="42" spans="1:7" ht="51.75" customHeight="1">
      <c r="A42" s="220" t="s">
        <v>296</v>
      </c>
      <c r="B42" s="220"/>
      <c r="C42" s="220"/>
      <c r="D42" s="220"/>
      <c r="E42" s="220"/>
      <c r="F42" s="220"/>
      <c r="G42" s="220"/>
    </row>
  </sheetData>
  <sheetProtection/>
  <mergeCells count="10">
    <mergeCell ref="F4:F5"/>
    <mergeCell ref="G4:G5"/>
    <mergeCell ref="A40:G40"/>
    <mergeCell ref="A41:G41"/>
    <mergeCell ref="A42:G42"/>
    <mergeCell ref="A2:G2"/>
    <mergeCell ref="A38:G38"/>
    <mergeCell ref="A36:B36"/>
    <mergeCell ref="B4:B5"/>
    <mergeCell ref="A4:A5"/>
  </mergeCells>
  <printOptions horizontalCentered="1"/>
  <pageMargins left="0.7480314960629921" right="0.7480314960629921" top="0.36" bottom="0.41" header="0.17" footer="0.28"/>
  <pageSetup horizontalDpi="600" verticalDpi="600" orientation="landscape" paperSize="9" scale="76" r:id="rId1"/>
  <colBreaks count="1" manualBreakCount="1">
    <brk id="7" max="30" man="1"/>
  </colBreaks>
  <ignoredErrors>
    <ignoredError sqref="E5 C5:D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2:J29"/>
  <sheetViews>
    <sheetView view="pageBreakPreview" zoomScaleNormal="85"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1" width="109.28125" style="2" bestFit="1" customWidth="1"/>
    <col min="2" max="3" width="16.8515625" style="2" bestFit="1" customWidth="1"/>
    <col min="4" max="4" width="14.28125" style="2" bestFit="1" customWidth="1"/>
    <col min="5" max="16384" width="9.140625" style="2" customWidth="1"/>
  </cols>
  <sheetData>
    <row r="1" ht="21.75" customHeight="1"/>
    <row r="2" spans="1:4" ht="21.75" customHeight="1">
      <c r="A2" s="227" t="s">
        <v>364</v>
      </c>
      <c r="B2" s="228"/>
      <c r="C2" s="228"/>
      <c r="D2" s="228"/>
    </row>
    <row r="3" ht="21.75" customHeight="1"/>
    <row r="4" spans="1:4" ht="38.25">
      <c r="A4" s="149" t="s">
        <v>0</v>
      </c>
      <c r="B4" s="150" t="s">
        <v>239</v>
      </c>
      <c r="C4" s="150" t="s">
        <v>240</v>
      </c>
      <c r="D4" s="150" t="s">
        <v>241</v>
      </c>
    </row>
    <row r="5" spans="1:6" ht="20.25" customHeight="1">
      <c r="A5" s="148" t="s">
        <v>377</v>
      </c>
      <c r="B5" s="180">
        <v>0.3257360427861302</v>
      </c>
      <c r="C5" s="181">
        <v>0.49946819020063865</v>
      </c>
      <c r="D5" s="181">
        <v>0.8252042329867688</v>
      </c>
      <c r="F5" s="117"/>
    </row>
    <row r="6" spans="1:6" ht="20.25" customHeight="1">
      <c r="A6" s="148" t="s">
        <v>378</v>
      </c>
      <c r="B6" s="180">
        <v>0.06331852473947443</v>
      </c>
      <c r="C6" s="181">
        <v>0.4261302286569207</v>
      </c>
      <c r="D6" s="181">
        <v>0.4894487533963951</v>
      </c>
      <c r="F6" s="117"/>
    </row>
    <row r="7" spans="1:6" ht="20.25" customHeight="1">
      <c r="A7" s="148" t="s">
        <v>379</v>
      </c>
      <c r="B7" s="180">
        <v>0.6550924763110174</v>
      </c>
      <c r="C7" s="181">
        <v>0.26127593563418033</v>
      </c>
      <c r="D7" s="181">
        <v>0.9163684119451978</v>
      </c>
      <c r="F7" s="117"/>
    </row>
    <row r="8" spans="1:6" ht="20.25" customHeight="1">
      <c r="A8" s="148" t="s">
        <v>380</v>
      </c>
      <c r="B8" s="180">
        <v>0.9677904782111679</v>
      </c>
      <c r="C8" s="181">
        <v>0.4213011879048174</v>
      </c>
      <c r="D8" s="181">
        <v>1.3890916661159853</v>
      </c>
      <c r="F8" s="117"/>
    </row>
    <row r="9" spans="1:6" ht="20.25" customHeight="1">
      <c r="A9" s="148" t="s">
        <v>381</v>
      </c>
      <c r="B9" s="180">
        <v>0.08687651147105045</v>
      </c>
      <c r="C9" s="181">
        <v>0.433111232735006</v>
      </c>
      <c r="D9" s="181">
        <v>0.5199877442060564</v>
      </c>
      <c r="F9" s="117"/>
    </row>
    <row r="10" spans="1:6" ht="20.25" customHeight="1">
      <c r="A10" s="148" t="s">
        <v>382</v>
      </c>
      <c r="B10" s="180">
        <v>-0.07201125198255695</v>
      </c>
      <c r="C10" s="181">
        <v>0.3165362885291573</v>
      </c>
      <c r="D10" s="181">
        <v>0.24452503654660032</v>
      </c>
      <c r="F10" s="117"/>
    </row>
    <row r="11" spans="1:6" ht="20.25" customHeight="1">
      <c r="A11" s="148" t="s">
        <v>383</v>
      </c>
      <c r="B11" s="180">
        <v>0.7199331590335936</v>
      </c>
      <c r="C11" s="181">
        <v>0.49068710981650804</v>
      </c>
      <c r="D11" s="181">
        <v>1.2106202688501015</v>
      </c>
      <c r="F11" s="117"/>
    </row>
    <row r="12" spans="1:6" ht="20.25" customHeight="1">
      <c r="A12" s="148" t="s">
        <v>384</v>
      </c>
      <c r="B12" s="180">
        <v>0.3255291778845579</v>
      </c>
      <c r="C12" s="181">
        <v>0.464263509918827</v>
      </c>
      <c r="D12" s="181">
        <v>0.7897926878033849</v>
      </c>
      <c r="F12" s="117"/>
    </row>
    <row r="13" spans="1:6" ht="20.25" customHeight="1">
      <c r="A13" s="148" t="s">
        <v>385</v>
      </c>
      <c r="B13" s="180">
        <v>0.5337010263518104</v>
      </c>
      <c r="C13" s="181">
        <v>0.35596577138440944</v>
      </c>
      <c r="D13" s="181">
        <v>0.8896667977362198</v>
      </c>
      <c r="F13" s="117"/>
    </row>
    <row r="14" spans="1:6" ht="20.25" customHeight="1">
      <c r="A14" s="148" t="s">
        <v>386</v>
      </c>
      <c r="B14" s="180">
        <v>0.4758395927795638</v>
      </c>
      <c r="C14" s="181">
        <v>0.5350406095262226</v>
      </c>
      <c r="D14" s="181">
        <v>1.0108802023057863</v>
      </c>
      <c r="F14" s="117"/>
    </row>
    <row r="15" spans="1:6" ht="20.25" customHeight="1">
      <c r="A15" s="148" t="s">
        <v>387</v>
      </c>
      <c r="B15" s="180">
        <v>0.7354067518100623</v>
      </c>
      <c r="C15" s="181">
        <v>0.27949985651556336</v>
      </c>
      <c r="D15" s="181">
        <v>1.0149066083256257</v>
      </c>
      <c r="F15" s="117"/>
    </row>
    <row r="16" spans="1:6" ht="20.25" customHeight="1">
      <c r="A16" s="148" t="s">
        <v>388</v>
      </c>
      <c r="B16" s="180">
        <v>0.7399900633869745</v>
      </c>
      <c r="C16" s="181">
        <v>0.2792202431136618</v>
      </c>
      <c r="D16" s="181">
        <v>1.0192103065006362</v>
      </c>
      <c r="F16" s="117"/>
    </row>
    <row r="17" spans="1:6" ht="20.25" customHeight="1">
      <c r="A17" s="148" t="s">
        <v>389</v>
      </c>
      <c r="B17" s="180">
        <v>0.9107084354655327</v>
      </c>
      <c r="C17" s="181">
        <v>0.27316233272951834</v>
      </c>
      <c r="D17" s="181">
        <v>1.183870768195051</v>
      </c>
      <c r="F17" s="117"/>
    </row>
    <row r="18" spans="1:6" ht="20.25" customHeight="1">
      <c r="A18" s="173" t="s">
        <v>374</v>
      </c>
      <c r="B18" s="180">
        <v>0.32670754209723524</v>
      </c>
      <c r="C18" s="181">
        <v>0.23938245796477003</v>
      </c>
      <c r="D18" s="181">
        <v>0.5660900000620053</v>
      </c>
      <c r="F18" s="117"/>
    </row>
    <row r="19" spans="1:6" ht="20.25" customHeight="1">
      <c r="A19" s="148" t="s">
        <v>390</v>
      </c>
      <c r="B19" s="180">
        <v>0.3513673103569866</v>
      </c>
      <c r="C19" s="181">
        <v>0.43301620709926786</v>
      </c>
      <c r="D19" s="181">
        <v>0.7843835174562545</v>
      </c>
      <c r="F19" s="117"/>
    </row>
    <row r="20" spans="1:6" ht="20.25" customHeight="1">
      <c r="A20" s="148" t="s">
        <v>391</v>
      </c>
      <c r="B20" s="180">
        <v>0.040258667888852226</v>
      </c>
      <c r="C20" s="181">
        <v>0.3206906305159784</v>
      </c>
      <c r="D20" s="181">
        <v>0.36094929840483064</v>
      </c>
      <c r="F20" s="117"/>
    </row>
    <row r="21" spans="1:6" ht="20.25" customHeight="1">
      <c r="A21" s="148" t="s">
        <v>392</v>
      </c>
      <c r="B21" s="180">
        <v>0.17174281711691386</v>
      </c>
      <c r="C21" s="181">
        <v>0.22167561327344906</v>
      </c>
      <c r="D21" s="181">
        <v>0.39341843039036295</v>
      </c>
      <c r="F21" s="117"/>
    </row>
    <row r="22" spans="1:6" ht="20.25" customHeight="1">
      <c r="A22" s="148" t="s">
        <v>393</v>
      </c>
      <c r="B22" s="180">
        <v>0.07699304151109874</v>
      </c>
      <c r="C22" s="181">
        <v>0.3673012124869656</v>
      </c>
      <c r="D22" s="181">
        <v>0.4442942539980644</v>
      </c>
      <c r="F22" s="117"/>
    </row>
    <row r="23" spans="1:6" ht="20.25" customHeight="1">
      <c r="A23" s="148" t="s">
        <v>394</v>
      </c>
      <c r="B23" s="180">
        <v>0.40710688118813015</v>
      </c>
      <c r="C23" s="181">
        <v>0.38289589640265864</v>
      </c>
      <c r="D23" s="181">
        <v>0.7900027775907887</v>
      </c>
      <c r="F23" s="117"/>
    </row>
    <row r="24" spans="1:6" ht="20.25" customHeight="1">
      <c r="A24" s="148" t="s">
        <v>395</v>
      </c>
      <c r="B24" s="180">
        <v>0.1739060356089363</v>
      </c>
      <c r="C24" s="181">
        <v>0.736060207109533</v>
      </c>
      <c r="D24" s="181">
        <v>0.9099662427184694</v>
      </c>
      <c r="F24" s="117"/>
    </row>
    <row r="25" spans="1:6" ht="20.25" customHeight="1">
      <c r="A25" s="148" t="s">
        <v>396</v>
      </c>
      <c r="B25" s="180">
        <v>0.12914110762784523</v>
      </c>
      <c r="C25" s="181">
        <v>0.6113786658795812</v>
      </c>
      <c r="D25" s="181">
        <v>0.7405197735074265</v>
      </c>
      <c r="F25" s="117"/>
    </row>
    <row r="26" spans="1:6" ht="20.25" customHeight="1">
      <c r="A26" s="148" t="s">
        <v>397</v>
      </c>
      <c r="B26" s="180">
        <v>-5.689058795266208E-07</v>
      </c>
      <c r="C26" s="181">
        <v>1.2519364633430103</v>
      </c>
      <c r="D26" s="181">
        <v>1.2519358944371308</v>
      </c>
      <c r="F26" s="117"/>
    </row>
    <row r="27" spans="1:6" ht="20.25" customHeight="1">
      <c r="A27" s="148" t="s">
        <v>398</v>
      </c>
      <c r="B27" s="180">
        <v>0.3686252546431773</v>
      </c>
      <c r="C27" s="181">
        <v>0.6488763751450655</v>
      </c>
      <c r="D27" s="181">
        <v>1.0175016297882427</v>
      </c>
      <c r="F27" s="117"/>
    </row>
    <row r="28" spans="1:6" ht="20.25" customHeight="1">
      <c r="A28" s="29" t="s">
        <v>13</v>
      </c>
      <c r="B28" s="182">
        <v>0.7124237494005776</v>
      </c>
      <c r="C28" s="183">
        <v>0.35902255896753477</v>
      </c>
      <c r="D28" s="183">
        <v>1.0714463083681123</v>
      </c>
      <c r="F28" s="117"/>
    </row>
    <row r="29" spans="1:10" ht="39" customHeight="1">
      <c r="A29" s="222" t="s">
        <v>323</v>
      </c>
      <c r="B29" s="222"/>
      <c r="C29" s="222"/>
      <c r="D29" s="222"/>
      <c r="E29" s="84"/>
      <c r="F29" s="84"/>
      <c r="G29" s="84"/>
      <c r="H29" s="84"/>
      <c r="I29" s="84"/>
      <c r="J29" s="84"/>
    </row>
  </sheetData>
  <sheetProtection/>
  <mergeCells count="2">
    <mergeCell ref="A29:D29"/>
    <mergeCell ref="A2:D2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0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D2"/>
    </sheetView>
  </sheetViews>
  <sheetFormatPr defaultColWidth="9.140625" defaultRowHeight="12.75"/>
  <cols>
    <col min="1" max="1" width="5.421875" style="2" customWidth="1"/>
    <col min="2" max="2" width="49.7109375" style="2" customWidth="1"/>
    <col min="3" max="5" width="12.7109375" style="2" customWidth="1"/>
    <col min="6" max="6" width="14.00390625" style="2" customWidth="1"/>
    <col min="7" max="7" width="12.7109375" style="2" customWidth="1"/>
    <col min="8" max="8" width="13.7109375" style="2" customWidth="1"/>
    <col min="9" max="11" width="12.7109375" style="2" customWidth="1"/>
    <col min="12" max="13" width="14.00390625" style="2" customWidth="1"/>
    <col min="14" max="14" width="12.7109375" style="2" customWidth="1"/>
    <col min="15" max="15" width="14.7109375" style="2" customWidth="1"/>
    <col min="16" max="16" width="14.28125" style="2" customWidth="1"/>
    <col min="17" max="17" width="14.7109375" style="2" customWidth="1"/>
    <col min="18" max="18" width="12.7109375" style="2" customWidth="1"/>
    <col min="19" max="19" width="14.7109375" style="2" customWidth="1"/>
    <col min="20" max="22" width="12.7109375" style="2" customWidth="1"/>
    <col min="23" max="23" width="15.57421875" style="2" customWidth="1"/>
    <col min="24" max="24" width="12.7109375" style="2" customWidth="1"/>
    <col min="25" max="30" width="15.00390625" style="2" customWidth="1"/>
    <col min="31" max="31" width="20.140625" style="2" bestFit="1" customWidth="1"/>
    <col min="32" max="32" width="18.57421875" style="2" customWidth="1"/>
    <col min="33" max="16384" width="9.140625" style="2" customWidth="1"/>
  </cols>
  <sheetData>
    <row r="1" ht="23.25" customHeight="1"/>
    <row r="2" spans="1:30" s="12" customFormat="1" ht="23.25" customHeight="1">
      <c r="A2" s="203" t="s">
        <v>368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2:30" s="12" customFormat="1" ht="23.25" customHeight="1">
      <c r="B3" s="42"/>
      <c r="E3" s="42"/>
      <c r="G3" s="42"/>
      <c r="H3" s="42"/>
      <c r="I3" s="42"/>
      <c r="J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2" s="154" customFormat="1" ht="81" customHeight="1">
      <c r="A4" s="151" t="s">
        <v>242</v>
      </c>
      <c r="B4" s="151" t="s">
        <v>0</v>
      </c>
      <c r="C4" s="152" t="s">
        <v>211</v>
      </c>
      <c r="D4" s="152" t="s">
        <v>221</v>
      </c>
      <c r="E4" s="152" t="s">
        <v>219</v>
      </c>
      <c r="F4" s="152" t="s">
        <v>220</v>
      </c>
      <c r="G4" s="152" t="s">
        <v>222</v>
      </c>
      <c r="H4" s="152" t="s">
        <v>223</v>
      </c>
      <c r="I4" s="152" t="s">
        <v>209</v>
      </c>
      <c r="J4" s="152" t="s">
        <v>224</v>
      </c>
      <c r="K4" s="152" t="s">
        <v>212</v>
      </c>
      <c r="L4" s="152" t="s">
        <v>225</v>
      </c>
      <c r="M4" s="152" t="s">
        <v>263</v>
      </c>
      <c r="N4" s="152" t="s">
        <v>210</v>
      </c>
      <c r="O4" s="152" t="s">
        <v>264</v>
      </c>
      <c r="P4" s="152" t="s">
        <v>226</v>
      </c>
      <c r="Q4" s="152" t="s">
        <v>335</v>
      </c>
      <c r="R4" s="152" t="s">
        <v>308</v>
      </c>
      <c r="S4" s="152" t="s">
        <v>295</v>
      </c>
      <c r="T4" s="152" t="s">
        <v>309</v>
      </c>
      <c r="U4" s="152" t="s">
        <v>310</v>
      </c>
      <c r="V4" s="152" t="s">
        <v>311</v>
      </c>
      <c r="W4" s="152" t="s">
        <v>313</v>
      </c>
      <c r="X4" s="152" t="s">
        <v>325</v>
      </c>
      <c r="Y4" s="152" t="s">
        <v>314</v>
      </c>
      <c r="Z4" s="152" t="s">
        <v>315</v>
      </c>
      <c r="AA4" s="152" t="s">
        <v>316</v>
      </c>
      <c r="AB4" s="152" t="s">
        <v>317</v>
      </c>
      <c r="AC4" s="152" t="s">
        <v>327</v>
      </c>
      <c r="AD4" s="152" t="s">
        <v>324</v>
      </c>
      <c r="AE4" s="153" t="s">
        <v>337</v>
      </c>
      <c r="AF4" s="153" t="s">
        <v>336</v>
      </c>
    </row>
    <row r="5" spans="1:32" ht="17.25" customHeight="1">
      <c r="A5" s="89">
        <v>1</v>
      </c>
      <c r="B5" s="96" t="s">
        <v>265</v>
      </c>
      <c r="C5" s="57">
        <v>0.04809477832043275</v>
      </c>
      <c r="D5" s="57">
        <v>0.12551220781028294</v>
      </c>
      <c r="E5" s="57">
        <v>0.1364175728850526</v>
      </c>
      <c r="F5" s="57">
        <v>0.14345942049064742</v>
      </c>
      <c r="G5" s="57">
        <v>0.07951324057309436</v>
      </c>
      <c r="H5" s="57">
        <v>0.13175693252107085</v>
      </c>
      <c r="I5" s="57">
        <v>0.023148693426955184</v>
      </c>
      <c r="J5" s="57">
        <v>0.01631096931167463</v>
      </c>
      <c r="K5" s="57">
        <v>0.1775725862091035</v>
      </c>
      <c r="L5" s="57">
        <v>0.02539745825010059</v>
      </c>
      <c r="M5" s="57">
        <v>0.047544935934553806</v>
      </c>
      <c r="N5" s="57">
        <v>0.008961062803879434</v>
      </c>
      <c r="O5" s="57">
        <v>0.018678018428537887</v>
      </c>
      <c r="P5" s="57">
        <v>0.0009455124391324288</v>
      </c>
      <c r="Q5" s="57">
        <v>0.003730679470471314</v>
      </c>
      <c r="R5" s="57">
        <v>0</v>
      </c>
      <c r="S5" s="57">
        <v>0.0008117704880438147</v>
      </c>
      <c r="T5" s="57">
        <v>0</v>
      </c>
      <c r="U5" s="57">
        <v>0</v>
      </c>
      <c r="V5" s="57">
        <v>0.0012820351295130207</v>
      </c>
      <c r="W5" s="57">
        <v>0.00021244452287032728</v>
      </c>
      <c r="X5" s="57">
        <v>0.0009455124391324288</v>
      </c>
      <c r="Y5" s="57">
        <v>0.009683448675138968</v>
      </c>
      <c r="Z5" s="57">
        <v>9.035924526524393E-05</v>
      </c>
      <c r="AA5" s="57">
        <v>0</v>
      </c>
      <c r="AB5" s="57">
        <v>7.194708855854164E-05</v>
      </c>
      <c r="AC5" s="57">
        <v>0.00043780985746465613</v>
      </c>
      <c r="AD5" s="57">
        <v>0</v>
      </c>
      <c r="AE5" s="57">
        <v>0.0003661161181556047</v>
      </c>
      <c r="AF5" s="57">
        <v>0</v>
      </c>
    </row>
    <row r="6" spans="1:32" ht="27" customHeight="1">
      <c r="A6" s="95" t="s">
        <v>258</v>
      </c>
      <c r="B6" s="96" t="s">
        <v>218</v>
      </c>
      <c r="C6" s="57">
        <v>0.10273670734738376</v>
      </c>
      <c r="D6" s="57">
        <v>0.07410095777937556</v>
      </c>
      <c r="E6" s="57">
        <v>0.20322154118947314</v>
      </c>
      <c r="F6" s="57">
        <v>0.05396775322325446</v>
      </c>
      <c r="G6" s="57">
        <v>0.025905148692124878</v>
      </c>
      <c r="H6" s="57">
        <v>0.04776628435228539</v>
      </c>
      <c r="I6" s="57">
        <v>0.03850413290735221</v>
      </c>
      <c r="J6" s="57">
        <v>0.01888546243764321</v>
      </c>
      <c r="K6" s="57">
        <v>0.31372804547873717</v>
      </c>
      <c r="L6" s="57">
        <v>0.0682410031345236</v>
      </c>
      <c r="M6" s="57">
        <v>0.052942963457846666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0</v>
      </c>
      <c r="W6" s="57">
        <v>0</v>
      </c>
      <c r="X6" s="57">
        <v>0</v>
      </c>
      <c r="Y6" s="57">
        <v>0</v>
      </c>
      <c r="Z6" s="57">
        <v>0</v>
      </c>
      <c r="AA6" s="57">
        <v>0</v>
      </c>
      <c r="AB6" s="57">
        <v>0</v>
      </c>
      <c r="AC6" s="57">
        <v>0</v>
      </c>
      <c r="AD6" s="57">
        <v>0</v>
      </c>
      <c r="AE6" s="57">
        <v>0</v>
      </c>
      <c r="AF6" s="57">
        <v>0</v>
      </c>
    </row>
    <row r="7" spans="1:32" ht="17.25" customHeight="1">
      <c r="A7" s="89">
        <v>2</v>
      </c>
      <c r="B7" s="96" t="s">
        <v>266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0.05539702701914681</v>
      </c>
      <c r="I7" s="57">
        <v>0</v>
      </c>
      <c r="J7" s="57">
        <v>0</v>
      </c>
      <c r="K7" s="57">
        <v>0.01100759156553875</v>
      </c>
      <c r="L7" s="57">
        <v>0.13338121710997042</v>
      </c>
      <c r="M7" s="57">
        <v>0.005427741801503029</v>
      </c>
      <c r="N7" s="57">
        <v>0</v>
      </c>
      <c r="O7" s="57">
        <v>0.00042917730432624784</v>
      </c>
      <c r="P7" s="57">
        <v>0.057334367188215954</v>
      </c>
      <c r="Q7" s="57">
        <v>0.15645437384068983</v>
      </c>
      <c r="R7" s="57">
        <v>0.14904595785357846</v>
      </c>
      <c r="S7" s="57">
        <v>0</v>
      </c>
      <c r="T7" s="57">
        <v>0.08314043935558216</v>
      </c>
      <c r="U7" s="57">
        <v>0</v>
      </c>
      <c r="V7" s="57">
        <v>0.014672333061649404</v>
      </c>
      <c r="W7" s="57">
        <v>0.05333426397045631</v>
      </c>
      <c r="X7" s="57">
        <v>0.057334367188215954</v>
      </c>
      <c r="Y7" s="57">
        <v>0.06362576615432275</v>
      </c>
      <c r="Z7" s="57">
        <v>0.015417543621735603</v>
      </c>
      <c r="AA7" s="57">
        <v>0.038151792016512476</v>
      </c>
      <c r="AB7" s="57">
        <v>0.012784148158720915</v>
      </c>
      <c r="AC7" s="57">
        <v>0.12986010744440074</v>
      </c>
      <c r="AD7" s="57">
        <v>0.020495571542505597</v>
      </c>
      <c r="AE7" s="57">
        <v>0</v>
      </c>
      <c r="AF7" s="57">
        <v>4.058099114445788E-05</v>
      </c>
    </row>
    <row r="8" spans="1:32" ht="27.75" customHeight="1">
      <c r="A8" s="89">
        <v>3</v>
      </c>
      <c r="B8" s="96" t="s">
        <v>267</v>
      </c>
      <c r="C8" s="57">
        <v>0.06404646924128479</v>
      </c>
      <c r="D8" s="57">
        <v>0.24514868162675885</v>
      </c>
      <c r="E8" s="57">
        <v>0.13699771811266764</v>
      </c>
      <c r="F8" s="57">
        <v>0.13678231651720837</v>
      </c>
      <c r="G8" s="57">
        <v>0.13709794682637616</v>
      </c>
      <c r="H8" s="57">
        <v>0.04819338246442887</v>
      </c>
      <c r="I8" s="57">
        <v>0.05679149547173101</v>
      </c>
      <c r="J8" s="57">
        <v>0.057263160979165166</v>
      </c>
      <c r="K8" s="57">
        <v>0.05014333849123492</v>
      </c>
      <c r="L8" s="57">
        <v>0.0359916289794099</v>
      </c>
      <c r="M8" s="57">
        <v>0.013502180285656881</v>
      </c>
      <c r="N8" s="57">
        <v>0.0012861833016691632</v>
      </c>
      <c r="O8" s="57">
        <v>0.015113816478006121</v>
      </c>
      <c r="P8" s="57">
        <v>0</v>
      </c>
      <c r="Q8" s="57">
        <v>0</v>
      </c>
      <c r="R8" s="57">
        <v>0</v>
      </c>
      <c r="S8" s="57">
        <v>0.00029104112055798956</v>
      </c>
      <c r="T8" s="57">
        <v>0</v>
      </c>
      <c r="U8" s="57">
        <v>0</v>
      </c>
      <c r="V8" s="57">
        <v>0.0006875351970356202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4.342928813179081E-05</v>
      </c>
      <c r="AD8" s="57">
        <v>0</v>
      </c>
      <c r="AE8" s="57">
        <v>0.0006196756186770512</v>
      </c>
      <c r="AF8" s="57">
        <v>0</v>
      </c>
    </row>
    <row r="9" spans="1:32" ht="16.5" customHeight="1">
      <c r="A9" s="89">
        <v>4</v>
      </c>
      <c r="B9" s="96" t="s">
        <v>268</v>
      </c>
      <c r="C9" s="57">
        <v>0</v>
      </c>
      <c r="D9" s="57">
        <v>0</v>
      </c>
      <c r="E9" s="57">
        <v>0.8617538508799656</v>
      </c>
      <c r="F9" s="57">
        <v>0.03700903983255481</v>
      </c>
      <c r="G9" s="57">
        <v>0.006430426052352572</v>
      </c>
      <c r="H9" s="57">
        <v>0</v>
      </c>
      <c r="I9" s="57">
        <v>0</v>
      </c>
      <c r="J9" s="57">
        <v>0.0006298487441711535</v>
      </c>
      <c r="K9" s="57">
        <v>0.0790187510746266</v>
      </c>
      <c r="L9" s="57">
        <v>0.015158083416329245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</row>
    <row r="10" spans="1:32" ht="16.5" customHeight="1">
      <c r="A10" s="89">
        <v>5</v>
      </c>
      <c r="B10" s="96" t="s">
        <v>269</v>
      </c>
      <c r="C10" s="57">
        <v>0</v>
      </c>
      <c r="D10" s="57">
        <v>0.3455058217991849</v>
      </c>
      <c r="E10" s="57">
        <v>0.23499030871097062</v>
      </c>
      <c r="F10" s="57">
        <v>0</v>
      </c>
      <c r="G10" s="57">
        <v>0.2790187160088468</v>
      </c>
      <c r="H10" s="57">
        <v>0.0134252829124156</v>
      </c>
      <c r="I10" s="57">
        <v>0.07313791488180096</v>
      </c>
      <c r="J10" s="57">
        <v>0.010342345174645249</v>
      </c>
      <c r="K10" s="57">
        <v>0.015313967070595633</v>
      </c>
      <c r="L10" s="57">
        <v>0.028265643441540308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</row>
    <row r="11" spans="1:32" ht="16.5" customHeight="1">
      <c r="A11" s="89">
        <v>6</v>
      </c>
      <c r="B11" s="96" t="s">
        <v>270</v>
      </c>
      <c r="C11" s="57">
        <v>0.0029161777374778685</v>
      </c>
      <c r="D11" s="57">
        <v>0.09518002706507062</v>
      </c>
      <c r="E11" s="57">
        <v>0.6301021845016154</v>
      </c>
      <c r="F11" s="57">
        <v>0.05228375422245687</v>
      </c>
      <c r="G11" s="57">
        <v>0.19695630763966407</v>
      </c>
      <c r="H11" s="57">
        <v>0.009570196110322868</v>
      </c>
      <c r="I11" s="57">
        <v>0.006147670890887545</v>
      </c>
      <c r="J11" s="57">
        <v>0.005068770022776522</v>
      </c>
      <c r="K11" s="57">
        <v>0.0010765486831097284</v>
      </c>
      <c r="L11" s="57">
        <v>0.000698363126618351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</row>
    <row r="12" spans="1:32" ht="16.5" customHeight="1">
      <c r="A12" s="89">
        <v>7</v>
      </c>
      <c r="B12" s="96" t="s">
        <v>271</v>
      </c>
      <c r="C12" s="57">
        <v>0.0037976347586358983</v>
      </c>
      <c r="D12" s="57">
        <v>0.05426203801448701</v>
      </c>
      <c r="E12" s="57">
        <v>0.31700392786854203</v>
      </c>
      <c r="F12" s="57">
        <v>0.17312903530576942</v>
      </c>
      <c r="G12" s="57">
        <v>0.11330289878907675</v>
      </c>
      <c r="H12" s="57">
        <v>0.1300136102037211</v>
      </c>
      <c r="I12" s="57">
        <v>0.003549707475960275</v>
      </c>
      <c r="J12" s="57">
        <v>0.06796889491043803</v>
      </c>
      <c r="K12" s="57">
        <v>0.10012691801914553</v>
      </c>
      <c r="L12" s="57">
        <v>0.026429002621010448</v>
      </c>
      <c r="M12" s="57">
        <v>0.005355499225515331</v>
      </c>
      <c r="N12" s="57">
        <v>0.0011110154404065902</v>
      </c>
      <c r="O12" s="57">
        <v>0.003612782644364073</v>
      </c>
      <c r="P12" s="57">
        <v>0</v>
      </c>
      <c r="Q12" s="57">
        <v>7.471449606905429E-05</v>
      </c>
      <c r="R12" s="57">
        <v>0</v>
      </c>
      <c r="S12" s="57">
        <v>0</v>
      </c>
      <c r="T12" s="57">
        <v>0</v>
      </c>
      <c r="U12" s="57">
        <v>0</v>
      </c>
      <c r="V12" s="57">
        <v>0.0002623202268583857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</row>
    <row r="13" spans="1:32" ht="16.5" customHeight="1">
      <c r="A13" s="89">
        <v>8</v>
      </c>
      <c r="B13" s="96" t="s">
        <v>272</v>
      </c>
      <c r="C13" s="57">
        <v>0.013446534085613825</v>
      </c>
      <c r="D13" s="57">
        <v>0.04984312445283282</v>
      </c>
      <c r="E13" s="57">
        <v>0.13223185430431503</v>
      </c>
      <c r="F13" s="57">
        <v>0.09758112268409157</v>
      </c>
      <c r="G13" s="57">
        <v>0.1557657183295174</v>
      </c>
      <c r="H13" s="57">
        <v>0.05764730629923162</v>
      </c>
      <c r="I13" s="57">
        <v>5.613375228459743E-05</v>
      </c>
      <c r="J13" s="57">
        <v>0.019527594250834397</v>
      </c>
      <c r="K13" s="57">
        <v>0.09129281941765093</v>
      </c>
      <c r="L13" s="57">
        <v>0.04360614223756327</v>
      </c>
      <c r="M13" s="57">
        <v>0.01581028187350273</v>
      </c>
      <c r="N13" s="57">
        <v>0.25812177874948455</v>
      </c>
      <c r="O13" s="57">
        <v>0.028101148142188986</v>
      </c>
      <c r="P13" s="57">
        <v>4.3555666584159193E-05</v>
      </c>
      <c r="Q13" s="57">
        <v>0.003273220774330716</v>
      </c>
      <c r="R13" s="57">
        <v>0</v>
      </c>
      <c r="S13" s="57">
        <v>0.020001149902663298</v>
      </c>
      <c r="T13" s="57">
        <v>0</v>
      </c>
      <c r="U13" s="57">
        <v>0.012263468554517066</v>
      </c>
      <c r="V13" s="57">
        <v>0.0006011185276846697</v>
      </c>
      <c r="W13" s="57">
        <v>0</v>
      </c>
      <c r="X13" s="57">
        <v>4.3555666584159193E-05</v>
      </c>
      <c r="Y13" s="57">
        <v>0</v>
      </c>
      <c r="Z13" s="57">
        <v>0</v>
      </c>
      <c r="AA13" s="57">
        <v>0</v>
      </c>
      <c r="AB13" s="57">
        <v>0</v>
      </c>
      <c r="AC13" s="57">
        <v>0.00012790928268093565</v>
      </c>
      <c r="AD13" s="57">
        <v>0</v>
      </c>
      <c r="AE13" s="57">
        <v>0.000658018712427312</v>
      </c>
      <c r="AF13" s="57">
        <v>0</v>
      </c>
    </row>
    <row r="14" spans="1:32" ht="16.5" customHeight="1">
      <c r="A14" s="89">
        <v>9</v>
      </c>
      <c r="B14" s="96" t="s">
        <v>273</v>
      </c>
      <c r="C14" s="57">
        <v>0.024494634660712607</v>
      </c>
      <c r="D14" s="57">
        <v>0.042073545707046515</v>
      </c>
      <c r="E14" s="57">
        <v>0.11354396931123853</v>
      </c>
      <c r="F14" s="57">
        <v>0.036687620714696945</v>
      </c>
      <c r="G14" s="57">
        <v>0.17860957726527724</v>
      </c>
      <c r="H14" s="57">
        <v>0.03330653849634425</v>
      </c>
      <c r="I14" s="57">
        <v>0.02765556487778805</v>
      </c>
      <c r="J14" s="57">
        <v>0.29826576079240763</v>
      </c>
      <c r="K14" s="57">
        <v>0.02588164341920586</v>
      </c>
      <c r="L14" s="57">
        <v>0.18640237634226925</v>
      </c>
      <c r="M14" s="57">
        <v>0.016996877112839634</v>
      </c>
      <c r="N14" s="57">
        <v>0.0016533829359549538</v>
      </c>
      <c r="O14" s="57">
        <v>0.01402911861656641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0.00039938974765224957</v>
      </c>
      <c r="AF14" s="57">
        <v>0</v>
      </c>
    </row>
    <row r="15" spans="1:32" ht="27.75" customHeight="1">
      <c r="A15" s="89">
        <v>10</v>
      </c>
      <c r="B15" s="96" t="s">
        <v>274</v>
      </c>
      <c r="C15" s="57">
        <v>0.2460170876530653</v>
      </c>
      <c r="D15" s="57">
        <v>0.10944806855417781</v>
      </c>
      <c r="E15" s="57">
        <v>0.07736928282956065</v>
      </c>
      <c r="F15" s="57">
        <v>0.08492128423955511</v>
      </c>
      <c r="G15" s="57">
        <v>0.03541076971355212</v>
      </c>
      <c r="H15" s="57">
        <v>0.061368248347460734</v>
      </c>
      <c r="I15" s="57">
        <v>0.16288552321722666</v>
      </c>
      <c r="J15" s="57">
        <v>0.02975015346068851</v>
      </c>
      <c r="K15" s="57">
        <v>0.032522260092370775</v>
      </c>
      <c r="L15" s="57">
        <v>0.028687339987506555</v>
      </c>
      <c r="M15" s="57">
        <v>0.10077850623258743</v>
      </c>
      <c r="N15" s="57">
        <v>0.0007038505693377822</v>
      </c>
      <c r="O15" s="57">
        <v>0.025651712597449798</v>
      </c>
      <c r="P15" s="57">
        <v>0</v>
      </c>
      <c r="Q15" s="57">
        <v>0</v>
      </c>
      <c r="R15" s="57">
        <v>0</v>
      </c>
      <c r="S15" s="57">
        <v>0.0013511139759242116</v>
      </c>
      <c r="T15" s="57">
        <v>0</v>
      </c>
      <c r="U15" s="57">
        <v>0</v>
      </c>
      <c r="V15" s="57">
        <v>0.0028821997795460057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1.4813851919806516E-05</v>
      </c>
      <c r="AC15" s="57">
        <v>0</v>
      </c>
      <c r="AD15" s="57">
        <v>0</v>
      </c>
      <c r="AE15" s="57">
        <v>0.0002377848980707592</v>
      </c>
      <c r="AF15" s="57">
        <v>0</v>
      </c>
    </row>
    <row r="16" spans="1:32" ht="16.5" customHeight="1">
      <c r="A16" s="95" t="s">
        <v>259</v>
      </c>
      <c r="B16" s="96" t="s">
        <v>214</v>
      </c>
      <c r="C16" s="57">
        <v>0.24780597162937393</v>
      </c>
      <c r="D16" s="57">
        <v>0.1079872442992839</v>
      </c>
      <c r="E16" s="57">
        <v>0.07847823828694536</v>
      </c>
      <c r="F16" s="57">
        <v>0.08569244645106311</v>
      </c>
      <c r="G16" s="57">
        <v>0.03488722067694484</v>
      </c>
      <c r="H16" s="57">
        <v>0.06223080009410167</v>
      </c>
      <c r="I16" s="57">
        <v>0.16485043486359424</v>
      </c>
      <c r="J16" s="57">
        <v>0.028751494414258706</v>
      </c>
      <c r="K16" s="57">
        <v>0.03298909623879019</v>
      </c>
      <c r="L16" s="57">
        <v>0.028459844114674268</v>
      </c>
      <c r="M16" s="57">
        <v>0.09972391246825982</v>
      </c>
      <c r="N16" s="57">
        <v>0.0007139538920008295</v>
      </c>
      <c r="O16" s="57">
        <v>0.022879037673659525</v>
      </c>
      <c r="P16" s="57">
        <v>0</v>
      </c>
      <c r="Q16" s="57">
        <v>0</v>
      </c>
      <c r="R16" s="57">
        <v>0</v>
      </c>
      <c r="S16" s="57">
        <v>0.001370508348889141</v>
      </c>
      <c r="T16" s="57">
        <v>0</v>
      </c>
      <c r="U16" s="57">
        <v>0</v>
      </c>
      <c r="V16" s="57">
        <v>0.0029235719054214082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1.5026495245461878E-05</v>
      </c>
      <c r="AC16" s="57">
        <v>0</v>
      </c>
      <c r="AD16" s="57">
        <v>0</v>
      </c>
      <c r="AE16" s="57">
        <v>0.00024119814749367144</v>
      </c>
      <c r="AF16" s="57">
        <v>0</v>
      </c>
    </row>
    <row r="17" spans="1:32" ht="16.5" customHeight="1">
      <c r="A17" s="95" t="s">
        <v>260</v>
      </c>
      <c r="B17" s="96" t="s">
        <v>215</v>
      </c>
      <c r="C17" s="57">
        <v>0</v>
      </c>
      <c r="D17" s="57">
        <v>0.7805160751105248</v>
      </c>
      <c r="E17" s="57">
        <v>0.0008138495394449326</v>
      </c>
      <c r="F17" s="57">
        <v>0.20477153664831904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0.00011872013591052595</v>
      </c>
      <c r="M17" s="57">
        <v>0.002633930457177715</v>
      </c>
      <c r="N17" s="57">
        <v>0</v>
      </c>
      <c r="O17" s="57">
        <v>0.011145888108623098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</row>
    <row r="18" spans="1:32" ht="27.75" customHeight="1">
      <c r="A18" s="95" t="s">
        <v>261</v>
      </c>
      <c r="B18" s="96" t="s">
        <v>216</v>
      </c>
      <c r="C18" s="57">
        <v>0.21039911486918778</v>
      </c>
      <c r="D18" s="57">
        <v>0.06972076786809907</v>
      </c>
      <c r="E18" s="57">
        <v>0</v>
      </c>
      <c r="F18" s="57">
        <v>0.004525921310793389</v>
      </c>
      <c r="G18" s="57">
        <v>0</v>
      </c>
      <c r="H18" s="57">
        <v>0.002215641674902545</v>
      </c>
      <c r="I18" s="57">
        <v>0.032179614495093926</v>
      </c>
      <c r="J18" s="57">
        <v>0.0020263657529259456</v>
      </c>
      <c r="K18" s="57">
        <v>0</v>
      </c>
      <c r="L18" s="57">
        <v>0.0010220877518980836</v>
      </c>
      <c r="M18" s="57">
        <v>0.30136623635891774</v>
      </c>
      <c r="N18" s="57">
        <v>0</v>
      </c>
      <c r="O18" s="57">
        <v>0.3765442499181816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</row>
    <row r="19" spans="1:32" ht="16.5" customHeight="1">
      <c r="A19" s="95" t="s">
        <v>262</v>
      </c>
      <c r="B19" s="96" t="s">
        <v>217</v>
      </c>
      <c r="C19" s="57">
        <v>0</v>
      </c>
      <c r="D19" s="57">
        <v>0.21884840294482572</v>
      </c>
      <c r="E19" s="57">
        <v>0</v>
      </c>
      <c r="F19" s="57">
        <v>0</v>
      </c>
      <c r="G19" s="57">
        <v>0.253624534442891</v>
      </c>
      <c r="H19" s="57">
        <v>0</v>
      </c>
      <c r="I19" s="57">
        <v>0.026224666404900482</v>
      </c>
      <c r="J19" s="57">
        <v>0.3463077507484575</v>
      </c>
      <c r="K19" s="57">
        <v>0</v>
      </c>
      <c r="L19" s="57">
        <v>0.15499464545892522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</row>
    <row r="20" spans="1:32" ht="27.75" customHeight="1">
      <c r="A20" s="89">
        <v>11</v>
      </c>
      <c r="B20" s="96" t="s">
        <v>275</v>
      </c>
      <c r="C20" s="57">
        <v>0</v>
      </c>
      <c r="D20" s="57">
        <v>0.316456645394564</v>
      </c>
      <c r="E20" s="57">
        <v>0.22323060744201212</v>
      </c>
      <c r="F20" s="57">
        <v>0</v>
      </c>
      <c r="G20" s="57">
        <v>0.2225021741136818</v>
      </c>
      <c r="H20" s="57">
        <v>0</v>
      </c>
      <c r="I20" s="57">
        <v>0.2250409047584113</v>
      </c>
      <c r="J20" s="57">
        <v>0.006360691102889345</v>
      </c>
      <c r="K20" s="57">
        <v>0</v>
      </c>
      <c r="L20" s="57">
        <v>0.006408977188441356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</row>
    <row r="21" spans="1:32" ht="27.75" customHeight="1">
      <c r="A21" s="89">
        <v>12</v>
      </c>
      <c r="B21" s="96" t="s">
        <v>276</v>
      </c>
      <c r="C21" s="57">
        <v>0.0027271073964623914</v>
      </c>
      <c r="D21" s="57">
        <v>0.012560400756573477</v>
      </c>
      <c r="E21" s="57">
        <v>0.15927655756694475</v>
      </c>
      <c r="F21" s="57">
        <v>0.029821616524318095</v>
      </c>
      <c r="G21" s="57">
        <v>0.7789864363208273</v>
      </c>
      <c r="H21" s="57">
        <v>0</v>
      </c>
      <c r="I21" s="57">
        <v>0.009129580459164788</v>
      </c>
      <c r="J21" s="57">
        <v>0.007498300975709145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</row>
    <row r="22" spans="1:32" ht="16.5" customHeight="1">
      <c r="A22" s="89">
        <v>13</v>
      </c>
      <c r="B22" s="96" t="s">
        <v>277</v>
      </c>
      <c r="C22" s="57">
        <v>0.03930462591065737</v>
      </c>
      <c r="D22" s="57">
        <v>0.07289503617157794</v>
      </c>
      <c r="E22" s="57">
        <v>0.26439409833823685</v>
      </c>
      <c r="F22" s="57">
        <v>0.1029619458184787</v>
      </c>
      <c r="G22" s="57">
        <v>0.1507836670562595</v>
      </c>
      <c r="H22" s="57">
        <v>0.08926169227962691</v>
      </c>
      <c r="I22" s="57">
        <v>0.011265397703751765</v>
      </c>
      <c r="J22" s="57">
        <v>0.06064029547351716</v>
      </c>
      <c r="K22" s="57">
        <v>0.05885260203382062</v>
      </c>
      <c r="L22" s="57">
        <v>0.03848202681353924</v>
      </c>
      <c r="M22" s="57">
        <v>0.07381757576275429</v>
      </c>
      <c r="N22" s="57">
        <v>0.0053297902576740185</v>
      </c>
      <c r="O22" s="57">
        <v>0.03143199706054636</v>
      </c>
      <c r="P22" s="57">
        <v>0</v>
      </c>
      <c r="Q22" s="57">
        <v>0</v>
      </c>
      <c r="R22" s="57">
        <v>0</v>
      </c>
      <c r="S22" s="57">
        <v>0.00019379503444421264</v>
      </c>
      <c r="T22" s="57">
        <v>0</v>
      </c>
      <c r="U22" s="57">
        <v>0</v>
      </c>
      <c r="V22" s="57">
        <v>0.0003631181597177896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2.2336125397191045E-05</v>
      </c>
      <c r="AF22" s="57">
        <v>0</v>
      </c>
    </row>
    <row r="23" spans="1:32" ht="16.5" customHeight="1">
      <c r="A23" s="89">
        <v>14</v>
      </c>
      <c r="B23" s="96" t="s">
        <v>278</v>
      </c>
      <c r="C23" s="57">
        <v>0</v>
      </c>
      <c r="D23" s="57">
        <v>0.1092733237752395</v>
      </c>
      <c r="E23" s="57">
        <v>0</v>
      </c>
      <c r="F23" s="57">
        <v>0.09140249196591335</v>
      </c>
      <c r="G23" s="57">
        <v>0</v>
      </c>
      <c r="H23" s="57">
        <v>0.014642280167315213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</row>
    <row r="24" spans="1:32" ht="16.5" customHeight="1">
      <c r="A24" s="89">
        <v>15</v>
      </c>
      <c r="B24" s="96" t="s">
        <v>279</v>
      </c>
      <c r="C24" s="57">
        <v>0</v>
      </c>
      <c r="D24" s="57">
        <v>0.3486082362960097</v>
      </c>
      <c r="E24" s="57">
        <v>0</v>
      </c>
      <c r="F24" s="57">
        <v>0.028855827198036938</v>
      </c>
      <c r="G24" s="57">
        <v>0.3167834837323937</v>
      </c>
      <c r="H24" s="57">
        <v>0.2934627094159496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0.012289743357610053</v>
      </c>
      <c r="AF24" s="57">
        <v>0</v>
      </c>
    </row>
    <row r="25" spans="1:32" ht="16.5" customHeight="1">
      <c r="A25" s="89">
        <v>16</v>
      </c>
      <c r="B25" s="96" t="s">
        <v>280</v>
      </c>
      <c r="C25" s="57">
        <v>0</v>
      </c>
      <c r="D25" s="57">
        <v>0.04038262998642755</v>
      </c>
      <c r="E25" s="57">
        <v>0.07246375633650726</v>
      </c>
      <c r="F25" s="57">
        <v>0.021482528282384082</v>
      </c>
      <c r="G25" s="57">
        <v>0.18596973418037627</v>
      </c>
      <c r="H25" s="57">
        <v>0.03874901060905546</v>
      </c>
      <c r="I25" s="57">
        <v>0</v>
      </c>
      <c r="J25" s="57">
        <v>0.09210875830771527</v>
      </c>
      <c r="K25" s="57">
        <v>0.03558127666077502</v>
      </c>
      <c r="L25" s="57">
        <v>0.013087392361237873</v>
      </c>
      <c r="M25" s="57">
        <v>0.07728266922306792</v>
      </c>
      <c r="N25" s="57">
        <v>0.0018128577335519464</v>
      </c>
      <c r="O25" s="57">
        <v>0.009564385483892802</v>
      </c>
      <c r="P25" s="57">
        <v>0</v>
      </c>
      <c r="Q25" s="57">
        <v>0</v>
      </c>
      <c r="R25" s="57">
        <v>0</v>
      </c>
      <c r="S25" s="57">
        <v>0.14432176725315043</v>
      </c>
      <c r="T25" s="57">
        <v>0</v>
      </c>
      <c r="U25" s="57">
        <v>0.2671932335818581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</row>
    <row r="26" spans="1:32" ht="16.5" customHeight="1">
      <c r="A26" s="89">
        <v>17</v>
      </c>
      <c r="B26" s="46" t="s">
        <v>281</v>
      </c>
      <c r="C26" s="57">
        <v>0</v>
      </c>
      <c r="D26" s="57">
        <v>0</v>
      </c>
      <c r="E26" s="57">
        <v>0</v>
      </c>
      <c r="F26" s="57">
        <v>0</v>
      </c>
      <c r="G26" s="57">
        <v>1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</row>
    <row r="27" spans="1:32" ht="16.5" customHeight="1">
      <c r="A27" s="89">
        <v>18</v>
      </c>
      <c r="B27" s="47" t="s">
        <v>282</v>
      </c>
      <c r="C27" s="57">
        <v>0.021283575799362228</v>
      </c>
      <c r="D27" s="57">
        <v>0.23174443207247564</v>
      </c>
      <c r="E27" s="57">
        <v>0.06418268870056507</v>
      </c>
      <c r="F27" s="57">
        <v>0.12928207518853777</v>
      </c>
      <c r="G27" s="57">
        <v>0.16628025098480836</v>
      </c>
      <c r="H27" s="57">
        <v>0.13517151323830134</v>
      </c>
      <c r="I27" s="57">
        <v>0.0627702474878904</v>
      </c>
      <c r="J27" s="57">
        <v>0.0035423082574070172</v>
      </c>
      <c r="K27" s="57">
        <v>0.05851121101428862</v>
      </c>
      <c r="L27" s="57">
        <v>0.0548316679109479</v>
      </c>
      <c r="M27" s="57">
        <v>0.009428198973268983</v>
      </c>
      <c r="N27" s="57">
        <v>0</v>
      </c>
      <c r="O27" s="57">
        <v>0.04884110671554399</v>
      </c>
      <c r="P27" s="57">
        <v>0</v>
      </c>
      <c r="Q27" s="57">
        <v>0.0012578466052778387</v>
      </c>
      <c r="R27" s="57">
        <v>0</v>
      </c>
      <c r="S27" s="57">
        <v>0.012467928147348038</v>
      </c>
      <c r="T27" s="57">
        <v>0</v>
      </c>
      <c r="U27" s="57">
        <v>0</v>
      </c>
      <c r="V27" s="57">
        <v>0.00020197934020478356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9.749517663170465E-05</v>
      </c>
      <c r="AD27" s="57">
        <v>0</v>
      </c>
      <c r="AE27" s="57">
        <v>0.0001054743871402468</v>
      </c>
      <c r="AF27" s="57">
        <v>0</v>
      </c>
    </row>
    <row r="28" spans="2:30" ht="12.75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ht="15.75">
      <c r="A29" s="115" t="s">
        <v>320</v>
      </c>
      <c r="B29" s="63"/>
      <c r="C29" s="116"/>
      <c r="D29" s="116"/>
      <c r="E29" s="63"/>
      <c r="F29" s="116"/>
      <c r="G29" s="116"/>
      <c r="H29" s="116"/>
      <c r="I29" s="116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ht="13.5">
      <c r="A30" s="126" t="s">
        <v>334</v>
      </c>
    </row>
  </sheetData>
  <sheetProtection/>
  <mergeCells count="1">
    <mergeCell ref="A2:AD2"/>
  </mergeCells>
  <printOptions horizontalCentered="1"/>
  <pageMargins left="0" right="0" top="0.4724409448818898" bottom="0" header="0" footer="0"/>
  <pageSetup horizontalDpi="300" verticalDpi="300" orientation="landscape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31"/>
  <sheetViews>
    <sheetView view="pageBreakPreview" zoomScaleSheetLayoutView="100" zoomScalePageLayoutView="0" workbookViewId="0" topLeftCell="A1">
      <selection activeCell="A2" sqref="A2:AD2"/>
    </sheetView>
  </sheetViews>
  <sheetFormatPr defaultColWidth="9.140625" defaultRowHeight="12.75"/>
  <cols>
    <col min="1" max="1" width="5.421875" style="2" customWidth="1"/>
    <col min="2" max="2" width="49.7109375" style="2" customWidth="1"/>
    <col min="3" max="5" width="12.7109375" style="2" customWidth="1"/>
    <col min="6" max="6" width="13.8515625" style="2" customWidth="1"/>
    <col min="7" max="11" width="12.7109375" style="2" customWidth="1"/>
    <col min="12" max="12" width="14.57421875" style="2" customWidth="1"/>
    <col min="13" max="13" width="15.28125" style="2" customWidth="1"/>
    <col min="14" max="14" width="12.7109375" style="2" customWidth="1"/>
    <col min="15" max="15" width="14.00390625" style="2" customWidth="1"/>
    <col min="16" max="16" width="14.7109375" style="2" customWidth="1"/>
    <col min="17" max="17" width="14.57421875" style="2" customWidth="1"/>
    <col min="18" max="18" width="12.7109375" style="2" customWidth="1"/>
    <col min="19" max="19" width="14.28125" style="2" customWidth="1"/>
    <col min="20" max="22" width="12.7109375" style="2" customWidth="1"/>
    <col min="23" max="23" width="13.7109375" style="2" customWidth="1"/>
    <col min="24" max="24" width="12.7109375" style="2" customWidth="1"/>
    <col min="25" max="25" width="14.00390625" style="2" customWidth="1"/>
    <col min="26" max="26" width="15.421875" style="2" customWidth="1"/>
    <col min="27" max="27" width="14.421875" style="2" customWidth="1"/>
    <col min="28" max="29" width="12.7109375" style="2" customWidth="1"/>
    <col min="30" max="30" width="14.421875" style="2" bestFit="1" customWidth="1"/>
    <col min="31" max="31" width="21.140625" style="2" bestFit="1" customWidth="1"/>
    <col min="32" max="32" width="16.421875" style="2" bestFit="1" customWidth="1"/>
    <col min="33" max="16384" width="9.140625" style="2" customWidth="1"/>
  </cols>
  <sheetData>
    <row r="1" ht="23.25" customHeight="1"/>
    <row r="2" spans="1:30" s="12" customFormat="1" ht="22.5" customHeight="1">
      <c r="A2" s="203" t="s">
        <v>369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2:30" s="12" customFormat="1" ht="23.25" customHeight="1">
      <c r="B3" s="42"/>
      <c r="C3" s="42"/>
      <c r="D3" s="42"/>
      <c r="G3" s="42"/>
      <c r="H3" s="42"/>
      <c r="J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X3" s="42"/>
      <c r="Y3" s="42"/>
      <c r="Z3" s="42"/>
      <c r="AA3" s="42"/>
      <c r="AB3" s="42"/>
      <c r="AC3" s="42"/>
      <c r="AD3" s="42"/>
    </row>
    <row r="4" spans="1:32" s="155" customFormat="1" ht="81" customHeight="1">
      <c r="A4" s="151" t="s">
        <v>242</v>
      </c>
      <c r="B4" s="151" t="s">
        <v>0</v>
      </c>
      <c r="C4" s="152" t="s">
        <v>211</v>
      </c>
      <c r="D4" s="152" t="s">
        <v>221</v>
      </c>
      <c r="E4" s="152" t="s">
        <v>219</v>
      </c>
      <c r="F4" s="152" t="s">
        <v>220</v>
      </c>
      <c r="G4" s="152" t="s">
        <v>222</v>
      </c>
      <c r="H4" s="152" t="s">
        <v>223</v>
      </c>
      <c r="I4" s="152" t="s">
        <v>209</v>
      </c>
      <c r="J4" s="152" t="s">
        <v>224</v>
      </c>
      <c r="K4" s="152" t="s">
        <v>212</v>
      </c>
      <c r="L4" s="152" t="s">
        <v>225</v>
      </c>
      <c r="M4" s="152" t="s">
        <v>263</v>
      </c>
      <c r="N4" s="152" t="s">
        <v>210</v>
      </c>
      <c r="O4" s="152" t="s">
        <v>264</v>
      </c>
      <c r="P4" s="152" t="s">
        <v>226</v>
      </c>
      <c r="Q4" s="152" t="s">
        <v>335</v>
      </c>
      <c r="R4" s="152" t="s">
        <v>308</v>
      </c>
      <c r="S4" s="152" t="s">
        <v>295</v>
      </c>
      <c r="T4" s="152" t="s">
        <v>309</v>
      </c>
      <c r="U4" s="152" t="s">
        <v>310</v>
      </c>
      <c r="V4" s="152" t="s">
        <v>311</v>
      </c>
      <c r="W4" s="152" t="s">
        <v>313</v>
      </c>
      <c r="X4" s="152" t="s">
        <v>325</v>
      </c>
      <c r="Y4" s="152" t="s">
        <v>314</v>
      </c>
      <c r="Z4" s="152" t="s">
        <v>326</v>
      </c>
      <c r="AA4" s="152" t="s">
        <v>316</v>
      </c>
      <c r="AB4" s="152" t="s">
        <v>317</v>
      </c>
      <c r="AC4" s="152" t="s">
        <v>327</v>
      </c>
      <c r="AD4" s="152" t="s">
        <v>324</v>
      </c>
      <c r="AE4" s="153" t="s">
        <v>337</v>
      </c>
      <c r="AF4" s="153" t="s">
        <v>336</v>
      </c>
    </row>
    <row r="5" spans="1:32" ht="17.25" customHeight="1">
      <c r="A5" s="89">
        <v>1</v>
      </c>
      <c r="B5" s="96" t="s">
        <v>265</v>
      </c>
      <c r="C5" s="57">
        <v>0.007587554180872053</v>
      </c>
      <c r="D5" s="57">
        <v>0.01710955091958026</v>
      </c>
      <c r="E5" s="57">
        <v>0.021403151625912362</v>
      </c>
      <c r="F5" s="57">
        <v>0.026940546729031564</v>
      </c>
      <c r="G5" s="57">
        <v>0.015062931982026458</v>
      </c>
      <c r="H5" s="57">
        <v>0.04266581959093821</v>
      </c>
      <c r="I5" s="57">
        <v>0.005185716808255154</v>
      </c>
      <c r="J5" s="57">
        <v>0.0068892628398269555</v>
      </c>
      <c r="K5" s="57">
        <v>0.0666820841024951</v>
      </c>
      <c r="L5" s="57">
        <v>0.01153538832578571</v>
      </c>
      <c r="M5" s="57">
        <v>0.018136244062796316</v>
      </c>
      <c r="N5" s="57">
        <v>0.004112595661381804</v>
      </c>
      <c r="O5" s="57">
        <v>0.016705813582659844</v>
      </c>
      <c r="P5" s="57">
        <v>0</v>
      </c>
      <c r="Q5" s="57">
        <v>0.013004841375689948</v>
      </c>
      <c r="R5" s="57">
        <v>0</v>
      </c>
      <c r="S5" s="57">
        <v>0.003349929734955286</v>
      </c>
      <c r="T5" s="57">
        <v>0</v>
      </c>
      <c r="U5" s="57">
        <v>0</v>
      </c>
      <c r="V5" s="57">
        <v>0.012688952886038607</v>
      </c>
      <c r="W5" s="57">
        <v>0.002434226336500122</v>
      </c>
      <c r="X5" s="57">
        <v>0.00996376563364747</v>
      </c>
      <c r="Y5" s="57">
        <v>0.08528326860939267</v>
      </c>
      <c r="Z5" s="57">
        <v>0.003577512115929638</v>
      </c>
      <c r="AA5" s="57">
        <v>0</v>
      </c>
      <c r="AB5" s="57">
        <v>0.0033866964242449294</v>
      </c>
      <c r="AC5" s="57">
        <v>0.002043662125659047</v>
      </c>
      <c r="AD5" s="57">
        <v>0</v>
      </c>
      <c r="AE5" s="57">
        <v>0.0168809225944684</v>
      </c>
      <c r="AF5" s="57">
        <v>0</v>
      </c>
    </row>
    <row r="6" spans="1:32" ht="27" customHeight="1">
      <c r="A6" s="95" t="s">
        <v>258</v>
      </c>
      <c r="B6" s="96" t="s">
        <v>218</v>
      </c>
      <c r="C6" s="57">
        <v>0.0031771197674094575</v>
      </c>
      <c r="D6" s="57">
        <v>0.0019800699321099085</v>
      </c>
      <c r="E6" s="57">
        <v>0.006250017255775118</v>
      </c>
      <c r="F6" s="57">
        <v>0.001986624269914187</v>
      </c>
      <c r="G6" s="57">
        <v>0.0009619670950427536</v>
      </c>
      <c r="H6" s="57">
        <v>0.0030320205674471477</v>
      </c>
      <c r="I6" s="57">
        <v>0.0016908057912864876</v>
      </c>
      <c r="J6" s="57">
        <v>0.001563596441197556</v>
      </c>
      <c r="K6" s="57">
        <v>0.023093547657950783</v>
      </c>
      <c r="L6" s="57">
        <v>0.006075631600940871</v>
      </c>
      <c r="M6" s="57">
        <v>0.0039587255862256945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0</v>
      </c>
      <c r="W6" s="57">
        <v>0</v>
      </c>
      <c r="X6" s="57">
        <v>0</v>
      </c>
      <c r="Y6" s="57">
        <v>0</v>
      </c>
      <c r="Z6" s="57">
        <v>0</v>
      </c>
      <c r="AA6" s="57">
        <v>0</v>
      </c>
      <c r="AB6" s="57">
        <v>0</v>
      </c>
      <c r="AC6" s="57">
        <v>0</v>
      </c>
      <c r="AD6" s="57">
        <v>0</v>
      </c>
      <c r="AE6" s="57">
        <v>0</v>
      </c>
      <c r="AF6" s="57">
        <v>0</v>
      </c>
    </row>
    <row r="7" spans="1:32" ht="17.25" customHeight="1">
      <c r="A7" s="89">
        <v>2</v>
      </c>
      <c r="B7" s="96" t="s">
        <v>266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0.029282819570113656</v>
      </c>
      <c r="I7" s="57">
        <v>0</v>
      </c>
      <c r="J7" s="57">
        <v>0</v>
      </c>
      <c r="K7" s="57">
        <v>0.0067475384478103435</v>
      </c>
      <c r="L7" s="57">
        <v>0.09889092886579996</v>
      </c>
      <c r="M7" s="57">
        <v>0.003379730578586698</v>
      </c>
      <c r="N7" s="57">
        <v>0</v>
      </c>
      <c r="O7" s="57">
        <v>0.0006266043348249423</v>
      </c>
      <c r="P7" s="57">
        <v>0</v>
      </c>
      <c r="Q7" s="57">
        <v>0.8902759611417164</v>
      </c>
      <c r="R7" s="57">
        <v>1</v>
      </c>
      <c r="S7" s="57">
        <v>0</v>
      </c>
      <c r="T7" s="57">
        <v>1</v>
      </c>
      <c r="U7" s="57">
        <v>0</v>
      </c>
      <c r="V7" s="57">
        <v>0.23705267050693712</v>
      </c>
      <c r="W7" s="57">
        <v>0.9975657736634999</v>
      </c>
      <c r="X7" s="57">
        <v>0.9862592656076995</v>
      </c>
      <c r="Y7" s="57">
        <v>0.9147167313906074</v>
      </c>
      <c r="Z7" s="57">
        <v>0.9964224878840703</v>
      </c>
      <c r="AA7" s="57">
        <v>1</v>
      </c>
      <c r="AB7" s="57">
        <v>0.9823237768347889</v>
      </c>
      <c r="AC7" s="57">
        <v>0.9895076010804922</v>
      </c>
      <c r="AD7" s="57">
        <v>1</v>
      </c>
      <c r="AE7" s="57">
        <v>0</v>
      </c>
      <c r="AF7" s="57">
        <v>1</v>
      </c>
    </row>
    <row r="8" spans="1:32" ht="27.75" customHeight="1">
      <c r="A8" s="89">
        <v>3</v>
      </c>
      <c r="B8" s="96" t="s">
        <v>267</v>
      </c>
      <c r="C8" s="57">
        <v>0.1623806975448624</v>
      </c>
      <c r="D8" s="57">
        <v>0.5370534803655452</v>
      </c>
      <c r="E8" s="57">
        <v>0.34542683631876353</v>
      </c>
      <c r="F8" s="57">
        <v>0.4128027855790938</v>
      </c>
      <c r="G8" s="57">
        <v>0.41738452599957054</v>
      </c>
      <c r="H8" s="57">
        <v>0.2508010541518697</v>
      </c>
      <c r="I8" s="57">
        <v>0.20445651303713022</v>
      </c>
      <c r="J8" s="57">
        <v>0.3886902378958494</v>
      </c>
      <c r="K8" s="57">
        <v>0.3026089873956063</v>
      </c>
      <c r="L8" s="57">
        <v>0.2627113275880985</v>
      </c>
      <c r="M8" s="57">
        <v>0.08277178468360943</v>
      </c>
      <c r="N8" s="57">
        <v>0.00948625272562739</v>
      </c>
      <c r="O8" s="57">
        <v>0.21724325812423623</v>
      </c>
      <c r="P8" s="57">
        <v>0</v>
      </c>
      <c r="Q8" s="57">
        <v>0</v>
      </c>
      <c r="R8" s="57">
        <v>0</v>
      </c>
      <c r="S8" s="57">
        <v>0.019301547277764626</v>
      </c>
      <c r="T8" s="57">
        <v>0</v>
      </c>
      <c r="U8" s="57">
        <v>0</v>
      </c>
      <c r="V8" s="57">
        <v>0.10935940205766159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0.0032579289081755528</v>
      </c>
      <c r="AD8" s="57">
        <v>0</v>
      </c>
      <c r="AE8" s="57">
        <v>0.4591737689485445</v>
      </c>
      <c r="AF8" s="57">
        <v>0</v>
      </c>
    </row>
    <row r="9" spans="1:32" ht="16.5" customHeight="1">
      <c r="A9" s="89">
        <v>4</v>
      </c>
      <c r="B9" s="96" t="s">
        <v>268</v>
      </c>
      <c r="C9" s="57">
        <v>0</v>
      </c>
      <c r="D9" s="57">
        <v>0</v>
      </c>
      <c r="E9" s="57">
        <v>0.02736548857209497</v>
      </c>
      <c r="F9" s="57">
        <v>0.00140668777890057</v>
      </c>
      <c r="G9" s="57">
        <v>0.0002465598592756236</v>
      </c>
      <c r="H9" s="57">
        <v>0</v>
      </c>
      <c r="I9" s="57">
        <v>0</v>
      </c>
      <c r="J9" s="57">
        <v>5.3844557861846203E-05</v>
      </c>
      <c r="K9" s="57">
        <v>0.006005870587227898</v>
      </c>
      <c r="L9" s="57">
        <v>0.0013934738413651042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</row>
    <row r="10" spans="1:32" ht="16.5" customHeight="1">
      <c r="A10" s="89">
        <v>5</v>
      </c>
      <c r="B10" s="96" t="s">
        <v>269</v>
      </c>
      <c r="C10" s="57">
        <v>0</v>
      </c>
      <c r="D10" s="57">
        <v>0.01294831969970367</v>
      </c>
      <c r="E10" s="57">
        <v>0.010135910431689193</v>
      </c>
      <c r="F10" s="57">
        <v>0</v>
      </c>
      <c r="G10" s="57">
        <v>0.014531444912339094</v>
      </c>
      <c r="H10" s="57">
        <v>0.001195185914613062</v>
      </c>
      <c r="I10" s="57">
        <v>0.004504330928974158</v>
      </c>
      <c r="J10" s="57">
        <v>0.0012009292272722267</v>
      </c>
      <c r="K10" s="57">
        <v>0.001580979929118645</v>
      </c>
      <c r="L10" s="57">
        <v>0.0035294435717672205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</row>
    <row r="11" spans="1:32" ht="16.5" customHeight="1">
      <c r="A11" s="89">
        <v>6</v>
      </c>
      <c r="B11" s="96" t="s">
        <v>270</v>
      </c>
      <c r="C11" s="57">
        <v>0.00019988624464236594</v>
      </c>
      <c r="D11" s="57">
        <v>0.005637200816173595</v>
      </c>
      <c r="E11" s="57">
        <v>0.04295200442326214</v>
      </c>
      <c r="F11" s="57">
        <v>0.004265884944867393</v>
      </c>
      <c r="G11" s="57">
        <v>0.01621082046439929</v>
      </c>
      <c r="H11" s="57">
        <v>0.0013464570210918795</v>
      </c>
      <c r="I11" s="57">
        <v>0.000598353676082606</v>
      </c>
      <c r="J11" s="57">
        <v>0.0009301663224995119</v>
      </c>
      <c r="K11" s="57">
        <v>0.000175643450300793</v>
      </c>
      <c r="L11" s="57">
        <v>0.00013781240296511921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</row>
    <row r="12" spans="1:32" ht="16.5" customHeight="1">
      <c r="A12" s="89">
        <v>7</v>
      </c>
      <c r="B12" s="96" t="s">
        <v>271</v>
      </c>
      <c r="C12" s="57">
        <v>0.00034865328824804364</v>
      </c>
      <c r="D12" s="57">
        <v>0.00430452700425366</v>
      </c>
      <c r="E12" s="57">
        <v>0.028943346711737365</v>
      </c>
      <c r="F12" s="57">
        <v>0.018920122144756923</v>
      </c>
      <c r="G12" s="57">
        <v>0.01249072872710157</v>
      </c>
      <c r="H12" s="57">
        <v>0.02450034100460769</v>
      </c>
      <c r="I12" s="57">
        <v>0.0004627554817107408</v>
      </c>
      <c r="J12" s="57">
        <v>0.016706285018373384</v>
      </c>
      <c r="K12" s="57">
        <v>0.02188067862090323</v>
      </c>
      <c r="L12" s="57">
        <v>0.0069855311228627275</v>
      </c>
      <c r="M12" s="57">
        <v>0.0011888299555474237</v>
      </c>
      <c r="N12" s="57">
        <v>0.00029672441369611155</v>
      </c>
      <c r="O12" s="57">
        <v>0.0018804221537504575</v>
      </c>
      <c r="P12" s="57">
        <v>0</v>
      </c>
      <c r="Q12" s="57">
        <v>0.00015156491751400808</v>
      </c>
      <c r="R12" s="57">
        <v>0</v>
      </c>
      <c r="S12" s="57">
        <v>0</v>
      </c>
      <c r="T12" s="57">
        <v>0</v>
      </c>
      <c r="U12" s="57">
        <v>0</v>
      </c>
      <c r="V12" s="57">
        <v>0.0015108951681983562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</row>
    <row r="13" spans="1:32" ht="16.5" customHeight="1">
      <c r="A13" s="89">
        <v>8</v>
      </c>
      <c r="B13" s="96" t="s">
        <v>272</v>
      </c>
      <c r="C13" s="57">
        <v>0.017456481246092035</v>
      </c>
      <c r="D13" s="57">
        <v>0.05591140055162471</v>
      </c>
      <c r="E13" s="57">
        <v>0.17072061597200636</v>
      </c>
      <c r="F13" s="57">
        <v>0.1507945391684287</v>
      </c>
      <c r="G13" s="57">
        <v>0.24281997765237062</v>
      </c>
      <c r="H13" s="57">
        <v>0.15361304822079772</v>
      </c>
      <c r="I13" s="57">
        <v>0.00010347819816439122</v>
      </c>
      <c r="J13" s="57">
        <v>0.06787099208956412</v>
      </c>
      <c r="K13" s="57">
        <v>0.2821060082973553</v>
      </c>
      <c r="L13" s="57">
        <v>0.16297917018552696</v>
      </c>
      <c r="M13" s="57">
        <v>0.04962781663697102</v>
      </c>
      <c r="N13" s="57">
        <v>0.9748181625905741</v>
      </c>
      <c r="O13" s="57">
        <v>0.2068251590084484</v>
      </c>
      <c r="P13" s="57">
        <v>0</v>
      </c>
      <c r="Q13" s="57">
        <v>0.09389336245665561</v>
      </c>
      <c r="R13" s="57">
        <v>0</v>
      </c>
      <c r="S13" s="57">
        <v>0.679203437419852</v>
      </c>
      <c r="T13" s="57">
        <v>0</v>
      </c>
      <c r="U13" s="57">
        <v>0.5975828529739585</v>
      </c>
      <c r="V13" s="57">
        <v>0.04895853844498335</v>
      </c>
      <c r="W13" s="57">
        <v>0</v>
      </c>
      <c r="X13" s="57">
        <v>0.003776968758652991</v>
      </c>
      <c r="Y13" s="57">
        <v>0</v>
      </c>
      <c r="Z13" s="57">
        <v>0</v>
      </c>
      <c r="AA13" s="57">
        <v>0</v>
      </c>
      <c r="AB13" s="57">
        <v>0</v>
      </c>
      <c r="AC13" s="57">
        <v>0.004913241316653368</v>
      </c>
      <c r="AD13" s="57">
        <v>0</v>
      </c>
      <c r="AE13" s="57">
        <v>0.24966521893924654</v>
      </c>
      <c r="AF13" s="57">
        <v>0</v>
      </c>
    </row>
    <row r="14" spans="1:32" ht="16.5" customHeight="1">
      <c r="A14" s="89">
        <v>9</v>
      </c>
      <c r="B14" s="96" t="s">
        <v>273</v>
      </c>
      <c r="C14" s="57">
        <v>0.006606161916839434</v>
      </c>
      <c r="D14" s="57">
        <v>0.00980474097036204</v>
      </c>
      <c r="E14" s="57">
        <v>0.030454105781519105</v>
      </c>
      <c r="F14" s="57">
        <v>0.01177799186934695</v>
      </c>
      <c r="G14" s="57">
        <v>0.05784278216280035</v>
      </c>
      <c r="H14" s="57">
        <v>0.0184378588731173</v>
      </c>
      <c r="I14" s="57">
        <v>0.010591054827138242</v>
      </c>
      <c r="J14" s="57">
        <v>0.2153628328105642</v>
      </c>
      <c r="K14" s="57">
        <v>0.016614966282050246</v>
      </c>
      <c r="L14" s="57">
        <v>0.14473307140754915</v>
      </c>
      <c r="M14" s="57">
        <v>0.011083746625247158</v>
      </c>
      <c r="N14" s="57">
        <v>0.0012971921527177345</v>
      </c>
      <c r="O14" s="57">
        <v>0.021450705888143136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0.03148100668376797</v>
      </c>
      <c r="AF14" s="57">
        <v>0</v>
      </c>
    </row>
    <row r="15" spans="1:32" ht="27.75" customHeight="1">
      <c r="A15" s="89">
        <v>10</v>
      </c>
      <c r="B15" s="96" t="s">
        <v>274</v>
      </c>
      <c r="C15" s="57">
        <v>0.7953457275265942</v>
      </c>
      <c r="D15" s="57">
        <v>0.30573667976995167</v>
      </c>
      <c r="E15" s="57">
        <v>0.2487498241781484</v>
      </c>
      <c r="F15" s="57">
        <v>0.3267989764021799</v>
      </c>
      <c r="G15" s="57">
        <v>0.13746502959559836</v>
      </c>
      <c r="H15" s="57">
        <v>0.40722754492007923</v>
      </c>
      <c r="I15" s="57">
        <v>0.7477417010541054</v>
      </c>
      <c r="J15" s="57">
        <v>0.2574951156544978</v>
      </c>
      <c r="K15" s="57">
        <v>0.2502653735267497</v>
      </c>
      <c r="L15" s="57">
        <v>0.2670047859588962</v>
      </c>
      <c r="M15" s="57">
        <v>0.7877670349775091</v>
      </c>
      <c r="N15" s="57">
        <v>0.006619478251617624</v>
      </c>
      <c r="O15" s="57">
        <v>0.470153851506338</v>
      </c>
      <c r="P15" s="57">
        <v>0</v>
      </c>
      <c r="Q15" s="57">
        <v>0</v>
      </c>
      <c r="R15" s="57">
        <v>0</v>
      </c>
      <c r="S15" s="57">
        <v>0.11425658178039148</v>
      </c>
      <c r="T15" s="57">
        <v>0</v>
      </c>
      <c r="U15" s="57">
        <v>0</v>
      </c>
      <c r="V15" s="57">
        <v>0.584570292940194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0.01428952674096626</v>
      </c>
      <c r="AC15" s="57">
        <v>0</v>
      </c>
      <c r="AD15" s="57">
        <v>0</v>
      </c>
      <c r="AE15" s="57">
        <v>0.2246717146014326</v>
      </c>
      <c r="AF15" s="57">
        <v>0</v>
      </c>
    </row>
    <row r="16" spans="1:32" ht="17.25" customHeight="1">
      <c r="A16" s="95" t="s">
        <v>259</v>
      </c>
      <c r="B16" s="96" t="s">
        <v>214</v>
      </c>
      <c r="C16" s="57">
        <v>0.789792032195845</v>
      </c>
      <c r="D16" s="57">
        <v>0.29738715247965264</v>
      </c>
      <c r="E16" s="57">
        <v>0.2487446549277915</v>
      </c>
      <c r="F16" s="57">
        <v>0.3251000055473511</v>
      </c>
      <c r="G16" s="57">
        <v>0.1335160686283093</v>
      </c>
      <c r="H16" s="57">
        <v>0.40710750093409515</v>
      </c>
      <c r="I16" s="57">
        <v>0.7460527101617062</v>
      </c>
      <c r="J16" s="57">
        <v>0.24532991529189327</v>
      </c>
      <c r="K16" s="57">
        <v>0.2502653735267497</v>
      </c>
      <c r="L16" s="57">
        <v>0.26113890776075027</v>
      </c>
      <c r="M16" s="57">
        <v>0.7684922570645172</v>
      </c>
      <c r="N16" s="57">
        <v>0.006619478251617624</v>
      </c>
      <c r="O16" s="57">
        <v>0.4134011563025476</v>
      </c>
      <c r="P16" s="57">
        <v>0</v>
      </c>
      <c r="Q16" s="57">
        <v>0</v>
      </c>
      <c r="R16" s="57">
        <v>0</v>
      </c>
      <c r="S16" s="57">
        <v>0.11425658178039148</v>
      </c>
      <c r="T16" s="57">
        <v>0</v>
      </c>
      <c r="U16" s="57">
        <v>0</v>
      </c>
      <c r="V16" s="57">
        <v>0.584570292940194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0.01428952674096626</v>
      </c>
      <c r="AC16" s="57">
        <v>0</v>
      </c>
      <c r="AD16" s="57">
        <v>0</v>
      </c>
      <c r="AE16" s="57">
        <v>0.2246717146014326</v>
      </c>
      <c r="AF16" s="57">
        <v>0</v>
      </c>
    </row>
    <row r="17" spans="1:32" ht="17.25" customHeight="1">
      <c r="A17" s="95" t="s">
        <v>260</v>
      </c>
      <c r="B17" s="96" t="s">
        <v>215</v>
      </c>
      <c r="C17" s="57">
        <v>0</v>
      </c>
      <c r="D17" s="57">
        <v>0.004307353626990212</v>
      </c>
      <c r="E17" s="57">
        <v>5.169250356884501E-06</v>
      </c>
      <c r="F17" s="57">
        <v>0.00155676463353047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2.1829429396141903E-06</v>
      </c>
      <c r="M17" s="57">
        <v>4.067461246595011E-05</v>
      </c>
      <c r="N17" s="57">
        <v>0</v>
      </c>
      <c r="O17" s="57">
        <v>0.00040357805673769704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</row>
    <row r="18" spans="1:32" ht="27.75" customHeight="1">
      <c r="A18" s="95" t="s">
        <v>261</v>
      </c>
      <c r="B18" s="96" t="s">
        <v>216</v>
      </c>
      <c r="C18" s="57">
        <v>0.005553695330749136</v>
      </c>
      <c r="D18" s="57">
        <v>0.0015901901824400826</v>
      </c>
      <c r="E18" s="57">
        <v>0</v>
      </c>
      <c r="F18" s="57">
        <v>0.0001422062212983881</v>
      </c>
      <c r="G18" s="57">
        <v>0</v>
      </c>
      <c r="H18" s="57">
        <v>0.00012004398598408358</v>
      </c>
      <c r="I18" s="57">
        <v>0.0012061391509070897</v>
      </c>
      <c r="J18" s="57">
        <v>0.0001432006816971831</v>
      </c>
      <c r="K18" s="57">
        <v>0</v>
      </c>
      <c r="L18" s="57">
        <v>7.767198653798245E-05</v>
      </c>
      <c r="M18" s="57">
        <v>0.019234103300525936</v>
      </c>
      <c r="N18" s="57">
        <v>0</v>
      </c>
      <c r="O18" s="57">
        <v>0.056349117147052666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</row>
    <row r="19" spans="1:32" ht="17.25" customHeight="1">
      <c r="A19" s="95" t="s">
        <v>262</v>
      </c>
      <c r="B19" s="96" t="s">
        <v>217</v>
      </c>
      <c r="C19" s="57">
        <v>0</v>
      </c>
      <c r="D19" s="57">
        <v>0.0024519834808687337</v>
      </c>
      <c r="E19" s="57">
        <v>0</v>
      </c>
      <c r="F19" s="57">
        <v>0</v>
      </c>
      <c r="G19" s="57">
        <v>0.003948960967289028</v>
      </c>
      <c r="H19" s="57">
        <v>0</v>
      </c>
      <c r="I19" s="57">
        <v>0.00048285174149224013</v>
      </c>
      <c r="J19" s="57">
        <v>0.012021999680907336</v>
      </c>
      <c r="K19" s="57">
        <v>0</v>
      </c>
      <c r="L19" s="57">
        <v>0.005786023268668382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</row>
    <row r="20" spans="1:32" ht="27.75" customHeight="1">
      <c r="A20" s="89">
        <v>11</v>
      </c>
      <c r="B20" s="96" t="s">
        <v>275</v>
      </c>
      <c r="C20" s="57">
        <v>0</v>
      </c>
      <c r="D20" s="57">
        <v>0.012339281522727383</v>
      </c>
      <c r="E20" s="57">
        <v>0.01001807230998052</v>
      </c>
      <c r="F20" s="57">
        <v>0</v>
      </c>
      <c r="G20" s="57">
        <v>0.012056668820846229</v>
      </c>
      <c r="H20" s="57">
        <v>0</v>
      </c>
      <c r="I20" s="57">
        <v>0.014420050769389263</v>
      </c>
      <c r="J20" s="57">
        <v>0.000768458290281753</v>
      </c>
      <c r="K20" s="57">
        <v>0</v>
      </c>
      <c r="L20" s="57">
        <v>0.0008326331566417238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</row>
    <row r="21" spans="1:32" ht="27.75" customHeight="1">
      <c r="A21" s="89">
        <v>12</v>
      </c>
      <c r="B21" s="96" t="s">
        <v>276</v>
      </c>
      <c r="C21" s="57">
        <v>2.138342570673471E-05</v>
      </c>
      <c r="D21" s="57">
        <v>8.509955728939774E-05</v>
      </c>
      <c r="E21" s="57">
        <v>0.0012420252739249549</v>
      </c>
      <c r="F21" s="57">
        <v>0.0002783425983052532</v>
      </c>
      <c r="G21" s="57">
        <v>0.007334510254792611</v>
      </c>
      <c r="H21" s="57">
        <v>0</v>
      </c>
      <c r="I21" s="57">
        <v>0.00010164927752450685</v>
      </c>
      <c r="J21" s="57">
        <v>0.0001574080776821814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</row>
    <row r="22" spans="1:32" ht="16.5" customHeight="1">
      <c r="A22" s="89">
        <v>13</v>
      </c>
      <c r="B22" s="96" t="s">
        <v>277</v>
      </c>
      <c r="C22" s="57">
        <v>0.008005553718841938</v>
      </c>
      <c r="D22" s="57">
        <v>0.012829047948170585</v>
      </c>
      <c r="E22" s="57">
        <v>0.05355536672993665</v>
      </c>
      <c r="F22" s="57">
        <v>0.024963064867349033</v>
      </c>
      <c r="G22" s="57">
        <v>0.036878070781778384</v>
      </c>
      <c r="H22" s="57">
        <v>0.037317759757505724</v>
      </c>
      <c r="I22" s="57">
        <v>0.0032581619849966037</v>
      </c>
      <c r="J22" s="57">
        <v>0.03306725339508799</v>
      </c>
      <c r="K22" s="57">
        <v>0.02853269177428003</v>
      </c>
      <c r="L22" s="57">
        <v>0.02256543619115524</v>
      </c>
      <c r="M22" s="57">
        <v>0.03635353889948966</v>
      </c>
      <c r="N22" s="57">
        <v>0.0031579877535701825</v>
      </c>
      <c r="O22" s="57">
        <v>0.03629548779145053</v>
      </c>
      <c r="P22" s="57">
        <v>0</v>
      </c>
      <c r="Q22" s="57">
        <v>0</v>
      </c>
      <c r="R22" s="57">
        <v>0</v>
      </c>
      <c r="S22" s="57">
        <v>0.0010324972777956032</v>
      </c>
      <c r="T22" s="57">
        <v>0</v>
      </c>
      <c r="U22" s="57">
        <v>0</v>
      </c>
      <c r="V22" s="57">
        <v>0.004639996563804158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0.0013296244712745714</v>
      </c>
      <c r="AF22" s="57">
        <v>0</v>
      </c>
    </row>
    <row r="23" spans="1:32" ht="16.5" customHeight="1">
      <c r="A23" s="89">
        <v>14</v>
      </c>
      <c r="B23" s="96" t="s">
        <v>278</v>
      </c>
      <c r="C23" s="57">
        <v>0</v>
      </c>
      <c r="D23" s="57">
        <v>0.004413248873240037</v>
      </c>
      <c r="E23" s="57">
        <v>0</v>
      </c>
      <c r="F23" s="57">
        <v>0.005085421951974862</v>
      </c>
      <c r="G23" s="57">
        <v>0</v>
      </c>
      <c r="H23" s="57">
        <v>0.0014047755959551685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1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</row>
    <row r="24" spans="1:32" ht="16.5" customHeight="1">
      <c r="A24" s="89">
        <v>15</v>
      </c>
      <c r="B24" s="96" t="s">
        <v>279</v>
      </c>
      <c r="C24" s="57">
        <v>0</v>
      </c>
      <c r="D24" s="57">
        <v>0.0011599630299149587</v>
      </c>
      <c r="E24" s="57">
        <v>0</v>
      </c>
      <c r="F24" s="57">
        <v>0.00013227102650164953</v>
      </c>
      <c r="G24" s="57">
        <v>0.0014648273984255377</v>
      </c>
      <c r="H24" s="57">
        <v>0.0023196016165121223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0.013831650473678719</v>
      </c>
      <c r="AF24" s="57">
        <v>0</v>
      </c>
    </row>
    <row r="25" spans="1:32" ht="16.5" customHeight="1">
      <c r="A25" s="89">
        <v>16</v>
      </c>
      <c r="B25" s="96" t="s">
        <v>280</v>
      </c>
      <c r="C25" s="57">
        <v>0</v>
      </c>
      <c r="D25" s="57">
        <v>0.0014000899195106104</v>
      </c>
      <c r="E25" s="57">
        <v>0.002891591505638656</v>
      </c>
      <c r="F25" s="57">
        <v>0.0010260568228362106</v>
      </c>
      <c r="G25" s="57">
        <v>0.008960268407289206</v>
      </c>
      <c r="H25" s="57">
        <v>0.0031913609220813152</v>
      </c>
      <c r="I25" s="57">
        <v>0</v>
      </c>
      <c r="J25" s="57">
        <v>0.009894699263927345</v>
      </c>
      <c r="K25" s="57">
        <v>0.0033983136436264026</v>
      </c>
      <c r="L25" s="57">
        <v>0.0015118328383306025</v>
      </c>
      <c r="M25" s="57">
        <v>0.007497800593522467</v>
      </c>
      <c r="N25" s="57">
        <v>0.00021160645081521595</v>
      </c>
      <c r="O25" s="57">
        <v>0.002175717928557157</v>
      </c>
      <c r="P25" s="57">
        <v>0</v>
      </c>
      <c r="Q25" s="57">
        <v>0</v>
      </c>
      <c r="R25" s="57">
        <v>0</v>
      </c>
      <c r="S25" s="57">
        <v>0.15147569893213564</v>
      </c>
      <c r="T25" s="57">
        <v>0</v>
      </c>
      <c r="U25" s="57">
        <v>0.40241714702604137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</row>
    <row r="26" spans="1:32" ht="16.5" customHeight="1">
      <c r="A26" s="89">
        <v>17</v>
      </c>
      <c r="B26" s="46" t="s">
        <v>281</v>
      </c>
      <c r="C26" s="57">
        <v>0</v>
      </c>
      <c r="D26" s="57">
        <v>0</v>
      </c>
      <c r="E26" s="57">
        <v>0</v>
      </c>
      <c r="F26" s="57">
        <v>0</v>
      </c>
      <c r="G26" s="57">
        <v>3.8913992124466706E-05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</row>
    <row r="27" spans="1:32" ht="16.5" customHeight="1">
      <c r="A27" s="89">
        <v>18</v>
      </c>
      <c r="B27" s="47" t="s">
        <v>282</v>
      </c>
      <c r="C27" s="57">
        <v>0.0020479009073008686</v>
      </c>
      <c r="D27" s="57">
        <v>0.019267369051952227</v>
      </c>
      <c r="E27" s="57">
        <v>0.006141660165385817</v>
      </c>
      <c r="F27" s="57">
        <v>0.01480730811642744</v>
      </c>
      <c r="G27" s="57">
        <v>0.01921193898926166</v>
      </c>
      <c r="H27" s="57">
        <v>0.026696372840717235</v>
      </c>
      <c r="I27" s="57">
        <v>0.008576233956528685</v>
      </c>
      <c r="J27" s="57">
        <v>0.0009125145567112302</v>
      </c>
      <c r="K27" s="57">
        <v>0.013400863942475994</v>
      </c>
      <c r="L27" s="57">
        <v>0.01518916454325574</v>
      </c>
      <c r="M27" s="57">
        <v>0.002193472986720734</v>
      </c>
      <c r="N27" s="57">
        <v>0</v>
      </c>
      <c r="O27" s="57">
        <v>0.026642979681591277</v>
      </c>
      <c r="P27" s="57">
        <v>0</v>
      </c>
      <c r="Q27" s="57">
        <v>0.0026742701084241133</v>
      </c>
      <c r="R27" s="57">
        <v>0</v>
      </c>
      <c r="S27" s="57">
        <v>0.03138030757710547</v>
      </c>
      <c r="T27" s="57">
        <v>0</v>
      </c>
      <c r="U27" s="57">
        <v>0</v>
      </c>
      <c r="V27" s="57">
        <v>0.0012192514321828342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0.00027756656901981437</v>
      </c>
      <c r="AD27" s="57">
        <v>0</v>
      </c>
      <c r="AE27" s="57">
        <v>0.0029660932875866927</v>
      </c>
      <c r="AF27" s="57">
        <v>0</v>
      </c>
    </row>
    <row r="28" spans="2:30" ht="12.75">
      <c r="B28" s="1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57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ht="15.75">
      <c r="A29" s="48" t="s">
        <v>320</v>
      </c>
    </row>
    <row r="30" ht="13.5">
      <c r="A30" s="126" t="s">
        <v>334</v>
      </c>
    </row>
    <row r="31" spans="3:30" ht="12.75"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</row>
  </sheetData>
  <sheetProtection/>
  <mergeCells count="1">
    <mergeCell ref="A2:AD2"/>
  </mergeCells>
  <printOptions horizontalCentered="1"/>
  <pageMargins left="0" right="0" top="0.6299212598425197" bottom="0" header="0" footer="0"/>
  <pageSetup horizontalDpi="300" verticalDpi="300" orientation="landscape" paperSize="9" scale="3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L37"/>
  <sheetViews>
    <sheetView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Y2"/>
    </sheetView>
  </sheetViews>
  <sheetFormatPr defaultColWidth="9.140625" defaultRowHeight="12.75"/>
  <cols>
    <col min="1" max="1" width="5.421875" style="2" customWidth="1"/>
    <col min="2" max="2" width="49.7109375" style="7" customWidth="1"/>
    <col min="3" max="6" width="12.7109375" style="2" customWidth="1"/>
    <col min="7" max="10" width="12.57421875" style="2" customWidth="1"/>
    <col min="11" max="60" width="12.7109375" style="2" customWidth="1"/>
    <col min="61" max="61" width="12.28125" style="8" customWidth="1"/>
    <col min="62" max="62" width="12.57421875" style="8" customWidth="1"/>
    <col min="63" max="64" width="10.28125" style="2" customWidth="1"/>
    <col min="65" max="16384" width="9.140625" style="2" customWidth="1"/>
  </cols>
  <sheetData>
    <row r="1" ht="23.25" customHeight="1"/>
    <row r="2" spans="1:62" ht="23.25" customHeight="1">
      <c r="A2" s="206" t="s">
        <v>365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</row>
    <row r="3" spans="2:62" ht="23.25" customHeight="1">
      <c r="B3" s="58"/>
      <c r="C3" s="58"/>
      <c r="D3" s="58"/>
      <c r="E3" s="58"/>
      <c r="F3" s="58"/>
      <c r="K3" s="58"/>
      <c r="L3" s="58"/>
      <c r="M3" s="58"/>
      <c r="N3" s="58"/>
      <c r="O3" s="58"/>
      <c r="P3" s="58"/>
      <c r="S3" s="58"/>
      <c r="T3" s="58"/>
      <c r="W3" s="58"/>
      <c r="X3" s="58"/>
      <c r="AA3" s="58"/>
      <c r="AB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14" t="s">
        <v>227</v>
      </c>
    </row>
    <row r="4" spans="1:64" s="8" customFormat="1" ht="48" customHeight="1">
      <c r="A4" s="201" t="s">
        <v>242</v>
      </c>
      <c r="B4" s="201" t="s">
        <v>0</v>
      </c>
      <c r="C4" s="194" t="str">
        <f>Premiums!C4</f>
        <v>ЗК "Лев Инс" АД</v>
      </c>
      <c r="D4" s="195"/>
      <c r="E4" s="194" t="str">
        <f>Premiums!E4</f>
        <v> ЗАД “Армеец” </v>
      </c>
      <c r="F4" s="195"/>
      <c r="G4" s="194" t="str">
        <f>Premiums!G4</f>
        <v>ЗАД “Булстрад Виена Иншурънс Груп”</v>
      </c>
      <c r="H4" s="195"/>
      <c r="I4" s="194" t="str">
        <f>Premiums!I4</f>
        <v>“ДЗИ - Общо застраховане” ЕАД</v>
      </c>
      <c r="J4" s="195"/>
      <c r="K4" s="194" t="str">
        <f>Premiums!K4</f>
        <v>ЗАД "Алианц България" </v>
      </c>
      <c r="L4" s="195"/>
      <c r="M4" s="194" t="str">
        <f>Premiums!M4</f>
        <v>"Застрахователно дружество Евроинс" АД</v>
      </c>
      <c r="N4" s="195"/>
      <c r="O4" s="194" t="str">
        <f>Premiums!O4</f>
        <v>ЗД “Бул инс” АД</v>
      </c>
      <c r="P4" s="195"/>
      <c r="Q4" s="194" t="str">
        <f>Premiums!Q4</f>
        <v>ЗК "Уника" АД</v>
      </c>
      <c r="R4" s="195"/>
      <c r="S4" s="194" t="str">
        <f>Premiums!S4</f>
        <v>ЗАД "Виктория"</v>
      </c>
      <c r="T4" s="195"/>
      <c r="U4" s="194" t="str">
        <f>Premiums!U4</f>
        <v>"Дженерали Застраховане" АД</v>
      </c>
      <c r="V4" s="195"/>
      <c r="W4" s="194" t="str">
        <f>Premiums!W4</f>
        <v>ЗАД "ОЗК - Застраховане" АД</v>
      </c>
      <c r="X4" s="195"/>
      <c r="Y4" s="194" t="str">
        <f>Premiums!Y4</f>
        <v>ЗАД “Енергия”</v>
      </c>
      <c r="Z4" s="195"/>
      <c r="AA4" s="194" t="str">
        <f>Premiums!AA4</f>
        <v>"ХДИ Застраховане" АД</v>
      </c>
      <c r="AB4" s="195"/>
      <c r="AC4" s="194" t="str">
        <f>Premiums!AC4</f>
        <v>"Българска агенция за експортно застраховане" ЕАД</v>
      </c>
      <c r="AD4" s="195"/>
      <c r="AE4" s="194" t="str">
        <f>Premiums!AE4</f>
        <v>„Застрахователно акционерно дружество България” АД</v>
      </c>
      <c r="AF4" s="195"/>
      <c r="AG4" s="194" t="str">
        <f>Premiums!AG4</f>
        <v>"ОЗОФ Доверие ЗАД'' АД</v>
      </c>
      <c r="AH4" s="195"/>
      <c r="AI4" s="194" t="str">
        <f>Premiums!AI4</f>
        <v>"Групама Застраховане" ЕАД</v>
      </c>
      <c r="AJ4" s="195"/>
      <c r="AK4" s="194" t="str">
        <f>Premiums!AK4</f>
        <v>"Евроинс – Здравно Осигуряване ЗЕАД'' ЕАД</v>
      </c>
      <c r="AL4" s="195"/>
      <c r="AM4" s="194" t="str">
        <f>Premiums!AM4</f>
        <v>"ОББ-Ей Ай Джи ЗД" АД</v>
      </c>
      <c r="AN4" s="195"/>
      <c r="AO4" s="194" t="str">
        <f>Premiums!AO4</f>
        <v>"ЗЕАД ДаллБогг: Живот и здраве'' ЕАД</v>
      </c>
      <c r="AP4" s="195"/>
      <c r="AQ4" s="194" t="str">
        <f>Premiums!AQ4</f>
        <v>"Токуда Здравно Застраховане'' ЕАД</v>
      </c>
      <c r="AR4" s="195"/>
      <c r="AS4" s="194" t="str">
        <f>Premiums!AS4</f>
        <v>"ЗК Медико – 21'' АД</v>
      </c>
      <c r="AT4" s="195"/>
      <c r="AU4" s="194" t="str">
        <f>Premiums!AU4</f>
        <v>"Фи Хелт Застраховане" АД</v>
      </c>
      <c r="AV4" s="195"/>
      <c r="AW4" s="194" t="str">
        <f>Premiums!AW4</f>
        <v>"ОЗОК – Здравно Застраховане'' АД</v>
      </c>
      <c r="AX4" s="195"/>
      <c r="AY4" s="194" t="str">
        <f>Premiums!AY4</f>
        <v>ЗАД "Здравноосигурителен институт" АД</v>
      </c>
      <c r="AZ4" s="195"/>
      <c r="BA4" s="194" t="str">
        <f>Premiums!BA4</f>
        <v>ЗД "Съгласие" АД</v>
      </c>
      <c r="BB4" s="195"/>
      <c r="BC4" s="194" t="str">
        <f>Premiums!BC4</f>
        <v>"ЗЗОК Надежда'' АД</v>
      </c>
      <c r="BD4" s="195"/>
      <c r="BE4" s="194" t="str">
        <f>Premiums!BE4</f>
        <v>"Европейска здравноосигурителна каса" ЗАД</v>
      </c>
      <c r="BF4" s="195"/>
      <c r="BG4" s="194" t="str">
        <f>Premiums!BG4</f>
        <v>ЗАД "Асет Иншурънс" АД</v>
      </c>
      <c r="BH4" s="195"/>
      <c r="BI4" s="194" t="str">
        <f>Premiums!BI4</f>
        <v>ЗЗД "Планета" ЕАД</v>
      </c>
      <c r="BJ4" s="195"/>
      <c r="BK4" s="194" t="s">
        <v>319</v>
      </c>
      <c r="BL4" s="195"/>
    </row>
    <row r="5" spans="1:64" s="8" customFormat="1" ht="51" customHeight="1">
      <c r="A5" s="208"/>
      <c r="B5" s="208"/>
      <c r="C5" s="136" t="str">
        <f>Premiums!C5</f>
        <v>общо</v>
      </c>
      <c r="D5" s="137" t="str">
        <f>Premiums!D5</f>
        <v>в т.ч. по активно презаст-
раховане </v>
      </c>
      <c r="E5" s="136" t="str">
        <f>Premiums!E5</f>
        <v>общо</v>
      </c>
      <c r="F5" s="137" t="str">
        <f>Premiums!F5</f>
        <v>в т.ч. по активно презаст-
раховане </v>
      </c>
      <c r="G5" s="136" t="str">
        <f>Premiums!G5</f>
        <v>общо</v>
      </c>
      <c r="H5" s="137" t="str">
        <f>Premiums!H5</f>
        <v>в т.ч. по активно презаст-
раховане </v>
      </c>
      <c r="I5" s="136" t="str">
        <f>Premiums!I5</f>
        <v>общо</v>
      </c>
      <c r="J5" s="137" t="str">
        <f>Premiums!J5</f>
        <v>в т.ч. по активно презаст-
раховане </v>
      </c>
      <c r="K5" s="136" t="str">
        <f>Premiums!K5</f>
        <v>общо</v>
      </c>
      <c r="L5" s="137" t="str">
        <f>Premiums!L5</f>
        <v>в т.ч. по активно презаст-
раховане </v>
      </c>
      <c r="M5" s="136" t="str">
        <f>Premiums!M5</f>
        <v>общо</v>
      </c>
      <c r="N5" s="137" t="str">
        <f>Premiums!N5</f>
        <v>в т.ч. по активно презаст-
раховане </v>
      </c>
      <c r="O5" s="136" t="str">
        <f>Premiums!O5</f>
        <v>общо</v>
      </c>
      <c r="P5" s="137" t="str">
        <f>Premiums!P5</f>
        <v>в т.ч. по активно презаст-
раховане </v>
      </c>
      <c r="Q5" s="136" t="str">
        <f>Premiums!Q5</f>
        <v>общо</v>
      </c>
      <c r="R5" s="137" t="str">
        <f>Premiums!R5</f>
        <v>в т.ч. по активно презаст-
раховане </v>
      </c>
      <c r="S5" s="136" t="str">
        <f>Premiums!S5</f>
        <v>общо</v>
      </c>
      <c r="T5" s="137" t="str">
        <f>Premiums!T5</f>
        <v>в т.ч. по активно презаст-
раховане </v>
      </c>
      <c r="U5" s="136" t="str">
        <f>Premiums!U5</f>
        <v>общо</v>
      </c>
      <c r="V5" s="137" t="str">
        <f>Premiums!V5</f>
        <v>в т.ч. по активно презаст-
раховане </v>
      </c>
      <c r="W5" s="136" t="str">
        <f>Premiums!W5</f>
        <v>общо</v>
      </c>
      <c r="X5" s="137" t="str">
        <f>Premiums!X5</f>
        <v>в т.ч. по активно презаст-
раховане </v>
      </c>
      <c r="Y5" s="136" t="str">
        <f>Premiums!Y5</f>
        <v>общо</v>
      </c>
      <c r="Z5" s="137" t="str">
        <f>Premiums!Z5</f>
        <v>в т.ч. по активно презаст-
раховане </v>
      </c>
      <c r="AA5" s="136" t="str">
        <f>Premiums!AA5</f>
        <v>общо</v>
      </c>
      <c r="AB5" s="137" t="str">
        <f>Premiums!AB5</f>
        <v>в т.ч. по активно презаст-
раховане </v>
      </c>
      <c r="AC5" s="136" t="str">
        <f>Premiums!AC5</f>
        <v>общо</v>
      </c>
      <c r="AD5" s="137" t="str">
        <f>Premiums!AD5</f>
        <v>в т.ч. по активно презаст-
раховане </v>
      </c>
      <c r="AE5" s="136" t="str">
        <f>Premiums!AE5</f>
        <v>общо</v>
      </c>
      <c r="AF5" s="137" t="str">
        <f>Premiums!AF5</f>
        <v>в т.ч. по активно презаст-
раховане </v>
      </c>
      <c r="AG5" s="136" t="str">
        <f>Premiums!AG5</f>
        <v>общо</v>
      </c>
      <c r="AH5" s="137" t="str">
        <f>Premiums!AH5</f>
        <v>в т.ч. по активно презаст-
раховане </v>
      </c>
      <c r="AI5" s="136" t="str">
        <f>Premiums!AI5</f>
        <v>общо</v>
      </c>
      <c r="AJ5" s="137" t="str">
        <f>Premiums!AJ5</f>
        <v>в т.ч. по активно презаст-
раховане </v>
      </c>
      <c r="AK5" s="136" t="str">
        <f>Premiums!AK5</f>
        <v>общо</v>
      </c>
      <c r="AL5" s="137" t="str">
        <f>Premiums!AL5</f>
        <v>в т.ч. по активно презаст-
раховане </v>
      </c>
      <c r="AM5" s="136" t="str">
        <f>Premiums!AM5</f>
        <v>общо</v>
      </c>
      <c r="AN5" s="137" t="str">
        <f>Premiums!AN5</f>
        <v>в т.ч. по активно презаст-
раховане </v>
      </c>
      <c r="AO5" s="136" t="str">
        <f>Premiums!AO5</f>
        <v>общо</v>
      </c>
      <c r="AP5" s="137" t="str">
        <f>Premiums!AP5</f>
        <v>в т.ч. по активно презаст-
раховане </v>
      </c>
      <c r="AQ5" s="136" t="str">
        <f>Premiums!AQ5</f>
        <v>общо</v>
      </c>
      <c r="AR5" s="137" t="str">
        <f>Premiums!AR5</f>
        <v>в т.ч. по активно презаст-
раховане </v>
      </c>
      <c r="AS5" s="136" t="str">
        <f>Premiums!AS5</f>
        <v>общо</v>
      </c>
      <c r="AT5" s="137" t="str">
        <f>Premiums!AT5</f>
        <v>в т.ч. по активно презаст-
раховане </v>
      </c>
      <c r="AU5" s="136" t="str">
        <f>Premiums!AU5</f>
        <v>общо</v>
      </c>
      <c r="AV5" s="137" t="str">
        <f>Premiums!AV5</f>
        <v>в т.ч. по активно презаст-
раховане </v>
      </c>
      <c r="AW5" s="136" t="str">
        <f>Premiums!AW5</f>
        <v>общо</v>
      </c>
      <c r="AX5" s="137" t="str">
        <f>Premiums!AX5</f>
        <v>в т.ч. по активно презаст-
раховане </v>
      </c>
      <c r="AY5" s="136" t="str">
        <f>Premiums!AY5</f>
        <v>общо</v>
      </c>
      <c r="AZ5" s="137" t="str">
        <f>Premiums!AZ5</f>
        <v>в т.ч. по активно презаст-
раховане </v>
      </c>
      <c r="BA5" s="136" t="str">
        <f>Premiums!BA5</f>
        <v>общо</v>
      </c>
      <c r="BB5" s="137" t="str">
        <f>Premiums!BB5</f>
        <v>в т.ч. по активно презаст-
раховане </v>
      </c>
      <c r="BC5" s="136" t="str">
        <f>Premiums!BC5</f>
        <v>общо</v>
      </c>
      <c r="BD5" s="137" t="str">
        <f>Premiums!BD5</f>
        <v>в т.ч. по активно презаст-
раховане </v>
      </c>
      <c r="BE5" s="136" t="str">
        <f>Premiums!BE5</f>
        <v>общо</v>
      </c>
      <c r="BF5" s="137" t="str">
        <f>Premiums!BF5</f>
        <v>в т.ч. по активно презаст-
раховане </v>
      </c>
      <c r="BG5" s="136" t="str">
        <f>Premiums!BG5</f>
        <v>общо</v>
      </c>
      <c r="BH5" s="137" t="str">
        <f>Premiums!BH5</f>
        <v>в т.ч. по активно презаст-
раховане </v>
      </c>
      <c r="BI5" s="136" t="str">
        <f>Premiums!BI5</f>
        <v>общо</v>
      </c>
      <c r="BJ5" s="137" t="str">
        <f>Premiums!BJ5</f>
        <v>в т.ч. по активно презаст-
раховане </v>
      </c>
      <c r="BK5" s="89" t="s">
        <v>249</v>
      </c>
      <c r="BL5" s="88" t="s">
        <v>250</v>
      </c>
    </row>
    <row r="6" spans="1:64" ht="17.25" customHeight="1">
      <c r="A6" s="89">
        <v>1</v>
      </c>
      <c r="B6" s="96" t="s">
        <v>265</v>
      </c>
      <c r="C6" s="59">
        <v>194249</v>
      </c>
      <c r="D6" s="59">
        <v>0</v>
      </c>
      <c r="E6" s="59">
        <v>789153.73</v>
      </c>
      <c r="F6" s="59">
        <v>0</v>
      </c>
      <c r="G6" s="59">
        <v>1139909.1400000001</v>
      </c>
      <c r="H6" s="59">
        <v>0</v>
      </c>
      <c r="I6" s="59">
        <v>1172658.6160253303</v>
      </c>
      <c r="J6" s="59">
        <v>0</v>
      </c>
      <c r="K6" s="59">
        <v>472342.36</v>
      </c>
      <c r="L6" s="59">
        <v>1000</v>
      </c>
      <c r="M6" s="59">
        <v>676223.1399999999</v>
      </c>
      <c r="N6" s="59">
        <v>0</v>
      </c>
      <c r="O6" s="59">
        <v>200623.77</v>
      </c>
      <c r="P6" s="59">
        <v>0</v>
      </c>
      <c r="Q6" s="59">
        <v>155631.41</v>
      </c>
      <c r="R6" s="59">
        <v>0</v>
      </c>
      <c r="S6" s="59">
        <v>496714.05</v>
      </c>
      <c r="T6" s="59">
        <v>0</v>
      </c>
      <c r="U6" s="59">
        <v>56719.840000000004</v>
      </c>
      <c r="V6" s="59">
        <v>0</v>
      </c>
      <c r="W6" s="59">
        <v>2087778.86</v>
      </c>
      <c r="X6" s="59">
        <v>0</v>
      </c>
      <c r="Y6" s="59">
        <v>118063.39</v>
      </c>
      <c r="Z6" s="59">
        <v>0</v>
      </c>
      <c r="AA6" s="59">
        <v>52365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  <c r="AG6" s="59">
        <v>0</v>
      </c>
      <c r="AH6" s="59">
        <v>0</v>
      </c>
      <c r="AI6" s="59">
        <v>0</v>
      </c>
      <c r="AJ6" s="59">
        <v>0</v>
      </c>
      <c r="AK6" s="59">
        <v>0</v>
      </c>
      <c r="AL6" s="59">
        <v>0</v>
      </c>
      <c r="AM6" s="59">
        <v>9135.62</v>
      </c>
      <c r="AN6" s="59">
        <v>9135.62</v>
      </c>
      <c r="AO6" s="59">
        <v>0</v>
      </c>
      <c r="AP6" s="59">
        <v>0</v>
      </c>
      <c r="AQ6" s="59">
        <v>482.68</v>
      </c>
      <c r="AR6" s="59">
        <v>0</v>
      </c>
      <c r="AS6" s="59">
        <v>964</v>
      </c>
      <c r="AT6" s="59">
        <v>0</v>
      </c>
      <c r="AU6" s="59">
        <v>10972</v>
      </c>
      <c r="AV6" s="59">
        <v>0</v>
      </c>
      <c r="AW6" s="59">
        <v>0</v>
      </c>
      <c r="AX6" s="59">
        <v>0</v>
      </c>
      <c r="AY6" s="59">
        <v>0</v>
      </c>
      <c r="AZ6" s="59">
        <v>0</v>
      </c>
      <c r="BA6" s="59">
        <v>0</v>
      </c>
      <c r="BB6" s="59">
        <v>0</v>
      </c>
      <c r="BC6" s="59">
        <v>50</v>
      </c>
      <c r="BD6" s="59">
        <v>0</v>
      </c>
      <c r="BE6" s="59">
        <v>0</v>
      </c>
      <c r="BF6" s="59">
        <v>0</v>
      </c>
      <c r="BG6" s="59">
        <v>0</v>
      </c>
      <c r="BH6" s="59">
        <v>0</v>
      </c>
      <c r="BI6" s="59">
        <v>0</v>
      </c>
      <c r="BJ6" s="59">
        <v>0</v>
      </c>
      <c r="BK6" s="87">
        <f>SUM(C6,E6,G6,I6,K6,M6,O6,Q6,S6,U6,W6,Y6,AA6,AC6,AE6,AG6,AI6,AK6,AM6,AO6,AQ6,AS6,AU6,AW6,AY6,BA6,BC6,BE6,BG6,BI6)</f>
        <v>7634036.60602533</v>
      </c>
      <c r="BL6" s="87">
        <f>SUM(D6,F6,H6,J6,L6,N6,P6,R6,T6,V6,X6,Z6,AB6,AD6,AF6,AH6,AJ6,AL6,AN6,AP6,AR6,AT6,AV6,AX6,AZ6,BB6,BD6,BF6,BH6,BJ6)</f>
        <v>10135.62</v>
      </c>
    </row>
    <row r="7" spans="1:64" ht="27" customHeight="1">
      <c r="A7" s="95" t="s">
        <v>258</v>
      </c>
      <c r="B7" s="96" t="s">
        <v>218</v>
      </c>
      <c r="C7" s="59">
        <v>0</v>
      </c>
      <c r="D7" s="59">
        <v>0</v>
      </c>
      <c r="E7" s="59">
        <v>13711.6</v>
      </c>
      <c r="F7" s="59">
        <v>0</v>
      </c>
      <c r="G7" s="59">
        <v>215600</v>
      </c>
      <c r="H7" s="59">
        <v>0</v>
      </c>
      <c r="I7" s="59">
        <v>19782.256224891906</v>
      </c>
      <c r="J7" s="59">
        <v>0</v>
      </c>
      <c r="K7" s="59">
        <v>51110.42</v>
      </c>
      <c r="L7" s="59"/>
      <c r="M7" s="59">
        <v>13200</v>
      </c>
      <c r="N7" s="59">
        <v>0</v>
      </c>
      <c r="O7" s="59">
        <v>0</v>
      </c>
      <c r="P7" s="59">
        <v>0</v>
      </c>
      <c r="Q7" s="59">
        <v>8472.92</v>
      </c>
      <c r="R7" s="59">
        <v>0</v>
      </c>
      <c r="S7" s="59">
        <v>12080</v>
      </c>
      <c r="T7" s="59">
        <v>0</v>
      </c>
      <c r="U7" s="59">
        <v>20000</v>
      </c>
      <c r="V7" s="59">
        <v>0</v>
      </c>
      <c r="W7" s="59">
        <v>11600</v>
      </c>
      <c r="X7" s="59">
        <v>0</v>
      </c>
      <c r="Y7" s="59">
        <v>0</v>
      </c>
      <c r="Z7" s="59">
        <v>0</v>
      </c>
      <c r="AA7" s="59">
        <v>0</v>
      </c>
      <c r="AB7" s="59">
        <v>0</v>
      </c>
      <c r="AC7" s="59">
        <v>0</v>
      </c>
      <c r="AD7" s="59">
        <v>0</v>
      </c>
      <c r="AE7" s="59">
        <v>0</v>
      </c>
      <c r="AF7" s="59">
        <v>0</v>
      </c>
      <c r="AG7" s="59">
        <v>0</v>
      </c>
      <c r="AH7" s="59">
        <v>0</v>
      </c>
      <c r="AI7" s="59">
        <v>0</v>
      </c>
      <c r="AJ7" s="59">
        <v>0</v>
      </c>
      <c r="AK7" s="59">
        <v>0</v>
      </c>
      <c r="AL7" s="59">
        <v>0</v>
      </c>
      <c r="AM7" s="59">
        <v>0</v>
      </c>
      <c r="AN7" s="59">
        <v>0</v>
      </c>
      <c r="AO7" s="59">
        <v>0</v>
      </c>
      <c r="AP7" s="59">
        <v>0</v>
      </c>
      <c r="AQ7" s="59">
        <v>0</v>
      </c>
      <c r="AR7" s="59">
        <v>0</v>
      </c>
      <c r="AS7" s="59">
        <v>0</v>
      </c>
      <c r="AT7" s="59">
        <v>0</v>
      </c>
      <c r="AU7" s="59">
        <v>0</v>
      </c>
      <c r="AV7" s="59">
        <v>0</v>
      </c>
      <c r="AW7" s="59">
        <v>0</v>
      </c>
      <c r="AX7" s="59">
        <v>0</v>
      </c>
      <c r="AY7" s="59">
        <v>0</v>
      </c>
      <c r="AZ7" s="59">
        <v>0</v>
      </c>
      <c r="BA7" s="59">
        <v>0</v>
      </c>
      <c r="BB7" s="59">
        <v>0</v>
      </c>
      <c r="BC7" s="59">
        <v>0</v>
      </c>
      <c r="BD7" s="59">
        <v>0</v>
      </c>
      <c r="BE7" s="59">
        <v>0</v>
      </c>
      <c r="BF7" s="59">
        <v>0</v>
      </c>
      <c r="BG7" s="59">
        <v>0</v>
      </c>
      <c r="BH7" s="59">
        <v>0</v>
      </c>
      <c r="BI7" s="59">
        <v>0</v>
      </c>
      <c r="BJ7" s="59">
        <v>0</v>
      </c>
      <c r="BK7" s="87">
        <f aca="true" t="shared" si="0" ref="BK7:BK28">SUM(C7,E7,G7,I7,K7,M7,O7,Q7,S7,U7,W7,Y7,AA7,AC7,AE7,AG7,AI7,AK7,AM7,AO7,AQ7,AS7,AU7,AW7,AY7,BA7,BC7,BE7,BG7,BI7)</f>
        <v>365557.1962248919</v>
      </c>
      <c r="BL7" s="87">
        <f aca="true" t="shared" si="1" ref="BL7:BL29">SUM(D7,F7,H7,J7,L7,N7,P7,R7,T7,V7,X7,Z7,AB7,AD7,AF7,AH7,AJ7,AL7,AN7,AP7,AR7,AT7,AV7,AX7,AZ7,BB7,BD7,BF7,BH7,BJ7)</f>
        <v>0</v>
      </c>
    </row>
    <row r="8" spans="1:64" ht="17.25" customHeight="1">
      <c r="A8" s="89">
        <v>2</v>
      </c>
      <c r="B8" s="96" t="s">
        <v>266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/>
      <c r="M8" s="59">
        <v>397708.67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162994.08000000002</v>
      </c>
      <c r="T8" s="59">
        <v>0</v>
      </c>
      <c r="U8" s="59">
        <v>3895508.130000001</v>
      </c>
      <c r="V8" s="59">
        <v>0</v>
      </c>
      <c r="W8" s="59">
        <v>144011.96999999994</v>
      </c>
      <c r="X8" s="59">
        <v>0</v>
      </c>
      <c r="Y8" s="59">
        <v>0</v>
      </c>
      <c r="Z8" s="59">
        <v>0</v>
      </c>
      <c r="AA8" s="59">
        <v>16226</v>
      </c>
      <c r="AB8" s="59">
        <v>0</v>
      </c>
      <c r="AC8" s="59">
        <v>0</v>
      </c>
      <c r="AD8" s="59">
        <v>0</v>
      </c>
      <c r="AE8" s="59">
        <v>4337980</v>
      </c>
      <c r="AF8" s="59">
        <v>0</v>
      </c>
      <c r="AG8" s="59">
        <v>5118986</v>
      </c>
      <c r="AH8" s="59">
        <v>0</v>
      </c>
      <c r="AI8" s="59">
        <v>0</v>
      </c>
      <c r="AJ8" s="59">
        <v>0</v>
      </c>
      <c r="AK8" s="59">
        <v>3049584.6900000004</v>
      </c>
      <c r="AL8" s="59">
        <v>0</v>
      </c>
      <c r="AM8" s="59">
        <v>0</v>
      </c>
      <c r="AN8" s="59">
        <v>0</v>
      </c>
      <c r="AO8" s="59">
        <v>950272.43</v>
      </c>
      <c r="AP8" s="59">
        <v>0</v>
      </c>
      <c r="AQ8" s="59">
        <v>1394860.600000088</v>
      </c>
      <c r="AR8" s="59">
        <v>0</v>
      </c>
      <c r="AS8" s="59">
        <v>1830716</v>
      </c>
      <c r="AT8" s="59">
        <v>0</v>
      </c>
      <c r="AU8" s="59">
        <v>1310490</v>
      </c>
      <c r="AV8" s="59">
        <v>0</v>
      </c>
      <c r="AW8" s="59">
        <v>177025.0700000036</v>
      </c>
      <c r="AX8" s="59">
        <v>0</v>
      </c>
      <c r="AY8" s="59">
        <v>460036</v>
      </c>
      <c r="AZ8" s="59">
        <v>0</v>
      </c>
      <c r="BA8" s="59">
        <v>253054</v>
      </c>
      <c r="BB8" s="59">
        <v>0</v>
      </c>
      <c r="BC8" s="59">
        <v>633842.49</v>
      </c>
      <c r="BD8" s="59">
        <v>0</v>
      </c>
      <c r="BE8" s="59">
        <v>373783.15</v>
      </c>
      <c r="BF8" s="59">
        <v>0</v>
      </c>
      <c r="BG8" s="59">
        <v>0</v>
      </c>
      <c r="BH8" s="59">
        <v>0</v>
      </c>
      <c r="BI8" s="59">
        <v>133</v>
      </c>
      <c r="BJ8" s="59">
        <v>0</v>
      </c>
      <c r="BK8" s="87">
        <f t="shared" si="0"/>
        <v>24507212.28000009</v>
      </c>
      <c r="BL8" s="87">
        <f t="shared" si="1"/>
        <v>0</v>
      </c>
    </row>
    <row r="9" spans="1:64" ht="27.75" customHeight="1">
      <c r="A9" s="89">
        <v>3</v>
      </c>
      <c r="B9" s="96" t="s">
        <v>267</v>
      </c>
      <c r="C9" s="59">
        <v>20053856</v>
      </c>
      <c r="D9" s="59">
        <v>0</v>
      </c>
      <c r="E9" s="59">
        <v>79398875.45</v>
      </c>
      <c r="F9" s="59">
        <v>0</v>
      </c>
      <c r="G9" s="59">
        <v>56098566.30999993</v>
      </c>
      <c r="H9" s="59">
        <v>0</v>
      </c>
      <c r="I9" s="59">
        <v>41918725.481088854</v>
      </c>
      <c r="J9" s="59">
        <v>0</v>
      </c>
      <c r="K9" s="59">
        <v>41690355.08000021</v>
      </c>
      <c r="L9" s="59">
        <v>11655.29</v>
      </c>
      <c r="M9" s="59">
        <v>14559811.370000001</v>
      </c>
      <c r="N9" s="59">
        <v>0</v>
      </c>
      <c r="O9" s="59">
        <v>26863045.32</v>
      </c>
      <c r="P9" s="59">
        <v>0</v>
      </c>
      <c r="Q9" s="59">
        <v>20776688.7</v>
      </c>
      <c r="R9" s="59">
        <v>0</v>
      </c>
      <c r="S9" s="59">
        <v>11596544.500000002</v>
      </c>
      <c r="T9" s="59">
        <v>0</v>
      </c>
      <c r="U9" s="59">
        <v>10620293.329999996</v>
      </c>
      <c r="V9" s="59">
        <v>0</v>
      </c>
      <c r="W9" s="59">
        <v>7506555.969999999</v>
      </c>
      <c r="X9" s="59">
        <v>0</v>
      </c>
      <c r="Y9" s="59">
        <v>518302.8</v>
      </c>
      <c r="Z9" s="59">
        <v>0</v>
      </c>
      <c r="AA9" s="59">
        <v>5974989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v>22159.629999999997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90918.88</v>
      </c>
      <c r="AP9" s="59"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1431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>
        <v>0</v>
      </c>
      <c r="BJ9" s="59">
        <v>0</v>
      </c>
      <c r="BK9" s="87">
        <f t="shared" si="0"/>
        <v>337691118.82108897</v>
      </c>
      <c r="BL9" s="87">
        <f t="shared" si="1"/>
        <v>11655.29</v>
      </c>
    </row>
    <row r="10" spans="1:64" ht="16.5" customHeight="1">
      <c r="A10" s="89">
        <v>4</v>
      </c>
      <c r="B10" s="96" t="s">
        <v>268</v>
      </c>
      <c r="C10" s="59">
        <v>0</v>
      </c>
      <c r="D10" s="59">
        <v>0</v>
      </c>
      <c r="E10" s="59">
        <v>0</v>
      </c>
      <c r="F10" s="59">
        <v>0</v>
      </c>
      <c r="G10" s="59">
        <v>917391.7000000001</v>
      </c>
      <c r="H10" s="59">
        <v>0</v>
      </c>
      <c r="I10" s="59">
        <v>139098.12822319916</v>
      </c>
      <c r="J10" s="59">
        <v>0</v>
      </c>
      <c r="K10" s="59">
        <v>0</v>
      </c>
      <c r="L10" s="59"/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87">
        <f t="shared" si="0"/>
        <v>1056489.8282231991</v>
      </c>
      <c r="BL10" s="87">
        <f t="shared" si="1"/>
        <v>0</v>
      </c>
    </row>
    <row r="11" spans="1:64" ht="16.5" customHeight="1">
      <c r="A11" s="89">
        <v>5</v>
      </c>
      <c r="B11" s="96" t="s">
        <v>269</v>
      </c>
      <c r="C11" s="59">
        <v>0</v>
      </c>
      <c r="D11" s="59">
        <v>0</v>
      </c>
      <c r="E11" s="59">
        <v>3696099.5399999996</v>
      </c>
      <c r="F11" s="59">
        <v>629905.73</v>
      </c>
      <c r="G11" s="59">
        <v>139748</v>
      </c>
      <c r="H11" s="59">
        <v>0</v>
      </c>
      <c r="I11" s="59">
        <v>0</v>
      </c>
      <c r="J11" s="59">
        <v>0</v>
      </c>
      <c r="K11" s="59">
        <v>0</v>
      </c>
      <c r="L11" s="59"/>
      <c r="M11" s="59">
        <v>36753.34</v>
      </c>
      <c r="N11" s="59">
        <v>0</v>
      </c>
      <c r="O11" s="59">
        <v>0</v>
      </c>
      <c r="P11" s="59">
        <v>0</v>
      </c>
      <c r="Q11" s="59">
        <v>67263.84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87">
        <f t="shared" si="0"/>
        <v>3939864.7199999993</v>
      </c>
      <c r="BL11" s="87">
        <f t="shared" si="1"/>
        <v>629905.73</v>
      </c>
    </row>
    <row r="12" spans="1:64" ht="16.5" customHeight="1">
      <c r="A12" s="89">
        <v>6</v>
      </c>
      <c r="B12" s="96" t="s">
        <v>270</v>
      </c>
      <c r="C12" s="59">
        <v>418</v>
      </c>
      <c r="D12" s="59">
        <v>0</v>
      </c>
      <c r="E12" s="59">
        <v>160493.78000000003</v>
      </c>
      <c r="F12" s="59">
        <v>67578.86</v>
      </c>
      <c r="G12" s="59">
        <v>3375583.12</v>
      </c>
      <c r="H12" s="59">
        <v>2732487.22</v>
      </c>
      <c r="I12" s="59">
        <v>175503.20701978414</v>
      </c>
      <c r="J12" s="59">
        <v>0</v>
      </c>
      <c r="K12" s="59">
        <v>1927017.3</v>
      </c>
      <c r="L12" s="59"/>
      <c r="M12" s="59">
        <v>48544.74</v>
      </c>
      <c r="N12" s="59">
        <v>6255.2137392</v>
      </c>
      <c r="O12" s="59">
        <v>390</v>
      </c>
      <c r="P12" s="59">
        <v>0</v>
      </c>
      <c r="Q12" s="59">
        <v>22882.52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87">
        <f t="shared" si="0"/>
        <v>5710832.667019784</v>
      </c>
      <c r="BL12" s="87">
        <f t="shared" si="1"/>
        <v>2806321.2937392</v>
      </c>
    </row>
    <row r="13" spans="1:64" ht="16.5" customHeight="1">
      <c r="A13" s="89">
        <v>7</v>
      </c>
      <c r="B13" s="96" t="s">
        <v>271</v>
      </c>
      <c r="C13" s="59">
        <v>1942</v>
      </c>
      <c r="D13" s="59">
        <v>0</v>
      </c>
      <c r="E13" s="59">
        <v>223731.43999999997</v>
      </c>
      <c r="F13" s="59">
        <v>34839.64</v>
      </c>
      <c r="G13" s="59">
        <v>920992.94</v>
      </c>
      <c r="H13" s="59">
        <v>0</v>
      </c>
      <c r="I13" s="59">
        <v>1009342.6023412102</v>
      </c>
      <c r="J13" s="59">
        <v>0</v>
      </c>
      <c r="K13" s="59">
        <v>85801.6</v>
      </c>
      <c r="L13" s="59"/>
      <c r="M13" s="59">
        <v>672280.16</v>
      </c>
      <c r="N13" s="59">
        <v>121399.04341430002</v>
      </c>
      <c r="O13" s="59">
        <v>3323</v>
      </c>
      <c r="P13" s="59">
        <v>0</v>
      </c>
      <c r="Q13" s="59">
        <v>166597.46999999997</v>
      </c>
      <c r="R13" s="59">
        <v>0</v>
      </c>
      <c r="S13" s="59">
        <v>38828.27</v>
      </c>
      <c r="T13" s="59">
        <v>0</v>
      </c>
      <c r="U13" s="59">
        <v>16902.27</v>
      </c>
      <c r="V13" s="59">
        <v>0</v>
      </c>
      <c r="W13" s="59">
        <v>664.38</v>
      </c>
      <c r="X13" s="59">
        <v>0</v>
      </c>
      <c r="Y13" s="59">
        <v>0</v>
      </c>
      <c r="Z13" s="59">
        <v>0</v>
      </c>
      <c r="AA13" s="59">
        <v>36373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87">
        <f t="shared" si="0"/>
        <v>3176779.1323412107</v>
      </c>
      <c r="BL13" s="87">
        <f t="shared" si="1"/>
        <v>156238.68341430003</v>
      </c>
    </row>
    <row r="14" spans="1:64" ht="16.5" customHeight="1">
      <c r="A14" s="89">
        <v>8</v>
      </c>
      <c r="B14" s="96" t="s">
        <v>272</v>
      </c>
      <c r="C14" s="59">
        <v>939416</v>
      </c>
      <c r="D14" s="59">
        <v>0</v>
      </c>
      <c r="E14" s="59">
        <v>3749919.3799999994</v>
      </c>
      <c r="F14" s="59">
        <v>434446.20000000007</v>
      </c>
      <c r="G14" s="59">
        <v>10893246.329999998</v>
      </c>
      <c r="H14" s="59">
        <v>29418.61</v>
      </c>
      <c r="I14" s="59">
        <v>9752573.445934804</v>
      </c>
      <c r="J14" s="59">
        <v>0</v>
      </c>
      <c r="K14" s="59">
        <v>15014359.750000013</v>
      </c>
      <c r="L14" s="59">
        <v>7858.45</v>
      </c>
      <c r="M14" s="59">
        <v>5546977.09</v>
      </c>
      <c r="N14" s="59">
        <v>1903207.0617303</v>
      </c>
      <c r="O14" s="59">
        <v>0</v>
      </c>
      <c r="P14" s="59">
        <v>0</v>
      </c>
      <c r="Q14" s="59">
        <v>4771670.880000001</v>
      </c>
      <c r="R14" s="59">
        <v>0</v>
      </c>
      <c r="S14" s="59">
        <v>4565783.89</v>
      </c>
      <c r="T14" s="59">
        <v>0</v>
      </c>
      <c r="U14" s="59">
        <v>4020577.3350000004</v>
      </c>
      <c r="V14" s="59">
        <v>0</v>
      </c>
      <c r="W14" s="59">
        <v>2256679.0400000005</v>
      </c>
      <c r="X14" s="59">
        <v>0</v>
      </c>
      <c r="Y14" s="59">
        <v>803257.39</v>
      </c>
      <c r="Z14" s="59">
        <v>0</v>
      </c>
      <c r="AA14" s="59">
        <v>6361189</v>
      </c>
      <c r="AB14" s="59">
        <v>0</v>
      </c>
      <c r="AC14" s="59">
        <v>0</v>
      </c>
      <c r="AD14" s="59">
        <v>0</v>
      </c>
      <c r="AE14" s="59">
        <v>36059</v>
      </c>
      <c r="AF14" s="59">
        <v>0</v>
      </c>
      <c r="AG14" s="59">
        <v>0</v>
      </c>
      <c r="AH14" s="59">
        <v>0</v>
      </c>
      <c r="AI14" s="59">
        <v>994302.4800000002</v>
      </c>
      <c r="AJ14" s="59">
        <v>0</v>
      </c>
      <c r="AK14" s="59">
        <v>0</v>
      </c>
      <c r="AL14" s="59">
        <v>0</v>
      </c>
      <c r="AM14" s="59">
        <v>282126.15</v>
      </c>
      <c r="AN14" s="59">
        <v>0</v>
      </c>
      <c r="AO14" s="59">
        <v>594.54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4885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87">
        <f t="shared" si="0"/>
        <v>69993616.70093483</v>
      </c>
      <c r="BL14" s="87">
        <f t="shared" si="1"/>
        <v>2374930.3217303003</v>
      </c>
    </row>
    <row r="15" spans="1:64" ht="16.5" customHeight="1">
      <c r="A15" s="89">
        <v>9</v>
      </c>
      <c r="B15" s="96" t="s">
        <v>273</v>
      </c>
      <c r="C15" s="59">
        <v>200315</v>
      </c>
      <c r="D15" s="59">
        <v>0</v>
      </c>
      <c r="E15" s="59">
        <v>2241911.7224999997</v>
      </c>
      <c r="F15" s="59">
        <v>7038.450000000001</v>
      </c>
      <c r="G15" s="59">
        <v>444076.58999999997</v>
      </c>
      <c r="H15" s="59">
        <v>0</v>
      </c>
      <c r="I15" s="59">
        <v>224095.68186493716</v>
      </c>
      <c r="J15" s="59">
        <v>0</v>
      </c>
      <c r="K15" s="59">
        <v>7387471.81</v>
      </c>
      <c r="L15" s="59"/>
      <c r="M15" s="59">
        <v>431686.3700000001</v>
      </c>
      <c r="N15" s="59">
        <v>0</v>
      </c>
      <c r="O15" s="59">
        <v>98803.46</v>
      </c>
      <c r="P15" s="59">
        <v>0</v>
      </c>
      <c r="Q15" s="59">
        <v>5078418.8</v>
      </c>
      <c r="R15" s="59">
        <v>0</v>
      </c>
      <c r="S15" s="59">
        <v>413457.93</v>
      </c>
      <c r="T15" s="59">
        <v>0</v>
      </c>
      <c r="U15" s="59">
        <v>2884779.355</v>
      </c>
      <c r="V15" s="59">
        <v>0</v>
      </c>
      <c r="W15" s="59">
        <v>210253.49999999997</v>
      </c>
      <c r="X15" s="59">
        <v>0</v>
      </c>
      <c r="Y15" s="59">
        <v>0</v>
      </c>
      <c r="Z15" s="59">
        <v>0</v>
      </c>
      <c r="AA15" s="59">
        <v>82077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87">
        <f t="shared" si="0"/>
        <v>19697347.219364937</v>
      </c>
      <c r="BL15" s="87">
        <f t="shared" si="1"/>
        <v>7038.450000000001</v>
      </c>
    </row>
    <row r="16" spans="1:64" ht="27.75" customHeight="1">
      <c r="A16" s="89">
        <v>10</v>
      </c>
      <c r="B16" s="96" t="s">
        <v>274</v>
      </c>
      <c r="C16" s="59">
        <v>90603370</v>
      </c>
      <c r="D16" s="59">
        <v>0</v>
      </c>
      <c r="E16" s="59">
        <v>19054502.310000002</v>
      </c>
      <c r="F16" s="59">
        <v>0</v>
      </c>
      <c r="G16" s="59">
        <v>47536316.76</v>
      </c>
      <c r="H16" s="59">
        <v>824</v>
      </c>
      <c r="I16" s="59">
        <v>22753319.612613086</v>
      </c>
      <c r="J16" s="59">
        <v>0</v>
      </c>
      <c r="K16" s="59">
        <f>K17+K18+K19+K20</f>
        <v>10923515.689999998</v>
      </c>
      <c r="L16" s="59">
        <v>447107.78</v>
      </c>
      <c r="M16" s="59">
        <v>58824501.52625987</v>
      </c>
      <c r="N16" s="59">
        <v>21789069.51</v>
      </c>
      <c r="O16" s="59">
        <v>26003273.212427</v>
      </c>
      <c r="P16" s="59">
        <v>0</v>
      </c>
      <c r="Q16" s="59">
        <v>24047403.51</v>
      </c>
      <c r="R16" s="59">
        <v>0</v>
      </c>
      <c r="S16" s="59">
        <v>8274836.27</v>
      </c>
      <c r="T16" s="59">
        <v>0</v>
      </c>
      <c r="U16" s="59">
        <v>12299610.57</v>
      </c>
      <c r="V16" s="59">
        <v>0</v>
      </c>
      <c r="W16" s="59">
        <v>16880185.68000001</v>
      </c>
      <c r="X16" s="59">
        <v>0</v>
      </c>
      <c r="Y16" s="59">
        <v>179476.25</v>
      </c>
      <c r="Z16" s="59">
        <v>0</v>
      </c>
      <c r="AA16" s="59">
        <v>6929507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63986.13999999999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15512.54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146.44</v>
      </c>
      <c r="BH16" s="59">
        <v>0</v>
      </c>
      <c r="BI16" s="59">
        <v>0</v>
      </c>
      <c r="BJ16" s="59">
        <v>0</v>
      </c>
      <c r="BK16" s="87">
        <f t="shared" si="0"/>
        <v>344389463.5112999</v>
      </c>
      <c r="BL16" s="87">
        <f t="shared" si="1"/>
        <v>22237001.290000003</v>
      </c>
    </row>
    <row r="17" spans="1:64" s="21" customFormat="1" ht="16.5" customHeight="1">
      <c r="A17" s="95" t="s">
        <v>259</v>
      </c>
      <c r="B17" s="96" t="s">
        <v>214</v>
      </c>
      <c r="C17" s="56">
        <v>90603370</v>
      </c>
      <c r="D17" s="59">
        <v>0</v>
      </c>
      <c r="E17" s="56">
        <v>18572225.060000002</v>
      </c>
      <c r="F17" s="59">
        <v>0</v>
      </c>
      <c r="G17" s="56">
        <v>45801026.48</v>
      </c>
      <c r="H17" s="59">
        <v>824</v>
      </c>
      <c r="I17" s="56">
        <v>22598098.299573917</v>
      </c>
      <c r="J17" s="59">
        <v>0</v>
      </c>
      <c r="K17" s="56">
        <v>10467451.429999998</v>
      </c>
      <c r="L17" s="59">
        <v>447107.78</v>
      </c>
      <c r="M17" s="56">
        <v>58503845.66625986</v>
      </c>
      <c r="N17" s="59">
        <v>21789069.51</v>
      </c>
      <c r="O17" s="56">
        <v>25986985.61</v>
      </c>
      <c r="P17" s="59">
        <v>0</v>
      </c>
      <c r="Q17" s="56">
        <v>23829494.65</v>
      </c>
      <c r="R17" s="59">
        <v>0</v>
      </c>
      <c r="S17" s="56">
        <v>8274836.27</v>
      </c>
      <c r="T17" s="59">
        <v>0</v>
      </c>
      <c r="U17" s="56">
        <v>11993665.14</v>
      </c>
      <c r="V17" s="59">
        <v>0</v>
      </c>
      <c r="W17" s="56">
        <v>16201384.75000001</v>
      </c>
      <c r="X17" s="59">
        <v>0</v>
      </c>
      <c r="Y17" s="56">
        <v>179476.25</v>
      </c>
      <c r="Z17" s="59">
        <v>0</v>
      </c>
      <c r="AA17" s="56">
        <v>6782402</v>
      </c>
      <c r="AB17" s="59">
        <v>0</v>
      </c>
      <c r="AC17" s="56">
        <v>0</v>
      </c>
      <c r="AD17" s="59">
        <v>0</v>
      </c>
      <c r="AE17" s="56">
        <v>0</v>
      </c>
      <c r="AF17" s="59">
        <v>0</v>
      </c>
      <c r="AG17" s="56">
        <v>0</v>
      </c>
      <c r="AH17" s="59">
        <v>0</v>
      </c>
      <c r="AI17" s="56">
        <v>63986.13999999999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15512.54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146.44</v>
      </c>
      <c r="BH17" s="59">
        <v>0</v>
      </c>
      <c r="BI17" s="59">
        <v>0</v>
      </c>
      <c r="BJ17" s="59">
        <v>0</v>
      </c>
      <c r="BK17" s="87">
        <f t="shared" si="0"/>
        <v>339873906.7258337</v>
      </c>
      <c r="BL17" s="87">
        <f t="shared" si="1"/>
        <v>22237001.290000003</v>
      </c>
    </row>
    <row r="18" spans="1:64" s="21" customFormat="1" ht="16.5" customHeight="1">
      <c r="A18" s="95" t="s">
        <v>260</v>
      </c>
      <c r="B18" s="96" t="s">
        <v>215</v>
      </c>
      <c r="C18" s="56">
        <v>0</v>
      </c>
      <c r="D18" s="59">
        <v>0</v>
      </c>
      <c r="E18" s="56">
        <v>271235.70999999996</v>
      </c>
      <c r="F18" s="59">
        <v>0</v>
      </c>
      <c r="G18" s="56">
        <v>1735290.2799999998</v>
      </c>
      <c r="H18" s="59">
        <v>0</v>
      </c>
      <c r="I18" s="56">
        <v>155221.31303916743</v>
      </c>
      <c r="J18" s="59">
        <v>0</v>
      </c>
      <c r="K18" s="56">
        <v>212877.72</v>
      </c>
      <c r="L18" s="59"/>
      <c r="M18" s="56">
        <v>283370.84</v>
      </c>
      <c r="N18" s="59">
        <v>0</v>
      </c>
      <c r="O18" s="56">
        <v>0</v>
      </c>
      <c r="P18" s="59">
        <v>0</v>
      </c>
      <c r="Q18" s="56">
        <v>74011.51</v>
      </c>
      <c r="R18" s="59">
        <v>0</v>
      </c>
      <c r="S18" s="56">
        <v>0</v>
      </c>
      <c r="T18" s="59">
        <v>0</v>
      </c>
      <c r="U18" s="56">
        <v>161184.11</v>
      </c>
      <c r="V18" s="59">
        <v>0</v>
      </c>
      <c r="W18" s="56">
        <v>0</v>
      </c>
      <c r="X18" s="59">
        <v>0</v>
      </c>
      <c r="Y18" s="56">
        <v>0</v>
      </c>
      <c r="Z18" s="59">
        <v>0</v>
      </c>
      <c r="AA18" s="56">
        <v>72898</v>
      </c>
      <c r="AB18" s="59">
        <v>0</v>
      </c>
      <c r="AC18" s="56">
        <v>0</v>
      </c>
      <c r="AD18" s="59">
        <v>0</v>
      </c>
      <c r="AE18" s="56">
        <v>0</v>
      </c>
      <c r="AF18" s="59">
        <v>0</v>
      </c>
      <c r="AG18" s="56">
        <v>0</v>
      </c>
      <c r="AH18" s="59">
        <v>0</v>
      </c>
      <c r="AI18" s="56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>
        <v>0</v>
      </c>
      <c r="BJ18" s="59">
        <v>0</v>
      </c>
      <c r="BK18" s="87">
        <f t="shared" si="0"/>
        <v>2966089.483039167</v>
      </c>
      <c r="BL18" s="87">
        <f t="shared" si="1"/>
        <v>0</v>
      </c>
    </row>
    <row r="19" spans="1:64" s="21" customFormat="1" ht="28.5" customHeight="1">
      <c r="A19" s="95" t="s">
        <v>261</v>
      </c>
      <c r="B19" s="96" t="s">
        <v>216</v>
      </c>
      <c r="C19" s="56">
        <v>0</v>
      </c>
      <c r="D19" s="59">
        <v>0</v>
      </c>
      <c r="E19" s="56">
        <v>146545.89</v>
      </c>
      <c r="F19" s="59">
        <v>0</v>
      </c>
      <c r="G19" s="56">
        <v>0</v>
      </c>
      <c r="H19" s="59">
        <v>0</v>
      </c>
      <c r="I19" s="56">
        <v>0</v>
      </c>
      <c r="J19" s="59">
        <v>0</v>
      </c>
      <c r="K19" s="56">
        <v>0</v>
      </c>
      <c r="L19" s="59"/>
      <c r="M19" s="56">
        <v>37285.02</v>
      </c>
      <c r="N19" s="59">
        <v>0</v>
      </c>
      <c r="O19" s="56">
        <v>3103.4124269999998</v>
      </c>
      <c r="P19" s="59">
        <v>0</v>
      </c>
      <c r="Q19" s="56">
        <v>0</v>
      </c>
      <c r="R19" s="59">
        <v>0</v>
      </c>
      <c r="S19" s="56">
        <v>0</v>
      </c>
      <c r="T19" s="59">
        <v>0</v>
      </c>
      <c r="U19" s="56">
        <v>42117.1</v>
      </c>
      <c r="V19" s="59">
        <v>0</v>
      </c>
      <c r="W19" s="56">
        <v>678800.9299999998</v>
      </c>
      <c r="X19" s="59">
        <v>0</v>
      </c>
      <c r="Y19" s="56">
        <v>0</v>
      </c>
      <c r="Z19" s="59">
        <v>0</v>
      </c>
      <c r="AA19" s="56">
        <v>74207</v>
      </c>
      <c r="AB19" s="59">
        <v>0</v>
      </c>
      <c r="AC19" s="56">
        <v>0</v>
      </c>
      <c r="AD19" s="59">
        <v>0</v>
      </c>
      <c r="AE19" s="56">
        <v>0</v>
      </c>
      <c r="AF19" s="59">
        <v>0</v>
      </c>
      <c r="AG19" s="56">
        <v>0</v>
      </c>
      <c r="AH19" s="59">
        <v>0</v>
      </c>
      <c r="AI19" s="56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>
        <v>0</v>
      </c>
      <c r="BJ19" s="59">
        <v>0</v>
      </c>
      <c r="BK19" s="87">
        <f t="shared" si="0"/>
        <v>982059.3524269998</v>
      </c>
      <c r="BL19" s="87">
        <f t="shared" si="1"/>
        <v>0</v>
      </c>
    </row>
    <row r="20" spans="1:64" s="21" customFormat="1" ht="17.25" customHeight="1">
      <c r="A20" s="95" t="s">
        <v>262</v>
      </c>
      <c r="B20" s="96" t="s">
        <v>217</v>
      </c>
      <c r="C20" s="56">
        <v>0</v>
      </c>
      <c r="D20" s="59">
        <v>0</v>
      </c>
      <c r="E20" s="56">
        <v>64495.649999999994</v>
      </c>
      <c r="F20" s="59">
        <v>0</v>
      </c>
      <c r="G20" s="56">
        <v>0</v>
      </c>
      <c r="H20" s="59">
        <v>0</v>
      </c>
      <c r="I20" s="56">
        <v>0</v>
      </c>
      <c r="J20" s="59">
        <v>0</v>
      </c>
      <c r="K20" s="56">
        <v>243186.54</v>
      </c>
      <c r="L20" s="59"/>
      <c r="M20" s="56">
        <v>0</v>
      </c>
      <c r="N20" s="59">
        <v>0</v>
      </c>
      <c r="O20" s="56">
        <v>13184.19</v>
      </c>
      <c r="P20" s="59">
        <v>0</v>
      </c>
      <c r="Q20" s="56">
        <v>143897.34999999998</v>
      </c>
      <c r="R20" s="59">
        <v>0</v>
      </c>
      <c r="S20" s="56">
        <v>0</v>
      </c>
      <c r="T20" s="59">
        <v>0</v>
      </c>
      <c r="U20" s="56">
        <v>102644.22</v>
      </c>
      <c r="V20" s="59">
        <v>0</v>
      </c>
      <c r="W20" s="56">
        <v>0</v>
      </c>
      <c r="X20" s="59">
        <v>0</v>
      </c>
      <c r="Y20" s="56">
        <v>0</v>
      </c>
      <c r="Z20" s="59">
        <v>0</v>
      </c>
      <c r="AA20" s="56">
        <v>0</v>
      </c>
      <c r="AB20" s="59">
        <v>0</v>
      </c>
      <c r="AC20" s="56">
        <v>0</v>
      </c>
      <c r="AD20" s="59">
        <v>0</v>
      </c>
      <c r="AE20" s="56">
        <v>0</v>
      </c>
      <c r="AF20" s="59">
        <v>0</v>
      </c>
      <c r="AG20" s="56">
        <v>0</v>
      </c>
      <c r="AH20" s="59">
        <v>0</v>
      </c>
      <c r="AI20" s="56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87">
        <f t="shared" si="0"/>
        <v>567407.95</v>
      </c>
      <c r="BL20" s="87">
        <f t="shared" si="1"/>
        <v>0</v>
      </c>
    </row>
    <row r="21" spans="1:64" ht="28.5" customHeight="1">
      <c r="A21" s="89">
        <v>11</v>
      </c>
      <c r="B21" s="96" t="s">
        <v>275</v>
      </c>
      <c r="C21" s="59">
        <v>0</v>
      </c>
      <c r="D21" s="59">
        <v>0</v>
      </c>
      <c r="E21" s="59">
        <v>5862.139999999999</v>
      </c>
      <c r="F21" s="59">
        <v>5862.14</v>
      </c>
      <c r="G21" s="59">
        <v>587.74</v>
      </c>
      <c r="H21" s="59">
        <v>0</v>
      </c>
      <c r="I21" s="59">
        <v>0</v>
      </c>
      <c r="J21" s="59">
        <v>0</v>
      </c>
      <c r="K21" s="59">
        <v>0</v>
      </c>
      <c r="L21" s="59"/>
      <c r="M21" s="59">
        <v>0</v>
      </c>
      <c r="N21" s="59">
        <v>0</v>
      </c>
      <c r="O21" s="59">
        <v>0</v>
      </c>
      <c r="P21" s="59">
        <v>0</v>
      </c>
      <c r="Q21" s="59">
        <v>33753.56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87">
        <f t="shared" si="0"/>
        <v>40203.439999999995</v>
      </c>
      <c r="BL21" s="87">
        <f t="shared" si="1"/>
        <v>5862.14</v>
      </c>
    </row>
    <row r="22" spans="1:64" ht="28.5" customHeight="1">
      <c r="A22" s="89">
        <v>12</v>
      </c>
      <c r="B22" s="96" t="s">
        <v>276</v>
      </c>
      <c r="C22" s="59">
        <v>0</v>
      </c>
      <c r="D22" s="59">
        <v>0</v>
      </c>
      <c r="E22" s="59">
        <v>0</v>
      </c>
      <c r="F22" s="59">
        <v>0</v>
      </c>
      <c r="G22" s="59">
        <v>600</v>
      </c>
      <c r="H22" s="59">
        <v>0</v>
      </c>
      <c r="I22" s="59">
        <v>0</v>
      </c>
      <c r="J22" s="59">
        <v>0</v>
      </c>
      <c r="K22" s="59">
        <v>0</v>
      </c>
      <c r="L22" s="59"/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59">
        <v>0</v>
      </c>
      <c r="BJ22" s="59">
        <v>0</v>
      </c>
      <c r="BK22" s="87">
        <f t="shared" si="0"/>
        <v>600</v>
      </c>
      <c r="BL22" s="87">
        <f t="shared" si="1"/>
        <v>0</v>
      </c>
    </row>
    <row r="23" spans="1:64" ht="16.5" customHeight="1">
      <c r="A23" s="89">
        <v>13</v>
      </c>
      <c r="B23" s="96" t="s">
        <v>277</v>
      </c>
      <c r="C23" s="59">
        <v>233335</v>
      </c>
      <c r="D23" s="59">
        <v>0</v>
      </c>
      <c r="E23" s="59">
        <v>1089926.21</v>
      </c>
      <c r="F23" s="59">
        <v>2918.6</v>
      </c>
      <c r="G23" s="59">
        <v>2967336.9399999985</v>
      </c>
      <c r="H23" s="59">
        <v>203726.97</v>
      </c>
      <c r="I23" s="59">
        <v>350251.03383328527</v>
      </c>
      <c r="J23" s="59">
        <v>0</v>
      </c>
      <c r="K23" s="59">
        <v>951094.05</v>
      </c>
      <c r="L23" s="59"/>
      <c r="M23" s="59">
        <v>679456.46</v>
      </c>
      <c r="N23" s="59">
        <v>71476.7</v>
      </c>
      <c r="O23" s="59">
        <v>3449.25</v>
      </c>
      <c r="P23" s="59">
        <v>0</v>
      </c>
      <c r="Q23" s="59">
        <v>127404.62000000001</v>
      </c>
      <c r="R23" s="59">
        <v>0</v>
      </c>
      <c r="S23" s="59">
        <v>399921.93</v>
      </c>
      <c r="T23" s="59">
        <v>0</v>
      </c>
      <c r="U23" s="59">
        <v>35624.5</v>
      </c>
      <c r="V23" s="59">
        <v>0</v>
      </c>
      <c r="W23" s="59">
        <v>178450.90000000002</v>
      </c>
      <c r="X23" s="59">
        <v>0</v>
      </c>
      <c r="Y23" s="59">
        <v>6952.5</v>
      </c>
      <c r="Z23" s="59">
        <v>0</v>
      </c>
      <c r="AA23" s="59">
        <v>65700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87">
        <f t="shared" si="0"/>
        <v>7088903.393833283</v>
      </c>
      <c r="BL23" s="87">
        <f t="shared" si="1"/>
        <v>278122.27</v>
      </c>
    </row>
    <row r="24" spans="1:64" ht="16.5" customHeight="1">
      <c r="A24" s="89">
        <v>14</v>
      </c>
      <c r="B24" s="96" t="s">
        <v>278</v>
      </c>
      <c r="C24" s="59">
        <v>27964</v>
      </c>
      <c r="D24" s="59">
        <v>0</v>
      </c>
      <c r="E24" s="59">
        <v>54778.799999999996</v>
      </c>
      <c r="F24" s="59">
        <v>0</v>
      </c>
      <c r="G24" s="59">
        <v>0</v>
      </c>
      <c r="H24" s="59">
        <v>0</v>
      </c>
      <c r="I24" s="59">
        <v>347946.939274157</v>
      </c>
      <c r="J24" s="59">
        <v>0</v>
      </c>
      <c r="K24" s="59">
        <v>0</v>
      </c>
      <c r="L24" s="59"/>
      <c r="M24" s="59">
        <v>800</v>
      </c>
      <c r="N24" s="59">
        <v>0</v>
      </c>
      <c r="O24" s="59">
        <v>1477264.9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2828900.29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87">
        <f t="shared" si="0"/>
        <v>4737654.929274157</v>
      </c>
      <c r="BL24" s="87">
        <f t="shared" si="1"/>
        <v>0</v>
      </c>
    </row>
    <row r="25" spans="1:64" ht="16.5" customHeight="1">
      <c r="A25" s="89">
        <v>15</v>
      </c>
      <c r="B25" s="96" t="s">
        <v>279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36380.9</v>
      </c>
      <c r="L25" s="59"/>
      <c r="M25" s="59">
        <v>5434.49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87">
        <f t="shared" si="0"/>
        <v>41815.39</v>
      </c>
      <c r="BL25" s="87">
        <f t="shared" si="1"/>
        <v>0</v>
      </c>
    </row>
    <row r="26" spans="1:64" ht="16.5" customHeight="1">
      <c r="A26" s="89">
        <v>16</v>
      </c>
      <c r="B26" s="96" t="s">
        <v>280</v>
      </c>
      <c r="C26" s="59">
        <v>1483858</v>
      </c>
      <c r="D26" s="59">
        <v>0</v>
      </c>
      <c r="E26" s="59">
        <v>18636.670000000002</v>
      </c>
      <c r="F26" s="59">
        <v>0</v>
      </c>
      <c r="G26" s="59">
        <v>501718.75</v>
      </c>
      <c r="H26" s="59">
        <v>0</v>
      </c>
      <c r="I26" s="59">
        <v>37324.95263403526</v>
      </c>
      <c r="J26" s="59">
        <v>0</v>
      </c>
      <c r="K26" s="59">
        <v>764679.81</v>
      </c>
      <c r="L26" s="59"/>
      <c r="M26" s="59">
        <v>2464.88</v>
      </c>
      <c r="N26" s="59">
        <v>0</v>
      </c>
      <c r="O26" s="59">
        <v>516222.06</v>
      </c>
      <c r="P26" s="59">
        <v>0</v>
      </c>
      <c r="Q26" s="59">
        <v>5082.45</v>
      </c>
      <c r="R26" s="59">
        <v>0</v>
      </c>
      <c r="S26" s="59">
        <v>328024.44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15777.74</v>
      </c>
      <c r="Z26" s="59">
        <v>0</v>
      </c>
      <c r="AA26" s="59">
        <v>21127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66924.0102884</v>
      </c>
      <c r="AJ26" s="59">
        <v>0</v>
      </c>
      <c r="AK26" s="59">
        <v>0</v>
      </c>
      <c r="AL26" s="59">
        <v>0</v>
      </c>
      <c r="AM26" s="59">
        <v>133883.30000000002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v>0</v>
      </c>
      <c r="BK26" s="87">
        <f t="shared" si="0"/>
        <v>3895724.0629224353</v>
      </c>
      <c r="BL26" s="87">
        <f t="shared" si="1"/>
        <v>0</v>
      </c>
    </row>
    <row r="27" spans="1:64" ht="16.5" customHeight="1">
      <c r="A27" s="89">
        <v>17</v>
      </c>
      <c r="B27" s="46" t="s">
        <v>281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/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87">
        <f t="shared" si="0"/>
        <v>0</v>
      </c>
      <c r="BL27" s="87">
        <f t="shared" si="1"/>
        <v>0</v>
      </c>
    </row>
    <row r="28" spans="1:64" ht="16.5" customHeight="1">
      <c r="A28" s="89">
        <v>18</v>
      </c>
      <c r="B28" s="47" t="s">
        <v>282</v>
      </c>
      <c r="C28" s="59">
        <v>114547</v>
      </c>
      <c r="D28" s="59">
        <v>0</v>
      </c>
      <c r="E28" s="59">
        <v>1184119.46</v>
      </c>
      <c r="F28" s="59">
        <v>0</v>
      </c>
      <c r="G28" s="59">
        <v>277824.62</v>
      </c>
      <c r="H28" s="59">
        <v>0</v>
      </c>
      <c r="I28" s="59">
        <v>294705.0291473164</v>
      </c>
      <c r="J28" s="59">
        <v>0</v>
      </c>
      <c r="K28" s="59">
        <v>956847.78</v>
      </c>
      <c r="L28" s="59"/>
      <c r="M28" s="59">
        <v>711788.1000000001</v>
      </c>
      <c r="N28" s="59">
        <v>357928.52</v>
      </c>
      <c r="O28" s="59">
        <v>153025.37</v>
      </c>
      <c r="P28" s="59">
        <v>0</v>
      </c>
      <c r="Q28" s="59">
        <v>1287.88</v>
      </c>
      <c r="R28" s="59">
        <v>0</v>
      </c>
      <c r="S28" s="59">
        <v>172326.76</v>
      </c>
      <c r="T28" s="59">
        <v>0</v>
      </c>
      <c r="U28" s="59">
        <v>291747.45000000007</v>
      </c>
      <c r="V28" s="59">
        <v>0</v>
      </c>
      <c r="W28" s="59">
        <v>33120.06999999999</v>
      </c>
      <c r="X28" s="59">
        <v>0</v>
      </c>
      <c r="Y28" s="59">
        <v>0</v>
      </c>
      <c r="Z28" s="59">
        <v>0</v>
      </c>
      <c r="AA28" s="59">
        <v>227449</v>
      </c>
      <c r="AB28" s="59">
        <v>0</v>
      </c>
      <c r="AC28" s="59">
        <v>0</v>
      </c>
      <c r="AD28" s="59">
        <v>0</v>
      </c>
      <c r="AE28" s="59">
        <v>372</v>
      </c>
      <c r="AF28" s="59">
        <v>0</v>
      </c>
      <c r="AG28" s="59">
        <v>0</v>
      </c>
      <c r="AH28" s="59">
        <v>0</v>
      </c>
      <c r="AI28" s="59">
        <v>54022.79027950004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338.36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87">
        <f t="shared" si="0"/>
        <v>4473521.6694268165</v>
      </c>
      <c r="BL28" s="87">
        <f t="shared" si="1"/>
        <v>357928.52</v>
      </c>
    </row>
    <row r="29" spans="1:64" s="21" customFormat="1" ht="16.5" customHeight="1">
      <c r="A29" s="200" t="s">
        <v>13</v>
      </c>
      <c r="B29" s="200"/>
      <c r="C29" s="130">
        <v>113853270</v>
      </c>
      <c r="D29" s="130">
        <v>0</v>
      </c>
      <c r="E29" s="130">
        <v>111668010.63250001</v>
      </c>
      <c r="F29" s="130">
        <v>1182589.62</v>
      </c>
      <c r="G29" s="130">
        <v>125213898.93999992</v>
      </c>
      <c r="H29" s="130">
        <v>2966456.8000000003</v>
      </c>
      <c r="I29" s="130">
        <v>78175544.72999999</v>
      </c>
      <c r="J29" s="130">
        <v>0</v>
      </c>
      <c r="K29" s="130">
        <f>K28+K27+K26+K25+K24+K23+K22+K21+K16+K15+K14+K13+K12+K11+K10+K9+K8+K6</f>
        <v>80209866.13000022</v>
      </c>
      <c r="L29" s="130">
        <v>467621.52</v>
      </c>
      <c r="M29" s="130">
        <v>82594430.33625987</v>
      </c>
      <c r="N29" s="130">
        <v>24249336.0488838</v>
      </c>
      <c r="O29" s="130">
        <v>55319420.34242701</v>
      </c>
      <c r="P29" s="130">
        <v>0</v>
      </c>
      <c r="Q29" s="130">
        <v>55254085.64</v>
      </c>
      <c r="R29" s="130">
        <v>0</v>
      </c>
      <c r="S29" s="130">
        <v>26449432.12</v>
      </c>
      <c r="T29" s="130">
        <v>0</v>
      </c>
      <c r="U29" s="130">
        <v>34121762.78</v>
      </c>
      <c r="V29" s="130">
        <v>0</v>
      </c>
      <c r="W29" s="130">
        <v>29297700.370000005</v>
      </c>
      <c r="X29" s="130">
        <v>0</v>
      </c>
      <c r="Y29" s="130">
        <v>1641830.0699999998</v>
      </c>
      <c r="Z29" s="130">
        <v>0</v>
      </c>
      <c r="AA29" s="130">
        <v>19767002</v>
      </c>
      <c r="AB29" s="130">
        <v>0</v>
      </c>
      <c r="AC29" s="130">
        <v>2828900.29</v>
      </c>
      <c r="AD29" s="130">
        <v>0</v>
      </c>
      <c r="AE29" s="130">
        <v>4374411</v>
      </c>
      <c r="AF29" s="130">
        <v>0</v>
      </c>
      <c r="AG29" s="130">
        <v>5118986</v>
      </c>
      <c r="AH29" s="130">
        <v>0</v>
      </c>
      <c r="AI29" s="130">
        <v>1201395.0505679</v>
      </c>
      <c r="AJ29" s="130">
        <v>0</v>
      </c>
      <c r="AK29" s="130">
        <v>3049584.6900000004</v>
      </c>
      <c r="AL29" s="130">
        <v>0</v>
      </c>
      <c r="AM29" s="130">
        <v>425145.07000000007</v>
      </c>
      <c r="AN29" s="130">
        <v>9135.62</v>
      </c>
      <c r="AO29" s="130">
        <v>1057636.75</v>
      </c>
      <c r="AP29" s="130">
        <v>0</v>
      </c>
      <c r="AQ29" s="130">
        <v>1395343.280000088</v>
      </c>
      <c r="AR29" s="130">
        <v>0</v>
      </c>
      <c r="AS29" s="130">
        <v>1831680</v>
      </c>
      <c r="AT29" s="130">
        <v>0</v>
      </c>
      <c r="AU29" s="130">
        <v>1321462</v>
      </c>
      <c r="AV29" s="130">
        <v>0</v>
      </c>
      <c r="AW29" s="130">
        <v>177025.0700000036</v>
      </c>
      <c r="AX29" s="130">
        <v>0</v>
      </c>
      <c r="AY29" s="130">
        <v>460036</v>
      </c>
      <c r="AZ29" s="130">
        <v>0</v>
      </c>
      <c r="BA29" s="130">
        <v>253054</v>
      </c>
      <c r="BB29" s="130">
        <v>0</v>
      </c>
      <c r="BC29" s="130">
        <v>640208.49</v>
      </c>
      <c r="BD29" s="56">
        <v>0</v>
      </c>
      <c r="BE29" s="130">
        <v>373783.15</v>
      </c>
      <c r="BF29" s="130">
        <v>0</v>
      </c>
      <c r="BG29" s="130">
        <v>146.44</v>
      </c>
      <c r="BH29" s="130">
        <v>0</v>
      </c>
      <c r="BI29" s="130">
        <v>133</v>
      </c>
      <c r="BJ29" s="130">
        <v>0</v>
      </c>
      <c r="BK29" s="135">
        <f>SUM(C29,E29,G29,I29,K29,M29,O29,Q29,S29,U29,W29,Y29,AA29,AC29,AE29,AG29,AI29,AK29,AM29,AO29,AQ29,AS29,AU29,AW29,AY29,BA29,BC29,BE29,BG29,BI29)</f>
        <v>838075184.3717551</v>
      </c>
      <c r="BL29" s="135">
        <f t="shared" si="1"/>
        <v>28875139.6088838</v>
      </c>
    </row>
    <row r="30" spans="1:64" ht="27" customHeight="1">
      <c r="A30" s="209" t="s">
        <v>338</v>
      </c>
      <c r="B30" s="209"/>
      <c r="C30" s="204">
        <v>0.13093606216037817</v>
      </c>
      <c r="D30" s="205"/>
      <c r="E30" s="204">
        <v>0.12842292172638337</v>
      </c>
      <c r="F30" s="205"/>
      <c r="G30" s="204">
        <v>0.14400126456579718</v>
      </c>
      <c r="H30" s="205"/>
      <c r="I30" s="204">
        <v>0.08990517342355386</v>
      </c>
      <c r="J30" s="205"/>
      <c r="K30" s="204">
        <v>0.092</v>
      </c>
      <c r="L30" s="205"/>
      <c r="M30" s="204">
        <v>0.09498707823332213</v>
      </c>
      <c r="N30" s="205"/>
      <c r="O30" s="204">
        <v>0.06361966644113175</v>
      </c>
      <c r="P30" s="205"/>
      <c r="Q30" s="204">
        <v>0.06354452877790773</v>
      </c>
      <c r="R30" s="205"/>
      <c r="S30" s="204">
        <v>0.030417962419270198</v>
      </c>
      <c r="T30" s="205"/>
      <c r="U30" s="204">
        <v>0.039241466251990466</v>
      </c>
      <c r="V30" s="205"/>
      <c r="W30" s="204">
        <v>0.03369359102994982</v>
      </c>
      <c r="X30" s="205"/>
      <c r="Y30" s="204">
        <v>0.001888173823222627</v>
      </c>
      <c r="Z30" s="205"/>
      <c r="AA30" s="204">
        <v>0.022732885955724588</v>
      </c>
      <c r="AB30" s="205"/>
      <c r="AC30" s="204">
        <v>0.0032533546398531357</v>
      </c>
      <c r="AD30" s="205"/>
      <c r="AE30" s="204">
        <v>0.005030757136892441</v>
      </c>
      <c r="AF30" s="205"/>
      <c r="AG30" s="204">
        <v>0.00588704978868069</v>
      </c>
      <c r="AH30" s="205"/>
      <c r="AI30" s="204">
        <v>0.0013816549759205795</v>
      </c>
      <c r="AJ30" s="205"/>
      <c r="AK30" s="204">
        <v>0.0035071510070213852</v>
      </c>
      <c r="AL30" s="205"/>
      <c r="AM30" s="204">
        <v>0.0004889347606151174</v>
      </c>
      <c r="AN30" s="205"/>
      <c r="AO30" s="204">
        <v>0.0012163268673890555</v>
      </c>
      <c r="AP30" s="205"/>
      <c r="AQ30" s="204">
        <v>0.0016047036193616352</v>
      </c>
      <c r="AR30" s="205"/>
      <c r="AS30" s="204">
        <v>0.0021065092494745342</v>
      </c>
      <c r="AT30" s="205"/>
      <c r="AU30" s="204">
        <v>0.001519737031484275</v>
      </c>
      <c r="AV30" s="205"/>
      <c r="AW30" s="204">
        <v>0.00020358629637484953</v>
      </c>
      <c r="AX30" s="205"/>
      <c r="AY30" s="204">
        <v>0.0005290608016090511</v>
      </c>
      <c r="AZ30" s="205"/>
      <c r="BA30" s="204">
        <v>0.00029102277232733267</v>
      </c>
      <c r="BB30" s="205"/>
      <c r="BC30" s="204">
        <v>0.0007362667637235351</v>
      </c>
      <c r="BD30" s="205"/>
      <c r="BE30" s="204">
        <v>0.0004298663864718331</v>
      </c>
      <c r="BF30" s="205"/>
      <c r="BG30" s="204">
        <v>1.684121759767267E-07</v>
      </c>
      <c r="BH30" s="205"/>
      <c r="BI30" s="204">
        <v>1.5295560915668296E-07</v>
      </c>
      <c r="BJ30" s="205"/>
      <c r="BK30" s="204">
        <v>1</v>
      </c>
      <c r="BL30" s="205"/>
    </row>
    <row r="31" spans="61:63" ht="16.5" customHeight="1">
      <c r="BI31" s="2"/>
      <c r="BJ31" s="2"/>
      <c r="BK31" s="1"/>
    </row>
    <row r="32" ht="16.5" customHeight="1">
      <c r="A32" s="48" t="s">
        <v>320</v>
      </c>
    </row>
    <row r="33" spans="1:62" ht="17.25" customHeight="1">
      <c r="A33" s="92" t="s">
        <v>256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ht="13.5">
      <c r="A34" s="126" t="s">
        <v>333</v>
      </c>
    </row>
    <row r="36" spans="2:62" ht="12.75">
      <c r="B36" s="2"/>
      <c r="C36" s="51" t="s">
        <v>228</v>
      </c>
      <c r="D36" s="52" t="s">
        <v>229</v>
      </c>
      <c r="E36" s="51" t="s">
        <v>235</v>
      </c>
      <c r="F36" s="51" t="s">
        <v>236</v>
      </c>
      <c r="G36" s="51" t="s">
        <v>237</v>
      </c>
      <c r="H36" s="51" t="s">
        <v>230</v>
      </c>
      <c r="I36" s="51" t="s">
        <v>231</v>
      </c>
      <c r="J36" s="51" t="s">
        <v>232</v>
      </c>
      <c r="K36" s="51" t="s">
        <v>233</v>
      </c>
      <c r="L36" s="53" t="s">
        <v>234</v>
      </c>
      <c r="P36" s="90"/>
      <c r="Q36" s="63"/>
      <c r="R36" s="90"/>
      <c r="S36" s="63"/>
      <c r="T36" s="90"/>
      <c r="U36" s="63"/>
      <c r="V36" s="90"/>
      <c r="X36" s="85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2:62" ht="12.75">
      <c r="B37" s="2"/>
      <c r="C37" s="54">
        <v>0.04</v>
      </c>
      <c r="D37" s="54">
        <v>0.81</v>
      </c>
      <c r="E37" s="54">
        <f>BI10/BI29</f>
        <v>0</v>
      </c>
      <c r="F37" s="54">
        <f>(BI11+BI21)/BI29</f>
        <v>0</v>
      </c>
      <c r="G37" s="54">
        <v>0.01</v>
      </c>
      <c r="H37" s="54">
        <f>BI13/BI29</f>
        <v>0</v>
      </c>
      <c r="I37" s="54">
        <v>0.1</v>
      </c>
      <c r="J37" s="54">
        <v>0.01</v>
      </c>
      <c r="K37" s="54">
        <v>0.01</v>
      </c>
      <c r="L37" s="54">
        <v>0.01</v>
      </c>
      <c r="P37" s="54"/>
      <c r="R37" s="54"/>
      <c r="T37" s="54"/>
      <c r="V37" s="54"/>
      <c r="X37" s="54"/>
      <c r="BI37" s="2"/>
      <c r="BJ37" s="2"/>
    </row>
  </sheetData>
  <sheetProtection/>
  <mergeCells count="68">
    <mergeCell ref="BK4:BL4"/>
    <mergeCell ref="BK30:BL30"/>
    <mergeCell ref="W4:X4"/>
    <mergeCell ref="S4:T4"/>
    <mergeCell ref="W30:X30"/>
    <mergeCell ref="I4:J4"/>
    <mergeCell ref="AG4:AH4"/>
    <mergeCell ref="AE4:AF4"/>
    <mergeCell ref="AC4:AD4"/>
    <mergeCell ref="M4:N4"/>
    <mergeCell ref="A4:A5"/>
    <mergeCell ref="O4:P4"/>
    <mergeCell ref="G30:H30"/>
    <mergeCell ref="E30:F30"/>
    <mergeCell ref="G4:H4"/>
    <mergeCell ref="I30:J30"/>
    <mergeCell ref="A30:B30"/>
    <mergeCell ref="A29:B29"/>
    <mergeCell ref="C4:D4"/>
    <mergeCell ref="C30:D30"/>
    <mergeCell ref="B4:B5"/>
    <mergeCell ref="E4:F4"/>
    <mergeCell ref="U4:V4"/>
    <mergeCell ref="K4:L4"/>
    <mergeCell ref="U30:V30"/>
    <mergeCell ref="S30:T30"/>
    <mergeCell ref="Q30:R30"/>
    <mergeCell ref="Q4:R4"/>
    <mergeCell ref="M30:N30"/>
    <mergeCell ref="K30:L30"/>
    <mergeCell ref="Y4:Z4"/>
    <mergeCell ref="AC30:AD30"/>
    <mergeCell ref="AA30:AB30"/>
    <mergeCell ref="Y30:Z30"/>
    <mergeCell ref="O30:P30"/>
    <mergeCell ref="AA4:AB4"/>
    <mergeCell ref="BI30:BJ30"/>
    <mergeCell ref="AI30:AJ30"/>
    <mergeCell ref="AG30:AH30"/>
    <mergeCell ref="AE30:AF30"/>
    <mergeCell ref="BI4:BJ4"/>
    <mergeCell ref="AK4:AL4"/>
    <mergeCell ref="AM4:AN4"/>
    <mergeCell ref="AO4:AP4"/>
    <mergeCell ref="AQ4:AR4"/>
    <mergeCell ref="AS4:AT4"/>
    <mergeCell ref="BE4:BF4"/>
    <mergeCell ref="BG4:BH4"/>
    <mergeCell ref="A2:Y2"/>
    <mergeCell ref="Z2:BJ2"/>
    <mergeCell ref="AU4:AV4"/>
    <mergeCell ref="AW4:AX4"/>
    <mergeCell ref="AY4:AZ4"/>
    <mergeCell ref="BA4:BB4"/>
    <mergeCell ref="BC4:BD4"/>
    <mergeCell ref="AI4:AJ4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scale="15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30"/>
  <sheetViews>
    <sheetView view="pageBreakPreview" zoomScaleSheetLayoutView="100" zoomScalePageLayoutView="0" workbookViewId="0" topLeftCell="A1">
      <selection activeCell="A2" sqref="A2:AE2"/>
    </sheetView>
  </sheetViews>
  <sheetFormatPr defaultColWidth="9.140625" defaultRowHeight="12.75"/>
  <cols>
    <col min="1" max="1" width="5.28125" style="2" customWidth="1"/>
    <col min="2" max="2" width="49.57421875" style="2" customWidth="1"/>
    <col min="3" max="5" width="12.7109375" style="2" customWidth="1"/>
    <col min="6" max="6" width="15.28125" style="2" customWidth="1"/>
    <col min="7" max="7" width="12.7109375" style="2" customWidth="1"/>
    <col min="8" max="8" width="13.7109375" style="2" customWidth="1"/>
    <col min="9" max="11" width="12.7109375" style="2" customWidth="1"/>
    <col min="12" max="12" width="14.57421875" style="2" customWidth="1"/>
    <col min="13" max="13" width="14.00390625" style="2" customWidth="1"/>
    <col min="14" max="14" width="12.7109375" style="2" customWidth="1"/>
    <col min="15" max="15" width="16.140625" style="2" customWidth="1"/>
    <col min="16" max="16" width="12.7109375" style="2" customWidth="1"/>
    <col min="17" max="17" width="15.57421875" style="2" customWidth="1"/>
    <col min="18" max="19" width="12.7109375" style="2" customWidth="1"/>
    <col min="20" max="20" width="14.00390625" style="2" customWidth="1"/>
    <col min="21" max="23" width="12.7109375" style="2" customWidth="1"/>
    <col min="24" max="24" width="14.28125" style="2" customWidth="1"/>
    <col min="25" max="25" width="12.7109375" style="2" customWidth="1"/>
    <col min="26" max="26" width="14.57421875" style="2" customWidth="1"/>
    <col min="27" max="27" width="14.421875" style="2" customWidth="1"/>
    <col min="28" max="30" width="12.7109375" style="2" customWidth="1"/>
    <col min="31" max="31" width="21.140625" style="2" bestFit="1" customWidth="1"/>
    <col min="32" max="32" width="16.421875" style="2" bestFit="1" customWidth="1"/>
    <col min="33" max="16384" width="9.140625" style="2" customWidth="1"/>
  </cols>
  <sheetData>
    <row r="1" ht="23.25" customHeight="1"/>
    <row r="2" spans="1:31" s="12" customFormat="1" ht="23.25" customHeight="1">
      <c r="A2" s="203" t="s">
        <v>366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</row>
    <row r="3" spans="2:31" s="12" customFormat="1" ht="23.25" customHeight="1">
      <c r="B3" s="42"/>
      <c r="C3" s="42"/>
      <c r="D3" s="42"/>
      <c r="G3" s="42"/>
      <c r="H3" s="42"/>
      <c r="J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D3" s="42"/>
      <c r="AE3" s="42"/>
    </row>
    <row r="4" spans="1:32" s="154" customFormat="1" ht="81" customHeight="1">
      <c r="A4" s="151" t="s">
        <v>242</v>
      </c>
      <c r="B4" s="151" t="s">
        <v>0</v>
      </c>
      <c r="C4" s="152" t="s">
        <v>211</v>
      </c>
      <c r="D4" s="152" t="s">
        <v>221</v>
      </c>
      <c r="E4" s="152" t="s">
        <v>219</v>
      </c>
      <c r="F4" s="152" t="s">
        <v>220</v>
      </c>
      <c r="G4" s="152" t="s">
        <v>222</v>
      </c>
      <c r="H4" s="152" t="s">
        <v>223</v>
      </c>
      <c r="I4" s="152" t="s">
        <v>209</v>
      </c>
      <c r="J4" s="152" t="s">
        <v>224</v>
      </c>
      <c r="K4" s="152" t="s">
        <v>212</v>
      </c>
      <c r="L4" s="152" t="s">
        <v>225</v>
      </c>
      <c r="M4" s="152" t="s">
        <v>263</v>
      </c>
      <c r="N4" s="152" t="s">
        <v>210</v>
      </c>
      <c r="O4" s="152" t="s">
        <v>264</v>
      </c>
      <c r="P4" s="152" t="s">
        <v>226</v>
      </c>
      <c r="Q4" s="152" t="s">
        <v>335</v>
      </c>
      <c r="R4" s="152" t="s">
        <v>308</v>
      </c>
      <c r="S4" s="152" t="s">
        <v>295</v>
      </c>
      <c r="T4" s="152" t="s">
        <v>309</v>
      </c>
      <c r="U4" s="152" t="s">
        <v>310</v>
      </c>
      <c r="V4" s="152" t="s">
        <v>311</v>
      </c>
      <c r="W4" s="152" t="s">
        <v>313</v>
      </c>
      <c r="X4" s="152" t="s">
        <v>325</v>
      </c>
      <c r="Y4" s="152" t="s">
        <v>314</v>
      </c>
      <c r="Z4" s="152" t="s">
        <v>315</v>
      </c>
      <c r="AA4" s="152" t="s">
        <v>316</v>
      </c>
      <c r="AB4" s="152" t="s">
        <v>317</v>
      </c>
      <c r="AC4" s="152" t="s">
        <v>327</v>
      </c>
      <c r="AD4" s="152" t="s">
        <v>324</v>
      </c>
      <c r="AE4" s="153" t="s">
        <v>337</v>
      </c>
      <c r="AF4" s="153" t="s">
        <v>336</v>
      </c>
    </row>
    <row r="5" spans="1:32" ht="17.25" customHeight="1">
      <c r="A5" s="89">
        <v>1</v>
      </c>
      <c r="B5" s="96" t="s">
        <v>265</v>
      </c>
      <c r="C5" s="60">
        <v>0.024431230553738505</v>
      </c>
      <c r="D5" s="60">
        <v>0.0992540333282164</v>
      </c>
      <c r="E5" s="60">
        <v>0.1433695051694155</v>
      </c>
      <c r="F5" s="60">
        <v>0.14748849676931547</v>
      </c>
      <c r="G5" s="60">
        <v>0.0992540333282164</v>
      </c>
      <c r="H5" s="60">
        <v>0.08505044267467524</v>
      </c>
      <c r="I5" s="60">
        <v>0.025233002895408505</v>
      </c>
      <c r="J5" s="60">
        <v>0.019574190132836743</v>
      </c>
      <c r="K5" s="60">
        <v>0.062473091108995134</v>
      </c>
      <c r="L5" s="60">
        <v>0.007133810150946257</v>
      </c>
      <c r="M5" s="60">
        <v>0.26258568473393096</v>
      </c>
      <c r="N5" s="60">
        <v>0.014849157015201855</v>
      </c>
      <c r="O5" s="60">
        <v>0.006586089956429721</v>
      </c>
      <c r="P5" s="60">
        <v>0.00012124492920840736</v>
      </c>
      <c r="Q5" s="60">
        <v>0</v>
      </c>
      <c r="R5" s="60">
        <v>0</v>
      </c>
      <c r="S5" s="60">
        <v>0</v>
      </c>
      <c r="T5" s="60">
        <v>0</v>
      </c>
      <c r="U5" s="60">
        <v>0.001149012033376463</v>
      </c>
      <c r="V5" s="60">
        <v>0</v>
      </c>
      <c r="W5" s="60">
        <v>6.07079900729399E-05</v>
      </c>
      <c r="X5" s="60">
        <v>0.00012124492920840736</v>
      </c>
      <c r="Y5" s="60">
        <v>0.0013799785926085534</v>
      </c>
      <c r="Z5" s="60">
        <v>0</v>
      </c>
      <c r="AA5" s="60">
        <v>0</v>
      </c>
      <c r="AB5" s="60">
        <v>0</v>
      </c>
      <c r="AC5" s="60">
        <v>6.28863740707507E-06</v>
      </c>
      <c r="AD5" s="60">
        <v>0</v>
      </c>
      <c r="AE5" s="60">
        <v>0</v>
      </c>
      <c r="AF5" s="62">
        <v>0</v>
      </c>
    </row>
    <row r="6" spans="1:32" ht="27" customHeight="1">
      <c r="A6" s="95" t="s">
        <v>258</v>
      </c>
      <c r="B6" s="96" t="s">
        <v>218</v>
      </c>
      <c r="C6" s="60">
        <v>0</v>
      </c>
      <c r="D6" s="60">
        <v>0.04178348320020707</v>
      </c>
      <c r="E6" s="60">
        <v>0.6569998379448528</v>
      </c>
      <c r="F6" s="60">
        <v>0.06028264904423719</v>
      </c>
      <c r="G6" s="60">
        <v>0.04178348320020707</v>
      </c>
      <c r="H6" s="60">
        <v>0.040224479874174664</v>
      </c>
      <c r="I6" s="60">
        <v>0</v>
      </c>
      <c r="J6" s="60">
        <v>0.025819606061779694</v>
      </c>
      <c r="K6" s="60">
        <v>0.03681149370303257</v>
      </c>
      <c r="L6" s="60">
        <v>0.06094618162753737</v>
      </c>
      <c r="M6" s="60">
        <v>0.03534878534397167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2">
        <v>0</v>
      </c>
    </row>
    <row r="7" spans="1:32" ht="18" customHeight="1">
      <c r="A7" s="89">
        <v>2</v>
      </c>
      <c r="B7" s="96" t="s">
        <v>266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0.016228229692389906</v>
      </c>
      <c r="I7" s="60">
        <v>0</v>
      </c>
      <c r="J7" s="60">
        <v>0</v>
      </c>
      <c r="K7" s="60">
        <v>0.006650861719307693</v>
      </c>
      <c r="L7" s="60">
        <v>0.1589535392884754</v>
      </c>
      <c r="M7" s="60">
        <v>0.005876309730973588</v>
      </c>
      <c r="N7" s="60">
        <v>0</v>
      </c>
      <c r="O7" s="60">
        <v>0.0006620908088041395</v>
      </c>
      <c r="P7" s="60">
        <v>0.07470111161904838</v>
      </c>
      <c r="Q7" s="60">
        <v>0.17700830067645637</v>
      </c>
      <c r="R7" s="60">
        <v>0.20887671520997578</v>
      </c>
      <c r="S7" s="60">
        <v>0</v>
      </c>
      <c r="T7" s="60">
        <v>0.1244362131097511</v>
      </c>
      <c r="U7" s="60">
        <v>0</v>
      </c>
      <c r="V7" s="60">
        <v>0.038775215195548815</v>
      </c>
      <c r="W7" s="60">
        <v>0.05691633075453505</v>
      </c>
      <c r="X7" s="60">
        <v>0.07470111161904838</v>
      </c>
      <c r="Y7" s="60">
        <v>0.053473646248597115</v>
      </c>
      <c r="Z7" s="60">
        <v>0.007223386649507691</v>
      </c>
      <c r="AA7" s="60">
        <v>0.018771453674289482</v>
      </c>
      <c r="AB7" s="60">
        <v>0.010325695028418755</v>
      </c>
      <c r="AC7" s="60">
        <v>0.02586350837289102</v>
      </c>
      <c r="AD7" s="60">
        <v>0.01525196524718717</v>
      </c>
      <c r="AE7" s="60">
        <v>0</v>
      </c>
      <c r="AF7" s="62">
        <v>5.426973842656881E-06</v>
      </c>
    </row>
    <row r="8" spans="1:32" ht="27" customHeight="1">
      <c r="A8" s="89">
        <v>3</v>
      </c>
      <c r="B8" s="96" t="s">
        <v>267</v>
      </c>
      <c r="C8" s="60">
        <v>0.05342001937778112</v>
      </c>
      <c r="D8" s="60">
        <v>0.2115049327726812</v>
      </c>
      <c r="E8" s="60">
        <v>0.14943692122581986</v>
      </c>
      <c r="F8" s="60">
        <v>0.11166426683684443</v>
      </c>
      <c r="G8" s="60">
        <v>0.2115049327726812</v>
      </c>
      <c r="H8" s="60">
        <v>0.03878483048458301</v>
      </c>
      <c r="I8" s="60">
        <v>0.07155852727478508</v>
      </c>
      <c r="J8" s="60">
        <v>0.05534552122844235</v>
      </c>
      <c r="K8" s="60">
        <v>0.03089119777788876</v>
      </c>
      <c r="L8" s="60">
        <v>0.028290632758424084</v>
      </c>
      <c r="M8" s="60">
        <v>0.019996172575378942</v>
      </c>
      <c r="N8" s="60">
        <v>0.001380669414378871</v>
      </c>
      <c r="O8" s="60">
        <v>0.01591634188267977</v>
      </c>
      <c r="P8" s="60">
        <v>0</v>
      </c>
      <c r="Q8" s="60">
        <v>0</v>
      </c>
      <c r="R8" s="60">
        <v>0</v>
      </c>
      <c r="S8" s="60">
        <v>5.902943872761725E-05</v>
      </c>
      <c r="T8" s="60">
        <v>0</v>
      </c>
      <c r="U8" s="60">
        <v>0</v>
      </c>
      <c r="V8" s="60">
        <v>0.00024219224130292728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3.8119376009085126E-06</v>
      </c>
      <c r="AD8" s="60">
        <v>0</v>
      </c>
      <c r="AE8" s="60">
        <v>0</v>
      </c>
      <c r="AF8" s="62">
        <v>0</v>
      </c>
    </row>
    <row r="9" spans="1:32" ht="17.25" customHeight="1">
      <c r="A9" s="89">
        <v>4</v>
      </c>
      <c r="B9" s="96" t="s">
        <v>268</v>
      </c>
      <c r="C9" s="60">
        <v>0</v>
      </c>
      <c r="D9" s="60">
        <v>0</v>
      </c>
      <c r="E9" s="60">
        <v>0.8683393587829106</v>
      </c>
      <c r="F9" s="60">
        <v>0.13166064121708954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2">
        <v>0</v>
      </c>
    </row>
    <row r="10" spans="1:32" ht="17.25" customHeight="1">
      <c r="A10" s="89">
        <v>5</v>
      </c>
      <c r="B10" s="96" t="s">
        <v>269</v>
      </c>
      <c r="C10" s="60">
        <v>0</v>
      </c>
      <c r="D10" s="60">
        <v>0.48403834985995603</v>
      </c>
      <c r="E10" s="60">
        <v>0.018301290477752974</v>
      </c>
      <c r="F10" s="60">
        <v>0</v>
      </c>
      <c r="G10" s="60">
        <v>0.48403834985995603</v>
      </c>
      <c r="H10" s="60">
        <v>0.004813189107304701</v>
      </c>
      <c r="I10" s="60">
        <v>0</v>
      </c>
      <c r="J10" s="60">
        <v>0.008808820695030336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2">
        <v>0</v>
      </c>
    </row>
    <row r="11" spans="1:32" ht="17.25" customHeight="1">
      <c r="A11" s="89">
        <v>6</v>
      </c>
      <c r="B11" s="96" t="s">
        <v>270</v>
      </c>
      <c r="C11" s="60">
        <v>0.00010597546602446964</v>
      </c>
      <c r="D11" s="60">
        <v>0.04068995964002083</v>
      </c>
      <c r="E11" s="60">
        <v>0.855810991019936</v>
      </c>
      <c r="F11" s="60">
        <v>0.04449529701605406</v>
      </c>
      <c r="G11" s="60">
        <v>0.04068995964002083</v>
      </c>
      <c r="H11" s="60">
        <v>0.01230753934099692</v>
      </c>
      <c r="I11" s="60">
        <v>9.887663097976833E-05</v>
      </c>
      <c r="J11" s="60">
        <v>0.0058014012459670986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2">
        <v>0</v>
      </c>
    </row>
    <row r="12" spans="1:32" ht="17.25" customHeight="1">
      <c r="A12" s="89">
        <v>7</v>
      </c>
      <c r="B12" s="96" t="s">
        <v>271</v>
      </c>
      <c r="C12" s="60">
        <v>0.0005858734556199505</v>
      </c>
      <c r="D12" s="60">
        <v>0.0674965560677794</v>
      </c>
      <c r="E12" s="60">
        <v>0.2778503173838196</v>
      </c>
      <c r="F12" s="60">
        <v>0.3045041392060136</v>
      </c>
      <c r="G12" s="60">
        <v>0.0674965560677794</v>
      </c>
      <c r="H12" s="60">
        <v>0.20281725050665975</v>
      </c>
      <c r="I12" s="60">
        <v>0.0010025012837410379</v>
      </c>
      <c r="J12" s="60">
        <v>0.05026005944718899</v>
      </c>
      <c r="K12" s="60">
        <v>0.011713930340187669</v>
      </c>
      <c r="L12" s="60">
        <v>0.005099171644037807</v>
      </c>
      <c r="M12" s="60">
        <v>0.0002004338859138943</v>
      </c>
      <c r="N12" s="60">
        <v>0</v>
      </c>
      <c r="O12" s="60">
        <v>0.010973210711258733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2">
        <v>0</v>
      </c>
    </row>
    <row r="13" spans="1:32" ht="17.25" customHeight="1">
      <c r="A13" s="89">
        <v>8</v>
      </c>
      <c r="B13" s="96" t="s">
        <v>272</v>
      </c>
      <c r="C13" s="60">
        <v>0.015995729187592494</v>
      </c>
      <c r="D13" s="60">
        <v>0.06385104669048083</v>
      </c>
      <c r="E13" s="60">
        <v>0.185482702304853</v>
      </c>
      <c r="F13" s="60">
        <v>0.1660601093905989</v>
      </c>
      <c r="G13" s="60">
        <v>0.06385104669048083</v>
      </c>
      <c r="H13" s="60">
        <v>0.09445010872863553</v>
      </c>
      <c r="I13" s="60">
        <v>0</v>
      </c>
      <c r="J13" s="60">
        <v>0.08124872811278622</v>
      </c>
      <c r="K13" s="60">
        <v>0.07774302612848044</v>
      </c>
      <c r="L13" s="60">
        <v>0.06845962409457827</v>
      </c>
      <c r="M13" s="60">
        <v>0.038425177756346726</v>
      </c>
      <c r="N13" s="60">
        <v>0.013677314074246518</v>
      </c>
      <c r="O13" s="60">
        <v>0.10831394883107409</v>
      </c>
      <c r="P13" s="60">
        <v>0</v>
      </c>
      <c r="Q13" s="60">
        <v>0.000613987837949745</v>
      </c>
      <c r="R13" s="60">
        <v>0</v>
      </c>
      <c r="S13" s="60">
        <v>0.016930298398826083</v>
      </c>
      <c r="T13" s="60">
        <v>0</v>
      </c>
      <c r="U13" s="60">
        <v>0.004803849936703333</v>
      </c>
      <c r="V13" s="60">
        <v>1.0123417986484412E-05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8.3178418380557E-05</v>
      </c>
      <c r="AD13" s="60">
        <v>0</v>
      </c>
      <c r="AE13" s="60">
        <v>0</v>
      </c>
      <c r="AF13" s="62">
        <v>0</v>
      </c>
    </row>
    <row r="14" spans="1:32" ht="18" customHeight="1">
      <c r="A14" s="89">
        <v>9</v>
      </c>
      <c r="B14" s="96" t="s">
        <v>273</v>
      </c>
      <c r="C14" s="60">
        <v>0.013765663157713326</v>
      </c>
      <c r="D14" s="60">
        <v>0.15406435664460408</v>
      </c>
      <c r="E14" s="60">
        <v>0.030516979528073113</v>
      </c>
      <c r="F14" s="60">
        <v>0.015399873557401151</v>
      </c>
      <c r="G14" s="60">
        <v>0.15406435664460408</v>
      </c>
      <c r="H14" s="60">
        <v>0.02966552259788835</v>
      </c>
      <c r="I14" s="60">
        <v>0.006789781839485822</v>
      </c>
      <c r="J14" s="60">
        <v>0.3489893546394365</v>
      </c>
      <c r="K14" s="60">
        <v>0.0284128627125548</v>
      </c>
      <c r="L14" s="60">
        <v>0.19824227284654425</v>
      </c>
      <c r="M14" s="60">
        <v>0.014448637689290758</v>
      </c>
      <c r="N14" s="60">
        <v>0</v>
      </c>
      <c r="O14" s="60">
        <v>0.005640338142403897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2">
        <v>0</v>
      </c>
    </row>
    <row r="15" spans="1:32" ht="27.75" customHeight="1">
      <c r="A15" s="89">
        <v>10</v>
      </c>
      <c r="B15" s="96" t="s">
        <v>274</v>
      </c>
      <c r="C15" s="60">
        <v>0.2570159262143624</v>
      </c>
      <c r="D15" s="60">
        <v>0.05405218988828295</v>
      </c>
      <c r="E15" s="60">
        <v>0.13484697623157635</v>
      </c>
      <c r="F15" s="60">
        <v>0.0645446799019415</v>
      </c>
      <c r="G15" s="60">
        <v>0.05405218988828295</v>
      </c>
      <c r="H15" s="60">
        <v>0.1668683377215423</v>
      </c>
      <c r="I15" s="60">
        <v>0.07376387157891638</v>
      </c>
      <c r="J15" s="60">
        <v>0.06821562692616356</v>
      </c>
      <c r="K15" s="60">
        <v>0.023473351026636755</v>
      </c>
      <c r="L15" s="60">
        <v>0.034890488099112785</v>
      </c>
      <c r="M15" s="60">
        <v>0.047884273589554334</v>
      </c>
      <c r="N15" s="60">
        <v>0.0005091229457274101</v>
      </c>
      <c r="O15" s="60">
        <v>0.019657035492321177</v>
      </c>
      <c r="P15" s="60">
        <v>0</v>
      </c>
      <c r="Q15" s="60">
        <v>0</v>
      </c>
      <c r="R15" s="60">
        <v>0</v>
      </c>
      <c r="S15" s="60">
        <v>0.0001815104342915927</v>
      </c>
      <c r="T15" s="60">
        <v>0</v>
      </c>
      <c r="U15" s="60">
        <v>0</v>
      </c>
      <c r="V15" s="60">
        <v>4.400465276332818E-05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4.154085243720099E-07</v>
      </c>
      <c r="AF15" s="62">
        <v>0</v>
      </c>
    </row>
    <row r="16" spans="1:32" ht="17.25" customHeight="1">
      <c r="A16" s="95" t="s">
        <v>259</v>
      </c>
      <c r="B16" s="96" t="s">
        <v>214</v>
      </c>
      <c r="C16" s="60">
        <v>0.2603704626598141</v>
      </c>
      <c r="D16" s="60">
        <v>0.053371732546972535</v>
      </c>
      <c r="E16" s="60">
        <v>0.13162020855175693</v>
      </c>
      <c r="F16" s="60">
        <v>0.06494104258475175</v>
      </c>
      <c r="G16" s="60">
        <v>0.053371732546972535</v>
      </c>
      <c r="H16" s="60">
        <v>0.16812479892858778</v>
      </c>
      <c r="I16" s="60">
        <v>0.07467982114141707</v>
      </c>
      <c r="J16" s="60">
        <v>0.06847975463793526</v>
      </c>
      <c r="K16" s="60">
        <v>0.023779721968996415</v>
      </c>
      <c r="L16" s="60">
        <v>0.03446666654329397</v>
      </c>
      <c r="M16" s="60">
        <v>0.04655855563746867</v>
      </c>
      <c r="N16" s="60">
        <v>0.0005157679482446234</v>
      </c>
      <c r="O16" s="60">
        <v>0.01949085499452006</v>
      </c>
      <c r="P16" s="60">
        <v>0</v>
      </c>
      <c r="Q16" s="60">
        <v>0</v>
      </c>
      <c r="R16" s="60">
        <v>0</v>
      </c>
      <c r="S16" s="60">
        <v>0.00018387948346309456</v>
      </c>
      <c r="T16" s="60">
        <v>0</v>
      </c>
      <c r="U16" s="60">
        <v>0</v>
      </c>
      <c r="V16" s="60">
        <v>4.457899542620626E-05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4.20830379177984E-07</v>
      </c>
      <c r="AF16" s="62">
        <v>0</v>
      </c>
    </row>
    <row r="17" spans="1:32" ht="17.25" customHeight="1">
      <c r="A17" s="95" t="s">
        <v>260</v>
      </c>
      <c r="B17" s="96" t="s">
        <v>215</v>
      </c>
      <c r="C17" s="60">
        <v>0</v>
      </c>
      <c r="D17" s="60">
        <v>0.08968107808711395</v>
      </c>
      <c r="E17" s="60">
        <v>0.5737544776257146</v>
      </c>
      <c r="F17" s="60">
        <v>0.05132220493920191</v>
      </c>
      <c r="G17" s="60">
        <v>0.08968107808711395</v>
      </c>
      <c r="H17" s="60">
        <v>0.09369342417947504</v>
      </c>
      <c r="I17" s="60">
        <v>0</v>
      </c>
      <c r="J17" s="60">
        <v>0.02447108460628291</v>
      </c>
      <c r="K17" s="60">
        <v>0</v>
      </c>
      <c r="L17" s="60">
        <v>0.053293737595657906</v>
      </c>
      <c r="M17" s="60">
        <v>0</v>
      </c>
      <c r="N17" s="60">
        <v>0</v>
      </c>
      <c r="O17" s="60">
        <v>0.024102914879439857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2">
        <v>0</v>
      </c>
    </row>
    <row r="18" spans="1:32" ht="27" customHeight="1">
      <c r="A18" s="95" t="s">
        <v>261</v>
      </c>
      <c r="B18" s="96" t="s">
        <v>216</v>
      </c>
      <c r="C18" s="60">
        <v>0</v>
      </c>
      <c r="D18" s="60">
        <v>0.12984689818103415</v>
      </c>
      <c r="E18" s="60">
        <v>0</v>
      </c>
      <c r="F18" s="60">
        <v>0</v>
      </c>
      <c r="G18" s="60">
        <v>0.12984689818103415</v>
      </c>
      <c r="H18" s="60">
        <v>0.03303636966971794</v>
      </c>
      <c r="I18" s="60">
        <v>0.0027497767246998533</v>
      </c>
      <c r="J18" s="60">
        <v>0</v>
      </c>
      <c r="K18" s="60">
        <v>0</v>
      </c>
      <c r="L18" s="60">
        <v>0.03731783126350683</v>
      </c>
      <c r="M18" s="60">
        <v>0.6014511580154261</v>
      </c>
      <c r="N18" s="60">
        <v>0</v>
      </c>
      <c r="O18" s="60">
        <v>0.06575106796458093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2">
        <v>0</v>
      </c>
    </row>
    <row r="19" spans="1:32" ht="17.25" customHeight="1">
      <c r="A19" s="95" t="s">
        <v>262</v>
      </c>
      <c r="B19" s="96" t="s">
        <v>217</v>
      </c>
      <c r="C19" s="60">
        <v>0</v>
      </c>
      <c r="D19" s="60">
        <v>0.16591926786027864</v>
      </c>
      <c r="E19" s="60">
        <v>0</v>
      </c>
      <c r="F19" s="60">
        <v>0</v>
      </c>
      <c r="G19" s="60">
        <v>0.16591926786027864</v>
      </c>
      <c r="H19" s="60">
        <v>0</v>
      </c>
      <c r="I19" s="60">
        <v>0.033917189021752746</v>
      </c>
      <c r="J19" s="60">
        <v>0.3701853219408482</v>
      </c>
      <c r="K19" s="60">
        <v>0</v>
      </c>
      <c r="L19" s="60">
        <v>0.26405895331684187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2">
        <v>0</v>
      </c>
    </row>
    <row r="20" spans="1:32" ht="27" customHeight="1">
      <c r="A20" s="89">
        <v>11</v>
      </c>
      <c r="B20" s="96" t="s">
        <v>275</v>
      </c>
      <c r="C20" s="60">
        <v>0</v>
      </c>
      <c r="D20" s="60">
        <v>0.12725640271977473</v>
      </c>
      <c r="E20" s="60">
        <v>0.012758766957889167</v>
      </c>
      <c r="F20" s="60">
        <v>0</v>
      </c>
      <c r="G20" s="60">
        <v>0.12725640271977473</v>
      </c>
      <c r="H20" s="60">
        <v>0</v>
      </c>
      <c r="I20" s="60">
        <v>0</v>
      </c>
      <c r="J20" s="60">
        <v>0.7327284276025614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2">
        <v>0</v>
      </c>
    </row>
    <row r="21" spans="1:32" ht="27" customHeight="1">
      <c r="A21" s="89">
        <v>12</v>
      </c>
      <c r="B21" s="96" t="s">
        <v>276</v>
      </c>
      <c r="C21" s="60">
        <v>0</v>
      </c>
      <c r="D21" s="60">
        <v>0</v>
      </c>
      <c r="E21" s="60">
        <v>1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2">
        <v>0</v>
      </c>
    </row>
    <row r="22" spans="1:32" ht="17.25" customHeight="1">
      <c r="A22" s="89">
        <v>13</v>
      </c>
      <c r="B22" s="96" t="s">
        <v>277</v>
      </c>
      <c r="C22" s="60">
        <v>0.032283278526460346</v>
      </c>
      <c r="D22" s="60">
        <v>0.15079774320491698</v>
      </c>
      <c r="E22" s="60">
        <v>0.4105486314349519</v>
      </c>
      <c r="F22" s="60">
        <v>0.04845930391677474</v>
      </c>
      <c r="G22" s="60">
        <v>0.15079774320491698</v>
      </c>
      <c r="H22" s="60">
        <v>0.09400682342890163</v>
      </c>
      <c r="I22" s="60">
        <v>0.0004772241560734281</v>
      </c>
      <c r="J22" s="60">
        <v>0.01762718337590949</v>
      </c>
      <c r="K22" s="60">
        <v>0.055331566438937906</v>
      </c>
      <c r="L22" s="60">
        <v>0.004928860461850501</v>
      </c>
      <c r="M22" s="60">
        <v>0.024689738393286576</v>
      </c>
      <c r="N22" s="60">
        <v>0.0009619195318114108</v>
      </c>
      <c r="O22" s="60">
        <v>0.009089983925208154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2">
        <v>0</v>
      </c>
    </row>
    <row r="23" spans="1:32" ht="17.25" customHeight="1">
      <c r="A23" s="89">
        <v>14</v>
      </c>
      <c r="B23" s="96" t="s">
        <v>278</v>
      </c>
      <c r="C23" s="60">
        <v>0.005835031130255256</v>
      </c>
      <c r="D23" s="60">
        <v>0.011430267603991797</v>
      </c>
      <c r="E23" s="60">
        <v>0</v>
      </c>
      <c r="F23" s="60">
        <v>0.07260339087189749</v>
      </c>
      <c r="G23" s="60">
        <v>0.011430267603991797</v>
      </c>
      <c r="H23" s="60">
        <v>0.00016692979917766433</v>
      </c>
      <c r="I23" s="60">
        <v>0.3082494163615154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2">
        <v>0</v>
      </c>
    </row>
    <row r="24" spans="1:32" ht="17.25" customHeight="1">
      <c r="A24" s="89">
        <v>15</v>
      </c>
      <c r="B24" s="96" t="s">
        <v>279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1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2">
        <v>0</v>
      </c>
    </row>
    <row r="25" spans="1:32" ht="17.25" customHeight="1">
      <c r="A25" s="89">
        <v>16</v>
      </c>
      <c r="B25" s="96" t="s">
        <v>280</v>
      </c>
      <c r="C25" s="60">
        <v>0.47111375288872137</v>
      </c>
      <c r="D25" s="60">
        <v>0.005917002533294053</v>
      </c>
      <c r="E25" s="60">
        <v>0.15929192901688582</v>
      </c>
      <c r="F25" s="60">
        <v>0.011850391689645584</v>
      </c>
      <c r="G25" s="60">
        <v>0.005917002533294053</v>
      </c>
      <c r="H25" s="60">
        <v>0.0007825808582899115</v>
      </c>
      <c r="I25" s="60">
        <v>0.16389662084279405</v>
      </c>
      <c r="J25" s="60">
        <v>0.0016136396429909613</v>
      </c>
      <c r="K25" s="60">
        <v>0.10414529218268946</v>
      </c>
      <c r="L25" s="60">
        <v>0</v>
      </c>
      <c r="M25" s="60">
        <v>0</v>
      </c>
      <c r="N25" s="60">
        <v>0.00500931376418936</v>
      </c>
      <c r="O25" s="60">
        <v>0.00670766357513995</v>
      </c>
      <c r="P25" s="60">
        <v>0</v>
      </c>
      <c r="Q25" s="60">
        <v>0</v>
      </c>
      <c r="R25" s="60">
        <v>0</v>
      </c>
      <c r="S25" s="60">
        <v>0.021247869840194628</v>
      </c>
      <c r="T25" s="60">
        <v>0</v>
      </c>
      <c r="U25" s="60">
        <v>0.04250694063187081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2">
        <v>0</v>
      </c>
    </row>
    <row r="26" spans="1:32" ht="17.25" customHeight="1">
      <c r="A26" s="89">
        <v>17</v>
      </c>
      <c r="B26" s="46" t="s">
        <v>281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</row>
    <row r="27" spans="1:32" ht="17.25" customHeight="1">
      <c r="A27" s="89">
        <v>18</v>
      </c>
      <c r="B27" s="47" t="s">
        <v>282</v>
      </c>
      <c r="C27" s="60">
        <v>0.024367588933465256</v>
      </c>
      <c r="D27" s="60">
        <v>0.25189779085787367</v>
      </c>
      <c r="E27" s="60">
        <v>0.059101645051866825</v>
      </c>
      <c r="F27" s="60">
        <v>0.06269261531848676</v>
      </c>
      <c r="G27" s="60">
        <v>0.25189779085787367</v>
      </c>
      <c r="H27" s="60">
        <v>0.15141871745687152</v>
      </c>
      <c r="I27" s="60">
        <v>0.03255309447258702</v>
      </c>
      <c r="J27" s="60">
        <v>0.0002739707756259984</v>
      </c>
      <c r="K27" s="60">
        <v>0.03665908011485175</v>
      </c>
      <c r="L27" s="60">
        <v>0.06206344936128148</v>
      </c>
      <c r="M27" s="60">
        <v>0.007045634117066308</v>
      </c>
      <c r="N27" s="60">
        <v>0</v>
      </c>
      <c r="O27" s="60">
        <v>0.04838523693617239</v>
      </c>
      <c r="P27" s="60">
        <v>0</v>
      </c>
      <c r="Q27" s="60">
        <v>7.913557826262647E-05</v>
      </c>
      <c r="R27" s="60">
        <v>0</v>
      </c>
      <c r="S27" s="60">
        <v>0.011492270828303312</v>
      </c>
      <c r="T27" s="60">
        <v>0</v>
      </c>
      <c r="U27" s="60">
        <v>0</v>
      </c>
      <c r="V27" s="60">
        <v>7.197933941113521E-05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2">
        <v>0</v>
      </c>
    </row>
    <row r="28" spans="7:9" ht="16.5" customHeight="1">
      <c r="G28" s="98"/>
      <c r="H28" s="98"/>
      <c r="I28" s="98"/>
    </row>
    <row r="29" spans="1:10" ht="16.5" customHeight="1">
      <c r="A29" s="48" t="s">
        <v>320</v>
      </c>
      <c r="B29" s="98"/>
      <c r="G29" s="63"/>
      <c r="H29" s="63"/>
      <c r="I29" s="63"/>
      <c r="J29" s="63"/>
    </row>
    <row r="30" ht="13.5">
      <c r="A30" s="126" t="s">
        <v>334</v>
      </c>
    </row>
  </sheetData>
  <sheetProtection/>
  <mergeCells count="1">
    <mergeCell ref="A2:AE2"/>
  </mergeCells>
  <printOptions horizontalCentered="1"/>
  <pageMargins left="0" right="0" top="0.5118110236220472" bottom="0" header="0" footer="0"/>
  <pageSetup horizontalDpi="300" verticalDpi="300" orientation="landscape" paperSize="9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34"/>
  <sheetViews>
    <sheetView view="pageBreakPreview" zoomScaleSheetLayoutView="100" zoomScalePageLayoutView="0" workbookViewId="0" topLeftCell="A1">
      <selection activeCell="A2" sqref="A2:AE2"/>
    </sheetView>
  </sheetViews>
  <sheetFormatPr defaultColWidth="9.140625" defaultRowHeight="12.75"/>
  <cols>
    <col min="1" max="1" width="5.421875" style="2" customWidth="1"/>
    <col min="2" max="2" width="51.8515625" style="2" customWidth="1"/>
    <col min="3" max="5" width="12.7109375" style="2" customWidth="1"/>
    <col min="6" max="6" width="14.28125" style="2" customWidth="1"/>
    <col min="7" max="11" width="12.7109375" style="2" customWidth="1"/>
    <col min="12" max="12" width="14.421875" style="2" customWidth="1"/>
    <col min="13" max="13" width="14.57421875" style="2" customWidth="1"/>
    <col min="14" max="14" width="12.7109375" style="2" customWidth="1"/>
    <col min="15" max="15" width="14.8515625" style="2" customWidth="1"/>
    <col min="16" max="16" width="14.00390625" style="2" customWidth="1"/>
    <col min="17" max="17" width="14.7109375" style="2" customWidth="1"/>
    <col min="18" max="19" width="12.7109375" style="2" customWidth="1"/>
    <col min="20" max="20" width="14.00390625" style="2" customWidth="1"/>
    <col min="21" max="23" width="12.7109375" style="2" customWidth="1"/>
    <col min="24" max="24" width="15.28125" style="2" customWidth="1"/>
    <col min="25" max="25" width="12.7109375" style="2" customWidth="1"/>
    <col min="26" max="26" width="13.7109375" style="2" customWidth="1"/>
    <col min="27" max="27" width="14.57421875" style="2" customWidth="1"/>
    <col min="28" max="30" width="12.7109375" style="2" customWidth="1"/>
    <col min="31" max="31" width="21.140625" style="2" bestFit="1" customWidth="1"/>
    <col min="32" max="32" width="16.421875" style="2" bestFit="1" customWidth="1"/>
    <col min="33" max="16384" width="9.140625" style="2" customWidth="1"/>
  </cols>
  <sheetData>
    <row r="1" ht="23.25" customHeight="1"/>
    <row r="2" spans="1:31" s="12" customFormat="1" ht="22.5" customHeight="1">
      <c r="A2" s="203" t="s">
        <v>376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</row>
    <row r="3" spans="2:29" s="12" customFormat="1" ht="23.25" customHeight="1">
      <c r="B3" s="42"/>
      <c r="C3" s="42"/>
      <c r="D3" s="42"/>
      <c r="Y3" s="42"/>
      <c r="Z3" s="42"/>
      <c r="AB3" s="42"/>
      <c r="AC3" s="42"/>
    </row>
    <row r="4" spans="1:32" s="154" customFormat="1" ht="81" customHeight="1">
      <c r="A4" s="151" t="s">
        <v>242</v>
      </c>
      <c r="B4" s="151" t="s">
        <v>0</v>
      </c>
      <c r="C4" s="152" t="s">
        <v>211</v>
      </c>
      <c r="D4" s="152" t="s">
        <v>221</v>
      </c>
      <c r="E4" s="152" t="s">
        <v>219</v>
      </c>
      <c r="F4" s="152" t="s">
        <v>220</v>
      </c>
      <c r="G4" s="152" t="s">
        <v>222</v>
      </c>
      <c r="H4" s="152" t="s">
        <v>223</v>
      </c>
      <c r="I4" s="152" t="s">
        <v>209</v>
      </c>
      <c r="J4" s="152" t="s">
        <v>224</v>
      </c>
      <c r="K4" s="152" t="s">
        <v>212</v>
      </c>
      <c r="L4" s="152" t="s">
        <v>225</v>
      </c>
      <c r="M4" s="152" t="s">
        <v>263</v>
      </c>
      <c r="N4" s="152" t="s">
        <v>210</v>
      </c>
      <c r="O4" s="152" t="s">
        <v>264</v>
      </c>
      <c r="P4" s="152" t="s">
        <v>226</v>
      </c>
      <c r="Q4" s="152" t="s">
        <v>335</v>
      </c>
      <c r="R4" s="152" t="s">
        <v>308</v>
      </c>
      <c r="S4" s="152" t="s">
        <v>295</v>
      </c>
      <c r="T4" s="152" t="s">
        <v>309</v>
      </c>
      <c r="U4" s="152" t="s">
        <v>310</v>
      </c>
      <c r="V4" s="152" t="s">
        <v>311</v>
      </c>
      <c r="W4" s="152" t="s">
        <v>313</v>
      </c>
      <c r="X4" s="152" t="s">
        <v>325</v>
      </c>
      <c r="Y4" s="152" t="s">
        <v>314</v>
      </c>
      <c r="Z4" s="152" t="s">
        <v>326</v>
      </c>
      <c r="AA4" s="152" t="s">
        <v>316</v>
      </c>
      <c r="AB4" s="152" t="s">
        <v>317</v>
      </c>
      <c r="AC4" s="152" t="s">
        <v>327</v>
      </c>
      <c r="AD4" s="152" t="s">
        <v>324</v>
      </c>
      <c r="AE4" s="153" t="s">
        <v>337</v>
      </c>
      <c r="AF4" s="153" t="s">
        <v>336</v>
      </c>
    </row>
    <row r="5" spans="1:32" ht="17.25" customHeight="1">
      <c r="A5" s="89">
        <v>1</v>
      </c>
      <c r="B5" s="96" t="s">
        <v>265</v>
      </c>
      <c r="C5" s="60">
        <v>0.0017061345712775752</v>
      </c>
      <c r="D5" s="60">
        <v>0.007066963273816249</v>
      </c>
      <c r="E5" s="60">
        <v>0.009103694954393383</v>
      </c>
      <c r="F5" s="60">
        <v>0.015000325486383475</v>
      </c>
      <c r="G5" s="60">
        <v>0.007066963273816249</v>
      </c>
      <c r="H5" s="60">
        <v>0.008187272885677018</v>
      </c>
      <c r="I5" s="60">
        <v>0.0036266426646942357</v>
      </c>
      <c r="J5" s="60">
        <v>0.002816649813264379</v>
      </c>
      <c r="K5" s="60">
        <v>0.018779762368675006</v>
      </c>
      <c r="L5" s="60">
        <v>0.0016622775430947417</v>
      </c>
      <c r="M5" s="60">
        <v>0.07126084414931846</v>
      </c>
      <c r="N5" s="60">
        <v>0.07190962826012805</v>
      </c>
      <c r="O5" s="60">
        <v>0.002649111888590895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0.021488241648903512</v>
      </c>
      <c r="V5" s="60">
        <v>0</v>
      </c>
      <c r="W5" s="60">
        <v>0.0003459220443588402</v>
      </c>
      <c r="X5" s="60">
        <v>0.0005262928022361985</v>
      </c>
      <c r="Y5" s="60">
        <v>0.008302925093570605</v>
      </c>
      <c r="Z5" s="60">
        <v>0</v>
      </c>
      <c r="AA5" s="60">
        <v>0</v>
      </c>
      <c r="AB5" s="60">
        <v>0</v>
      </c>
      <c r="AC5" s="60">
        <v>7.809955784872519E-05</v>
      </c>
      <c r="AD5" s="60">
        <v>0</v>
      </c>
      <c r="AE5" s="60">
        <v>0</v>
      </c>
      <c r="AF5" s="134">
        <v>0</v>
      </c>
    </row>
    <row r="6" spans="1:32" ht="27" customHeight="1">
      <c r="A6" s="95" t="s">
        <v>258</v>
      </c>
      <c r="B6" s="96" t="s">
        <v>218</v>
      </c>
      <c r="C6" s="60">
        <v>0</v>
      </c>
      <c r="D6" s="60">
        <v>0.00012278896993271374</v>
      </c>
      <c r="E6" s="60">
        <v>0.0017218535787573497</v>
      </c>
      <c r="F6" s="60">
        <v>0.00025304916381734444</v>
      </c>
      <c r="G6" s="60">
        <v>0.00012278896993271374</v>
      </c>
      <c r="H6" s="60">
        <v>0.0001598170717596808</v>
      </c>
      <c r="I6" s="60">
        <v>0</v>
      </c>
      <c r="J6" s="60">
        <v>0.00015334467853117838</v>
      </c>
      <c r="K6" s="60">
        <v>0.00045672058081222804</v>
      </c>
      <c r="L6" s="60">
        <v>0.0005861361890635593</v>
      </c>
      <c r="M6" s="60">
        <v>0.0003959355121222437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134">
        <v>0</v>
      </c>
    </row>
    <row r="7" spans="1:32" ht="17.25" customHeight="1">
      <c r="A7" s="89">
        <v>2</v>
      </c>
      <c r="B7" s="96" t="s">
        <v>266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0.00481519962521494</v>
      </c>
      <c r="I7" s="60">
        <v>0</v>
      </c>
      <c r="J7" s="60">
        <v>0</v>
      </c>
      <c r="K7" s="60">
        <v>0.006162479378026057</v>
      </c>
      <c r="L7" s="60">
        <v>0.11416491448921563</v>
      </c>
      <c r="M7" s="60">
        <v>0.004915470094283032</v>
      </c>
      <c r="N7" s="60">
        <v>0</v>
      </c>
      <c r="O7" s="60">
        <v>0.0008208629715320512</v>
      </c>
      <c r="P7" s="60">
        <v>0</v>
      </c>
      <c r="Q7" s="60">
        <v>0.9916717930711129</v>
      </c>
      <c r="R7" s="60">
        <v>1</v>
      </c>
      <c r="S7" s="60">
        <v>0</v>
      </c>
      <c r="T7" s="60">
        <v>1</v>
      </c>
      <c r="U7" s="60">
        <v>0</v>
      </c>
      <c r="V7" s="60">
        <v>0.8984865834134451</v>
      </c>
      <c r="W7" s="60">
        <v>0.9996540779556412</v>
      </c>
      <c r="X7" s="60">
        <v>0.9994737071977638</v>
      </c>
      <c r="Y7" s="60">
        <v>0.9916970749064294</v>
      </c>
      <c r="Z7" s="60">
        <v>1</v>
      </c>
      <c r="AA7" s="60">
        <v>1</v>
      </c>
      <c r="AB7" s="60">
        <v>1</v>
      </c>
      <c r="AC7" s="60">
        <v>0.9900563642947003</v>
      </c>
      <c r="AD7" s="60">
        <v>1</v>
      </c>
      <c r="AE7" s="60">
        <v>0</v>
      </c>
      <c r="AF7" s="134">
        <v>1</v>
      </c>
    </row>
    <row r="8" spans="1:32" ht="27.75" customHeight="1">
      <c r="A8" s="89">
        <v>3</v>
      </c>
      <c r="B8" s="96" t="s">
        <v>267</v>
      </c>
      <c r="C8" s="60">
        <v>0.1761377253371818</v>
      </c>
      <c r="D8" s="60">
        <v>0.7110261479565719</v>
      </c>
      <c r="E8" s="60">
        <v>0.4480218792394707</v>
      </c>
      <c r="F8" s="60">
        <v>0.5362127712172177</v>
      </c>
      <c r="G8" s="60">
        <v>0.7110261479565719</v>
      </c>
      <c r="H8" s="60">
        <v>0.17628078928232624</v>
      </c>
      <c r="I8" s="60">
        <v>0.48559882142144384</v>
      </c>
      <c r="J8" s="60">
        <v>0.3760208581744979</v>
      </c>
      <c r="K8" s="60">
        <v>0.4384420976369908</v>
      </c>
      <c r="L8" s="60">
        <v>0.31124691295916673</v>
      </c>
      <c r="M8" s="60">
        <v>0.2562165588151927</v>
      </c>
      <c r="N8" s="60">
        <v>0.3156860198083715</v>
      </c>
      <c r="O8" s="60">
        <v>0.30227087547216314</v>
      </c>
      <c r="P8" s="60">
        <v>0</v>
      </c>
      <c r="Q8" s="60">
        <v>0</v>
      </c>
      <c r="R8" s="60">
        <v>0</v>
      </c>
      <c r="S8" s="60">
        <v>0.01844491534198108</v>
      </c>
      <c r="T8" s="60">
        <v>0</v>
      </c>
      <c r="U8" s="60">
        <v>0</v>
      </c>
      <c r="V8" s="60">
        <v>0.08596418382776506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0.002235209345630515</v>
      </c>
      <c r="AD8" s="60">
        <v>0</v>
      </c>
      <c r="AE8" s="60">
        <v>0</v>
      </c>
      <c r="AF8" s="134">
        <v>0</v>
      </c>
    </row>
    <row r="9" spans="1:32" ht="17.25" customHeight="1">
      <c r="A9" s="89">
        <v>4</v>
      </c>
      <c r="B9" s="96" t="s">
        <v>268</v>
      </c>
      <c r="C9" s="60">
        <v>0</v>
      </c>
      <c r="D9" s="60">
        <v>0</v>
      </c>
      <c r="E9" s="60">
        <v>0.007326596390386313</v>
      </c>
      <c r="F9" s="60">
        <v>0.00177930487985228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134">
        <v>0</v>
      </c>
    </row>
    <row r="10" spans="1:32" ht="17.25" customHeight="1">
      <c r="A10" s="89">
        <v>5</v>
      </c>
      <c r="B10" s="96" t="s">
        <v>269</v>
      </c>
      <c r="C10" s="60">
        <v>0</v>
      </c>
      <c r="D10" s="60">
        <v>0.033099000502157076</v>
      </c>
      <c r="E10" s="60">
        <v>0.0011160741833218094</v>
      </c>
      <c r="F10" s="60">
        <v>0</v>
      </c>
      <c r="G10" s="60">
        <v>0.033099000502157076</v>
      </c>
      <c r="H10" s="60">
        <v>0.0004449856951657535</v>
      </c>
      <c r="I10" s="60">
        <v>0</v>
      </c>
      <c r="J10" s="60">
        <v>0.0012173550466158794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134">
        <v>0</v>
      </c>
    </row>
    <row r="11" spans="1:32" ht="17.25" customHeight="1">
      <c r="A11" s="89">
        <v>6</v>
      </c>
      <c r="B11" s="96" t="s">
        <v>270</v>
      </c>
      <c r="C11" s="60">
        <v>3.6713921348064924E-06</v>
      </c>
      <c r="D11" s="60">
        <v>0.001437240433414596</v>
      </c>
      <c r="E11" s="60">
        <v>0.026958533745662806</v>
      </c>
      <c r="F11" s="60">
        <v>0.0022449886038649436</v>
      </c>
      <c r="G11" s="60">
        <v>0.001437240433414596</v>
      </c>
      <c r="H11" s="60">
        <v>0.000587748348192049</v>
      </c>
      <c r="I11" s="60">
        <v>7.049965411530009E-06</v>
      </c>
      <c r="J11" s="60">
        <v>0.00041413263354112397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134">
        <v>0</v>
      </c>
    </row>
    <row r="12" spans="1:32" ht="17.25" customHeight="1">
      <c r="A12" s="89">
        <v>7</v>
      </c>
      <c r="B12" s="96" t="s">
        <v>271</v>
      </c>
      <c r="C12" s="60">
        <v>1.705704192773734E-05</v>
      </c>
      <c r="D12" s="60">
        <v>0.0020035410206805</v>
      </c>
      <c r="E12" s="60">
        <v>0.007355357095311934</v>
      </c>
      <c r="F12" s="60">
        <v>0.012911232097291335</v>
      </c>
      <c r="G12" s="60">
        <v>0.0020035410206805</v>
      </c>
      <c r="H12" s="60">
        <v>0.008139533831312855</v>
      </c>
      <c r="I12" s="60">
        <v>6.0069320673113386E-05</v>
      </c>
      <c r="J12" s="60">
        <v>0.0030151158610322807</v>
      </c>
      <c r="K12" s="60">
        <v>0.0014680190419150668</v>
      </c>
      <c r="L12" s="60">
        <v>0.0004953516062161663</v>
      </c>
      <c r="M12" s="60">
        <v>2.267686513308416E-05</v>
      </c>
      <c r="N12" s="60">
        <v>0</v>
      </c>
      <c r="O12" s="60">
        <v>0.0018400868275320658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134">
        <v>0</v>
      </c>
    </row>
    <row r="13" spans="1:32" ht="17.25" customHeight="1">
      <c r="A13" s="89">
        <v>8</v>
      </c>
      <c r="B13" s="96" t="s">
        <v>272</v>
      </c>
      <c r="C13" s="60">
        <v>0.008251111276821474</v>
      </c>
      <c r="D13" s="60">
        <v>0.03358096341790312</v>
      </c>
      <c r="E13" s="60">
        <v>0.08699710193690104</v>
      </c>
      <c r="F13" s="60">
        <v>0.12475222884110251</v>
      </c>
      <c r="G13" s="60">
        <v>0.03358096341790312</v>
      </c>
      <c r="H13" s="60">
        <v>0.06715921482135116</v>
      </c>
      <c r="I13" s="60">
        <v>0</v>
      </c>
      <c r="J13" s="60">
        <v>0.08635869772760574</v>
      </c>
      <c r="K13" s="60">
        <v>0.17262313494237697</v>
      </c>
      <c r="L13" s="60">
        <v>0.11783029384861107</v>
      </c>
      <c r="M13" s="60">
        <v>0.07702580787913219</v>
      </c>
      <c r="N13" s="60">
        <v>0.4892451445964807</v>
      </c>
      <c r="O13" s="60">
        <v>0.3218084866890791</v>
      </c>
      <c r="P13" s="60">
        <v>0</v>
      </c>
      <c r="Q13" s="60">
        <v>0.0082431669086421</v>
      </c>
      <c r="R13" s="60">
        <v>0</v>
      </c>
      <c r="S13" s="60">
        <v>0.8276232530923054</v>
      </c>
      <c r="T13" s="60">
        <v>0</v>
      </c>
      <c r="U13" s="60">
        <v>0.6635997213845146</v>
      </c>
      <c r="V13" s="60">
        <v>0.0005621400731394781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0.007630326801820451</v>
      </c>
      <c r="AD13" s="60">
        <v>0</v>
      </c>
      <c r="AE13" s="60">
        <v>0</v>
      </c>
      <c r="AF13" s="134">
        <v>0</v>
      </c>
    </row>
    <row r="14" spans="1:32" ht="17.25" customHeight="1">
      <c r="A14" s="89">
        <v>9</v>
      </c>
      <c r="B14" s="96" t="s">
        <v>273</v>
      </c>
      <c r="C14" s="60">
        <v>0.0017594136734061306</v>
      </c>
      <c r="D14" s="60">
        <v>0.02007657976354699</v>
      </c>
      <c r="E14" s="60">
        <v>0.0035465439041459197</v>
      </c>
      <c r="F14" s="60">
        <v>0.002866570135697949</v>
      </c>
      <c r="G14" s="60">
        <v>0.02007657976354699</v>
      </c>
      <c r="H14" s="60">
        <v>0.005226579664542889</v>
      </c>
      <c r="I14" s="60">
        <v>0.0017860537834345869</v>
      </c>
      <c r="J14" s="60">
        <v>0.09191028574950462</v>
      </c>
      <c r="K14" s="60">
        <v>0.015632015391640854</v>
      </c>
      <c r="L14" s="60">
        <v>0.08454367887144662</v>
      </c>
      <c r="M14" s="60">
        <v>0.007176450620516737</v>
      </c>
      <c r="N14" s="60">
        <v>0</v>
      </c>
      <c r="O14" s="60">
        <v>0.004152222982524108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134">
        <v>0</v>
      </c>
    </row>
    <row r="15" spans="1:32" ht="27.75" customHeight="1">
      <c r="A15" s="89">
        <v>10</v>
      </c>
      <c r="B15" s="96" t="s">
        <v>274</v>
      </c>
      <c r="C15" s="60">
        <v>0.7957906698683314</v>
      </c>
      <c r="D15" s="60">
        <v>0.1706352804359385</v>
      </c>
      <c r="E15" s="60">
        <v>0.37964089579846466</v>
      </c>
      <c r="F15" s="60">
        <v>0.2910541869736593</v>
      </c>
      <c r="G15" s="60">
        <v>0.1706352804359385</v>
      </c>
      <c r="H15" s="60">
        <v>0.7122090592158883</v>
      </c>
      <c r="I15" s="60">
        <v>0.47005686342096203</v>
      </c>
      <c r="J15" s="60">
        <v>0.43521493897623026</v>
      </c>
      <c r="K15" s="60">
        <v>0.31285496915235844</v>
      </c>
      <c r="L15" s="60">
        <v>0.3604623433232836</v>
      </c>
      <c r="M15" s="60">
        <v>0.576160772580118</v>
      </c>
      <c r="N15" s="60">
        <v>0.10931475387096548</v>
      </c>
      <c r="O15" s="60">
        <v>0.35055933115198756</v>
      </c>
      <c r="P15" s="60">
        <v>0</v>
      </c>
      <c r="Q15" s="60">
        <v>0</v>
      </c>
      <c r="R15" s="60">
        <v>0</v>
      </c>
      <c r="S15" s="60">
        <v>0.053259866494167515</v>
      </c>
      <c r="T15" s="60">
        <v>0</v>
      </c>
      <c r="U15" s="60">
        <v>0</v>
      </c>
      <c r="V15" s="60">
        <v>0.014667171881082991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1</v>
      </c>
      <c r="AF15" s="134">
        <v>0</v>
      </c>
    </row>
    <row r="16" spans="1:32" ht="18" customHeight="1">
      <c r="A16" s="95" t="s">
        <v>259</v>
      </c>
      <c r="B16" s="96" t="s">
        <v>214</v>
      </c>
      <c r="C16" s="60">
        <v>0.7957906698683314</v>
      </c>
      <c r="D16" s="60">
        <v>0.16631643166923865</v>
      </c>
      <c r="E16" s="60">
        <v>0.36578228829011195</v>
      </c>
      <c r="F16" s="60">
        <v>0.2890686387619357</v>
      </c>
      <c r="G16" s="60">
        <v>0.16631643166923865</v>
      </c>
      <c r="H16" s="60">
        <v>0.7083267652319654</v>
      </c>
      <c r="I16" s="60">
        <v>0.46976243512930277</v>
      </c>
      <c r="J16" s="60">
        <v>0.43127117884562644</v>
      </c>
      <c r="K16" s="60">
        <v>0.31285496915235844</v>
      </c>
      <c r="L16" s="60">
        <v>0.351496058903203</v>
      </c>
      <c r="M16" s="60">
        <v>0.552991686903514</v>
      </c>
      <c r="N16" s="60">
        <v>0.10931475387096548</v>
      </c>
      <c r="O16" s="60">
        <v>0.3431173832025716</v>
      </c>
      <c r="P16" s="60">
        <v>0</v>
      </c>
      <c r="Q16" s="60">
        <v>0</v>
      </c>
      <c r="R16" s="60">
        <v>0</v>
      </c>
      <c r="S16" s="60">
        <v>0.053259866494167515</v>
      </c>
      <c r="T16" s="60">
        <v>0</v>
      </c>
      <c r="U16" s="60">
        <v>0</v>
      </c>
      <c r="V16" s="60">
        <v>0.014667171881082991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1</v>
      </c>
      <c r="AF16" s="134">
        <v>0</v>
      </c>
    </row>
    <row r="17" spans="1:32" ht="18" customHeight="1">
      <c r="A17" s="95" t="s">
        <v>260</v>
      </c>
      <c r="B17" s="96" t="s">
        <v>215</v>
      </c>
      <c r="C17" s="60">
        <v>0</v>
      </c>
      <c r="D17" s="60">
        <v>0.002428947273831519</v>
      </c>
      <c r="E17" s="60">
        <v>0.013858607508352706</v>
      </c>
      <c r="F17" s="60">
        <v>0.00198554821172357</v>
      </c>
      <c r="G17" s="60">
        <v>0.002428947273831519</v>
      </c>
      <c r="H17" s="60">
        <v>0.0034308710508243203</v>
      </c>
      <c r="I17" s="60">
        <v>0</v>
      </c>
      <c r="J17" s="60">
        <v>0.0013394757897580874</v>
      </c>
      <c r="K17" s="60">
        <v>0</v>
      </c>
      <c r="L17" s="60">
        <v>0.0047237919986500764</v>
      </c>
      <c r="M17" s="60">
        <v>0</v>
      </c>
      <c r="N17" s="60">
        <v>0</v>
      </c>
      <c r="O17" s="60">
        <v>0.003687863237935626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134">
        <v>0</v>
      </c>
    </row>
    <row r="18" spans="1:32" ht="27.75" customHeight="1">
      <c r="A18" s="95" t="s">
        <v>261</v>
      </c>
      <c r="B18" s="96" t="s">
        <v>216</v>
      </c>
      <c r="C18" s="60">
        <v>0</v>
      </c>
      <c r="D18" s="60">
        <v>0.0013123354590983383</v>
      </c>
      <c r="E18" s="60">
        <v>0</v>
      </c>
      <c r="F18" s="60">
        <v>0</v>
      </c>
      <c r="G18" s="60">
        <v>0.0013123354590983383</v>
      </c>
      <c r="H18" s="60">
        <v>0.0004514229330985707</v>
      </c>
      <c r="I18" s="60">
        <v>5.609987248221128E-05</v>
      </c>
      <c r="J18" s="60">
        <v>0</v>
      </c>
      <c r="K18" s="60">
        <v>0</v>
      </c>
      <c r="L18" s="60">
        <v>0.0012343178244204416</v>
      </c>
      <c r="M18" s="60">
        <v>0.023169085676603897</v>
      </c>
      <c r="N18" s="60">
        <v>0</v>
      </c>
      <c r="O18" s="60">
        <v>0.003754084711480274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134">
        <v>0</v>
      </c>
    </row>
    <row r="19" spans="1:32" ht="18" customHeight="1">
      <c r="A19" s="95" t="s">
        <v>262</v>
      </c>
      <c r="B19" s="96" t="s">
        <v>217</v>
      </c>
      <c r="C19" s="60">
        <v>0</v>
      </c>
      <c r="D19" s="60">
        <v>0.0005775660337700069</v>
      </c>
      <c r="E19" s="60">
        <v>0</v>
      </c>
      <c r="F19" s="60">
        <v>0</v>
      </c>
      <c r="G19" s="60">
        <v>0.0005775660337700069</v>
      </c>
      <c r="H19" s="60">
        <v>0</v>
      </c>
      <c r="I19" s="60">
        <v>0.00023832841917702523</v>
      </c>
      <c r="J19" s="60">
        <v>0.002604284340845713</v>
      </c>
      <c r="K19" s="60">
        <v>0</v>
      </c>
      <c r="L19" s="60">
        <v>0.0030081745970100787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134">
        <v>0</v>
      </c>
    </row>
    <row r="20" spans="1:32" ht="27.75" customHeight="1">
      <c r="A20" s="89">
        <v>11</v>
      </c>
      <c r="B20" s="96" t="s">
        <v>275</v>
      </c>
      <c r="C20" s="60">
        <v>0</v>
      </c>
      <c r="D20" s="60">
        <v>5.249614430127471E-05</v>
      </c>
      <c r="E20" s="60">
        <v>4.693887858900022E-06</v>
      </c>
      <c r="F20" s="60">
        <v>0</v>
      </c>
      <c r="G20" s="60">
        <v>5.249614430127471E-05</v>
      </c>
      <c r="H20" s="60">
        <v>0</v>
      </c>
      <c r="I20" s="60">
        <v>0</v>
      </c>
      <c r="J20" s="60">
        <v>0.0006108789894726778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134">
        <v>0</v>
      </c>
    </row>
    <row r="21" spans="1:32" ht="27.75" customHeight="1">
      <c r="A21" s="89">
        <v>12</v>
      </c>
      <c r="B21" s="96" t="s">
        <v>276</v>
      </c>
      <c r="C21" s="60">
        <v>0</v>
      </c>
      <c r="D21" s="60">
        <v>0</v>
      </c>
      <c r="E21" s="60">
        <v>4.791800311940677E-06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134">
        <v>0</v>
      </c>
    </row>
    <row r="22" spans="1:32" ht="17.25" customHeight="1">
      <c r="A22" s="89">
        <v>13</v>
      </c>
      <c r="B22" s="96" t="s">
        <v>277</v>
      </c>
      <c r="C22" s="60">
        <v>0.002049436085586299</v>
      </c>
      <c r="D22" s="60">
        <v>0.009760415752251133</v>
      </c>
      <c r="E22" s="60">
        <v>0.023698143457875142</v>
      </c>
      <c r="F22" s="60">
        <v>0.004480314592536199</v>
      </c>
      <c r="G22" s="60">
        <v>0.009760415752251133</v>
      </c>
      <c r="H22" s="60">
        <v>0.008226419835257475</v>
      </c>
      <c r="I22" s="60">
        <v>6.235152101466637E-05</v>
      </c>
      <c r="J22" s="60">
        <v>0.0023057954633452153</v>
      </c>
      <c r="K22" s="60">
        <v>0.015120246369962516</v>
      </c>
      <c r="L22" s="60">
        <v>0.0010440404333647384</v>
      </c>
      <c r="M22" s="60">
        <v>0.006090952455187526</v>
      </c>
      <c r="N22" s="60">
        <v>0.004234603889305061</v>
      </c>
      <c r="O22" s="60">
        <v>0.0033237210174815583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134">
        <v>0</v>
      </c>
    </row>
    <row r="23" spans="1:32" ht="17.25" customHeight="1">
      <c r="A23" s="89">
        <v>14</v>
      </c>
      <c r="B23" s="96" t="s">
        <v>278</v>
      </c>
      <c r="C23" s="60">
        <v>0.0002456143771715999</v>
      </c>
      <c r="D23" s="60">
        <v>0.0004905505138824162</v>
      </c>
      <c r="E23" s="60">
        <v>0</v>
      </c>
      <c r="F23" s="60">
        <v>0.004450841250622355</v>
      </c>
      <c r="G23" s="60">
        <v>0.0004905505138824162</v>
      </c>
      <c r="H23" s="60">
        <v>9.68588313695035E-06</v>
      </c>
      <c r="I23" s="60">
        <v>0.026704272945300866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1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134">
        <v>0</v>
      </c>
    </row>
    <row r="24" spans="1:32" ht="17.25" customHeight="1">
      <c r="A24" s="89">
        <v>15</v>
      </c>
      <c r="B24" s="96" t="s">
        <v>279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6.579729381115665E-05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134">
        <v>0</v>
      </c>
    </row>
    <row r="25" spans="1:32" ht="17.25" customHeight="1">
      <c r="A25" s="89">
        <v>16</v>
      </c>
      <c r="B25" s="96" t="s">
        <v>280</v>
      </c>
      <c r="C25" s="60">
        <v>0.013033073182702614</v>
      </c>
      <c r="D25" s="60">
        <v>0.00016689354358907115</v>
      </c>
      <c r="E25" s="60">
        <v>0.004006893437927477</v>
      </c>
      <c r="F25" s="60">
        <v>0.0004774504963533916</v>
      </c>
      <c r="G25" s="60">
        <v>0.00016689354358907115</v>
      </c>
      <c r="H25" s="60">
        <v>2.9843174533257728E-05</v>
      </c>
      <c r="I25" s="60">
        <v>0.009331660686330177</v>
      </c>
      <c r="J25" s="60">
        <v>9.198324325035378E-05</v>
      </c>
      <c r="K25" s="60">
        <v>0.012401946420315054</v>
      </c>
      <c r="L25" s="60">
        <v>0</v>
      </c>
      <c r="M25" s="60">
        <v>0</v>
      </c>
      <c r="N25" s="60">
        <v>0.009609849574749231</v>
      </c>
      <c r="O25" s="60">
        <v>0.0010688014297767561</v>
      </c>
      <c r="P25" s="60">
        <v>0</v>
      </c>
      <c r="Q25" s="60">
        <v>0</v>
      </c>
      <c r="R25" s="60">
        <v>0</v>
      </c>
      <c r="S25" s="60">
        <v>0.05570524887443558</v>
      </c>
      <c r="T25" s="60">
        <v>0</v>
      </c>
      <c r="U25" s="60">
        <v>0.31491203696658177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134">
        <v>0</v>
      </c>
    </row>
    <row r="26" spans="1:32" ht="17.25" customHeight="1">
      <c r="A26" s="89">
        <v>17</v>
      </c>
      <c r="B26" s="46" t="s">
        <v>281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134">
        <v>0</v>
      </c>
    </row>
    <row r="27" spans="1:32" ht="17.25" customHeight="1">
      <c r="A27" s="89">
        <v>18</v>
      </c>
      <c r="B27" s="47" t="s">
        <v>282</v>
      </c>
      <c r="C27" s="60">
        <v>0.001006093193458563</v>
      </c>
      <c r="D27" s="60">
        <v>0.010603927241947054</v>
      </c>
      <c r="E27" s="60">
        <v>0.002218800167968</v>
      </c>
      <c r="F27" s="60">
        <v>0.0037697854254186334</v>
      </c>
      <c r="G27" s="60">
        <v>0.010603927241947054</v>
      </c>
      <c r="H27" s="60">
        <v>0.008617870443589914</v>
      </c>
      <c r="I27" s="60">
        <v>0.0027662142707348255</v>
      </c>
      <c r="J27" s="60">
        <v>2.3308321639615862E-05</v>
      </c>
      <c r="K27" s="60">
        <v>0.006515329297739191</v>
      </c>
      <c r="L27" s="60">
        <v>0.008550186925600568</v>
      </c>
      <c r="M27" s="60">
        <v>0.0011304665411184963</v>
      </c>
      <c r="N27" s="60">
        <v>0</v>
      </c>
      <c r="O27" s="60">
        <v>0.01150649956933277</v>
      </c>
      <c r="P27" s="60">
        <v>0</v>
      </c>
      <c r="Q27" s="60">
        <v>8.504002024501127E-05</v>
      </c>
      <c r="R27" s="60">
        <v>0</v>
      </c>
      <c r="S27" s="60">
        <v>0.044966716197110554</v>
      </c>
      <c r="T27" s="60">
        <v>0</v>
      </c>
      <c r="U27" s="60">
        <v>0</v>
      </c>
      <c r="V27" s="60">
        <v>0.00031992080456735264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134">
        <v>0</v>
      </c>
    </row>
    <row r="28" ht="16.5" customHeight="1">
      <c r="AB28" s="61"/>
    </row>
    <row r="29" ht="16.5" customHeight="1">
      <c r="A29" s="48" t="s">
        <v>320</v>
      </c>
    </row>
    <row r="30" spans="1:31" ht="13.5">
      <c r="A30" s="126" t="s">
        <v>334</v>
      </c>
      <c r="B30" s="6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</row>
    <row r="31" ht="12.75">
      <c r="B31" s="63"/>
    </row>
    <row r="34" ht="12.75">
      <c r="Z34" s="63"/>
    </row>
  </sheetData>
  <sheetProtection/>
  <mergeCells count="1">
    <mergeCell ref="A2:AE2"/>
  </mergeCells>
  <printOptions horizontalCentered="1"/>
  <pageMargins left="0" right="0" top="0.7874015748031497" bottom="0" header="0.6299212598425197" footer="0"/>
  <pageSetup horizontalDpi="300" verticalDpi="300" orientation="landscape" paperSize="9" scale="3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6"/>
  <sheetViews>
    <sheetView view="pageBreakPreview" zoomScaleSheetLayoutView="100" zoomScalePageLayoutView="0" workbookViewId="0" topLeftCell="A1">
      <selection activeCell="A2" sqref="A2:U2"/>
    </sheetView>
  </sheetViews>
  <sheetFormatPr defaultColWidth="9.140625" defaultRowHeight="12.75"/>
  <cols>
    <col min="1" max="1" width="66.421875" style="2" customWidth="1"/>
    <col min="2" max="7" width="12.7109375" style="2" customWidth="1"/>
    <col min="8" max="8" width="11.8515625" style="2" customWidth="1"/>
    <col min="9" max="9" width="12.8515625" style="2" customWidth="1"/>
    <col min="10" max="10" width="11.8515625" style="2" customWidth="1"/>
    <col min="11" max="11" width="13.00390625" style="2" customWidth="1"/>
    <col min="12" max="12" width="10.7109375" style="2" customWidth="1"/>
    <col min="13" max="13" width="11.57421875" style="2" customWidth="1"/>
    <col min="14" max="14" width="12.7109375" style="2" customWidth="1"/>
    <col min="15" max="17" width="11.8515625" style="2" customWidth="1"/>
    <col min="18" max="21" width="13.00390625" style="2" customWidth="1"/>
    <col min="22" max="22" width="13.7109375" style="2" customWidth="1"/>
    <col min="23" max="23" width="15.28125" style="2" customWidth="1"/>
    <col min="24" max="24" width="11.8515625" style="2" customWidth="1"/>
    <col min="25" max="25" width="13.140625" style="2" customWidth="1"/>
    <col min="26" max="16384" width="9.140625" style="2" customWidth="1"/>
  </cols>
  <sheetData>
    <row r="1" ht="15.75">
      <c r="A1" s="11"/>
    </row>
    <row r="2" spans="1:21" s="12" customFormat="1" ht="18.75">
      <c r="A2" s="203" t="s">
        <v>372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2" ht="15.75">
      <c r="A3" s="17"/>
      <c r="E3" s="13"/>
      <c r="N3" s="13"/>
      <c r="R3" s="13"/>
      <c r="V3" s="13" t="s">
        <v>340</v>
      </c>
    </row>
    <row r="4" spans="1:25" s="159" customFormat="1" ht="84.75" customHeight="1">
      <c r="A4" s="156" t="s">
        <v>0</v>
      </c>
      <c r="B4" s="150" t="s">
        <v>16</v>
      </c>
      <c r="C4" s="157" t="s">
        <v>15</v>
      </c>
      <c r="D4" s="150" t="s">
        <v>91</v>
      </c>
      <c r="E4" s="157" t="s">
        <v>15</v>
      </c>
      <c r="F4" s="150" t="s">
        <v>92</v>
      </c>
      <c r="G4" s="157" t="s">
        <v>15</v>
      </c>
      <c r="H4" s="150" t="s">
        <v>111</v>
      </c>
      <c r="I4" s="157" t="s">
        <v>15</v>
      </c>
      <c r="J4" s="150" t="s">
        <v>112</v>
      </c>
      <c r="K4" s="157" t="s">
        <v>15</v>
      </c>
      <c r="L4" s="150" t="s">
        <v>113</v>
      </c>
      <c r="M4" s="157" t="s">
        <v>15</v>
      </c>
      <c r="N4" s="150" t="s">
        <v>213</v>
      </c>
      <c r="O4" s="157" t="s">
        <v>15</v>
      </c>
      <c r="P4" s="150" t="s">
        <v>283</v>
      </c>
      <c r="Q4" s="157" t="s">
        <v>15</v>
      </c>
      <c r="R4" s="150" t="s">
        <v>297</v>
      </c>
      <c r="S4" s="157" t="s">
        <v>15</v>
      </c>
      <c r="T4" s="150">
        <v>2012</v>
      </c>
      <c r="U4" s="157" t="s">
        <v>15</v>
      </c>
      <c r="V4" s="150">
        <v>2013</v>
      </c>
      <c r="W4" s="157" t="s">
        <v>15</v>
      </c>
      <c r="X4" s="160">
        <v>2014</v>
      </c>
      <c r="Y4" s="158" t="s">
        <v>15</v>
      </c>
    </row>
    <row r="5" spans="1:25" ht="12.75">
      <c r="A5" s="138" t="s">
        <v>341</v>
      </c>
      <c r="B5" s="16">
        <v>1423532.73</v>
      </c>
      <c r="C5" s="139">
        <v>0.1209350609311413</v>
      </c>
      <c r="D5" s="22">
        <v>1448336.24</v>
      </c>
      <c r="E5" s="140">
        <v>0.10328438774381707</v>
      </c>
      <c r="F5" s="22">
        <v>6389378.58</v>
      </c>
      <c r="G5" s="140">
        <v>0.30459235718552924</v>
      </c>
      <c r="H5" s="22">
        <v>2646952.13962128</v>
      </c>
      <c r="I5" s="140">
        <v>0.14387966809445732</v>
      </c>
      <c r="J5" s="22">
        <v>2282202.3584999996</v>
      </c>
      <c r="K5" s="140">
        <v>0.10465097566445837</v>
      </c>
      <c r="L5" s="22">
        <v>2683671.95</v>
      </c>
      <c r="M5" s="141">
        <v>0.09826439126856694</v>
      </c>
      <c r="N5" s="22">
        <v>1419449.7185946393</v>
      </c>
      <c r="O5" s="141">
        <v>0.05723751793925677</v>
      </c>
      <c r="P5" s="22">
        <v>784599.2407700001</v>
      </c>
      <c r="Q5" s="141">
        <v>0.03274778927475537</v>
      </c>
      <c r="R5" s="22">
        <v>5051390.901299999</v>
      </c>
      <c r="S5" s="141">
        <v>0.20395471753703584</v>
      </c>
      <c r="T5" s="22">
        <v>6077349.063180001</v>
      </c>
      <c r="U5" s="141">
        <v>0.23393398990191527</v>
      </c>
      <c r="V5" s="22">
        <v>3719784.962536814</v>
      </c>
      <c r="W5" s="141">
        <v>0.14616534530989486</v>
      </c>
      <c r="X5" s="22">
        <v>2678948.3208192126</v>
      </c>
      <c r="Y5" s="141">
        <v>0.09981022742686063</v>
      </c>
    </row>
    <row r="6" spans="1:25" ht="12.75">
      <c r="A6" s="138" t="s">
        <v>342</v>
      </c>
      <c r="B6" s="16">
        <v>7765</v>
      </c>
      <c r="C6" s="139">
        <v>0.14500702439049898</v>
      </c>
      <c r="D6" s="22">
        <v>0</v>
      </c>
      <c r="E6" s="140">
        <v>0</v>
      </c>
      <c r="F6" s="22">
        <v>0</v>
      </c>
      <c r="G6" s="140">
        <v>0</v>
      </c>
      <c r="H6" s="22">
        <v>0</v>
      </c>
      <c r="I6" s="140">
        <v>0</v>
      </c>
      <c r="J6" s="22">
        <v>0</v>
      </c>
      <c r="K6" s="140">
        <v>0</v>
      </c>
      <c r="L6" s="22">
        <v>0</v>
      </c>
      <c r="M6" s="141">
        <v>0</v>
      </c>
      <c r="N6" s="22">
        <v>0</v>
      </c>
      <c r="O6" s="141">
        <v>0</v>
      </c>
      <c r="P6" s="22">
        <v>0</v>
      </c>
      <c r="Q6" s="141">
        <v>0</v>
      </c>
      <c r="R6" s="22">
        <v>0</v>
      </c>
      <c r="S6" s="141">
        <v>0</v>
      </c>
      <c r="T6" s="22">
        <v>0</v>
      </c>
      <c r="U6" s="141">
        <v>0</v>
      </c>
      <c r="V6" s="22">
        <v>0</v>
      </c>
      <c r="W6" s="141">
        <v>0</v>
      </c>
      <c r="X6" s="22">
        <v>33418.32</v>
      </c>
      <c r="Y6" s="141">
        <v>0.0007627382159632509</v>
      </c>
    </row>
    <row r="7" spans="1:25" ht="12.75">
      <c r="A7" s="142" t="s">
        <v>343</v>
      </c>
      <c r="B7" s="16">
        <v>72588109.0918319</v>
      </c>
      <c r="C7" s="139">
        <v>0.34825128292546453</v>
      </c>
      <c r="D7" s="22">
        <v>90469406.9349999</v>
      </c>
      <c r="E7" s="140">
        <v>0.3309396270023978</v>
      </c>
      <c r="F7" s="22">
        <v>57963218.99912325</v>
      </c>
      <c r="G7" s="140">
        <v>0.1648863934569348</v>
      </c>
      <c r="H7" s="22">
        <v>17583825.00396596</v>
      </c>
      <c r="I7" s="140">
        <v>0.042879361493938235</v>
      </c>
      <c r="J7" s="22">
        <v>52851613.42212622</v>
      </c>
      <c r="K7" s="140">
        <v>0.094368595850291</v>
      </c>
      <c r="L7" s="22">
        <v>58953989.4345</v>
      </c>
      <c r="M7" s="141">
        <v>0.08540520628966151</v>
      </c>
      <c r="N7" s="22">
        <v>32989693.473836634</v>
      </c>
      <c r="O7" s="141">
        <v>0.054740383852230526</v>
      </c>
      <c r="P7" s="22">
        <v>28171776.99877213</v>
      </c>
      <c r="Q7" s="141">
        <v>0.05639325637455684</v>
      </c>
      <c r="R7" s="22">
        <v>26640004.18230176</v>
      </c>
      <c r="S7" s="141">
        <v>0.06015766322230794</v>
      </c>
      <c r="T7" s="22">
        <v>25731001.59123652</v>
      </c>
      <c r="U7" s="141">
        <v>0.06175684626851659</v>
      </c>
      <c r="V7" s="22">
        <v>24259781.65266688</v>
      </c>
      <c r="W7" s="141">
        <v>0.05908939492651429</v>
      </c>
      <c r="X7" s="22">
        <v>26594759.550136343</v>
      </c>
      <c r="Y7" s="141">
        <v>0.06165544628722396</v>
      </c>
    </row>
    <row r="8" spans="1:25" ht="12.75">
      <c r="A8" s="142" t="s">
        <v>344</v>
      </c>
      <c r="B8" s="16">
        <v>0</v>
      </c>
      <c r="C8" s="139">
        <v>0</v>
      </c>
      <c r="D8" s="22">
        <v>2034307.58</v>
      </c>
      <c r="E8" s="140">
        <v>14.34881014224264</v>
      </c>
      <c r="F8" s="22">
        <v>206946.32</v>
      </c>
      <c r="G8" s="140">
        <v>0.20040250874509347</v>
      </c>
      <c r="H8" s="22">
        <v>644422.42</v>
      </c>
      <c r="I8" s="140">
        <v>0.2010522309564619</v>
      </c>
      <c r="J8" s="22">
        <v>922910.24</v>
      </c>
      <c r="K8" s="140">
        <v>0.2406201095984939</v>
      </c>
      <c r="L8" s="22">
        <v>2005605.99</v>
      </c>
      <c r="M8" s="141">
        <v>0.26101841245660684</v>
      </c>
      <c r="N8" s="22">
        <v>557</v>
      </c>
      <c r="O8" s="141">
        <v>0.002018059641089723</v>
      </c>
      <c r="P8" s="22">
        <v>0</v>
      </c>
      <c r="Q8" s="141">
        <v>0</v>
      </c>
      <c r="R8" s="22">
        <v>773677.45</v>
      </c>
      <c r="S8" s="141">
        <v>0.19949999620044187</v>
      </c>
      <c r="T8" s="22">
        <v>3047476.51</v>
      </c>
      <c r="U8" s="141">
        <v>0.8541401401206469</v>
      </c>
      <c r="V8" s="22">
        <v>2818822.563361077</v>
      </c>
      <c r="W8" s="141">
        <v>0.7966645186820255</v>
      </c>
      <c r="X8" s="22">
        <v>1939781.220902997</v>
      </c>
      <c r="Y8" s="141">
        <v>0.3570679714737364</v>
      </c>
    </row>
    <row r="9" spans="1:25" ht="12.75">
      <c r="A9" s="142" t="s">
        <v>345</v>
      </c>
      <c r="B9" s="16">
        <v>7907361.27</v>
      </c>
      <c r="C9" s="139">
        <v>0.9604873975228665</v>
      </c>
      <c r="D9" s="22">
        <v>7102778.32</v>
      </c>
      <c r="E9" s="140">
        <v>0.9981855710887494</v>
      </c>
      <c r="F9" s="22">
        <v>8583430.33</v>
      </c>
      <c r="G9" s="140">
        <v>0.9181994062394376</v>
      </c>
      <c r="H9" s="22">
        <v>15243451.684108363</v>
      </c>
      <c r="I9" s="140">
        <v>1.0103931992952975</v>
      </c>
      <c r="J9" s="22">
        <v>8369687.041792399</v>
      </c>
      <c r="K9" s="140">
        <v>0.9273381304913012</v>
      </c>
      <c r="L9" s="22">
        <v>6202128.26</v>
      </c>
      <c r="M9" s="141">
        <v>0.8829471476119551</v>
      </c>
      <c r="N9" s="22">
        <v>10881996.030000001</v>
      </c>
      <c r="O9" s="141">
        <v>0.9127883893189905</v>
      </c>
      <c r="P9" s="22">
        <v>12551534.83</v>
      </c>
      <c r="Q9" s="141">
        <v>0.8619872288436007</v>
      </c>
      <c r="R9" s="22">
        <v>14263098.22</v>
      </c>
      <c r="S9" s="141">
        <v>1.0116918002543205</v>
      </c>
      <c r="T9" s="22">
        <v>14148377.2567625</v>
      </c>
      <c r="U9" s="141">
        <v>0.9601581506418194</v>
      </c>
      <c r="V9" s="22">
        <v>10378843.7185259</v>
      </c>
      <c r="W9" s="141">
        <v>1.1132766093730901</v>
      </c>
      <c r="X9" s="22">
        <v>7358475.08381668</v>
      </c>
      <c r="Y9" s="141">
        <v>0.9972249378909828</v>
      </c>
    </row>
    <row r="10" spans="1:25" ht="12.75">
      <c r="A10" s="142" t="s">
        <v>346</v>
      </c>
      <c r="B10" s="16">
        <v>3580900.0719999988</v>
      </c>
      <c r="C10" s="139">
        <v>0.5401618995616355</v>
      </c>
      <c r="D10" s="22">
        <v>3934432.25434999</v>
      </c>
      <c r="E10" s="140">
        <v>0.6367873977561663</v>
      </c>
      <c r="F10" s="22">
        <v>6374925.858200001</v>
      </c>
      <c r="G10" s="140">
        <v>0.6008920790068928</v>
      </c>
      <c r="H10" s="22">
        <v>14578972.986145174</v>
      </c>
      <c r="I10" s="140">
        <v>0.7954369719063035</v>
      </c>
      <c r="J10" s="22">
        <v>11368832.61266171</v>
      </c>
      <c r="K10" s="140">
        <v>0.6697650780549502</v>
      </c>
      <c r="L10" s="22">
        <v>15228078.92152762</v>
      </c>
      <c r="M10" s="141">
        <v>0.693603805759745</v>
      </c>
      <c r="N10" s="22">
        <v>5590036.085219961</v>
      </c>
      <c r="O10" s="141">
        <v>0.5466131499370392</v>
      </c>
      <c r="P10" s="22">
        <v>6224650.038598005</v>
      </c>
      <c r="Q10" s="141">
        <v>0.7358334832370507</v>
      </c>
      <c r="R10" s="22">
        <v>5416564.384303774</v>
      </c>
      <c r="S10" s="141">
        <v>0.7772977873719229</v>
      </c>
      <c r="T10" s="22">
        <v>5042052.309811191</v>
      </c>
      <c r="U10" s="141">
        <v>0.7006636946267388</v>
      </c>
      <c r="V10" s="22">
        <v>4931099.064227455</v>
      </c>
      <c r="W10" s="141">
        <v>0.5503373877257001</v>
      </c>
      <c r="X10" s="22">
        <v>5062722.42784422</v>
      </c>
      <c r="Y10" s="141">
        <v>0.43413998397709935</v>
      </c>
    </row>
    <row r="11" spans="1:25" ht="12.75">
      <c r="A11" s="142" t="s">
        <v>347</v>
      </c>
      <c r="B11" s="16">
        <v>4644171.792</v>
      </c>
      <c r="C11" s="139">
        <v>0.4358818447094231</v>
      </c>
      <c r="D11" s="22">
        <v>7003063.549229424</v>
      </c>
      <c r="E11" s="140">
        <v>0.4856005532008258</v>
      </c>
      <c r="F11" s="22">
        <v>6050759.53</v>
      </c>
      <c r="G11" s="140">
        <v>0.39635823461393704</v>
      </c>
      <c r="H11" s="22">
        <v>8679676.492968842</v>
      </c>
      <c r="I11" s="140">
        <v>0.4897401036656001</v>
      </c>
      <c r="J11" s="22">
        <v>8412581.995643495</v>
      </c>
      <c r="K11" s="140">
        <v>0.4474052413360971</v>
      </c>
      <c r="L11" s="22">
        <v>6330521.716010259</v>
      </c>
      <c r="M11" s="141">
        <v>0.3475471888179342</v>
      </c>
      <c r="N11" s="22">
        <v>4878839.715363183</v>
      </c>
      <c r="O11" s="141">
        <v>0.38141075540012187</v>
      </c>
      <c r="P11" s="22">
        <v>5872840.818016521</v>
      </c>
      <c r="Q11" s="141">
        <v>0.4297305009120351</v>
      </c>
      <c r="R11" s="22">
        <v>5440755.2486142</v>
      </c>
      <c r="S11" s="141">
        <v>0.35992565491107326</v>
      </c>
      <c r="T11" s="22">
        <v>5985088.134459372</v>
      </c>
      <c r="U11" s="141">
        <v>0.41054351128985905</v>
      </c>
      <c r="V11" s="22">
        <v>6554872.619322777</v>
      </c>
      <c r="W11" s="141">
        <v>0.41472146068075716</v>
      </c>
      <c r="X11" s="22">
        <v>7507311.55328753</v>
      </c>
      <c r="Y11" s="141">
        <v>0.48063838863519026</v>
      </c>
    </row>
    <row r="12" spans="1:25" ht="12.75">
      <c r="A12" s="142" t="s">
        <v>348</v>
      </c>
      <c r="B12" s="16">
        <v>47750242.10817874</v>
      </c>
      <c r="C12" s="139">
        <v>0.40686339798594945</v>
      </c>
      <c r="D12" s="22">
        <v>58999847.458143875</v>
      </c>
      <c r="E12" s="140">
        <v>0.4143422960389129</v>
      </c>
      <c r="F12" s="22">
        <v>51090779.382133976</v>
      </c>
      <c r="G12" s="140">
        <v>0.3398668128273894</v>
      </c>
      <c r="H12" s="22">
        <v>74628544.88158076</v>
      </c>
      <c r="I12" s="140">
        <v>0.4401787502336242</v>
      </c>
      <c r="J12" s="22">
        <v>75613879.80986214</v>
      </c>
      <c r="K12" s="140">
        <v>0.41573820496201125</v>
      </c>
      <c r="L12" s="22">
        <v>75029101.91493924</v>
      </c>
      <c r="M12" s="141">
        <v>0.3742596661450443</v>
      </c>
      <c r="N12" s="22">
        <v>72915127.27949513</v>
      </c>
      <c r="O12" s="141">
        <v>0.34007210743471755</v>
      </c>
      <c r="P12" s="22">
        <v>68282720.15825023</v>
      </c>
      <c r="Q12" s="141">
        <v>0.3371480963196426</v>
      </c>
      <c r="R12" s="22">
        <v>71890586.27169098</v>
      </c>
      <c r="S12" s="141">
        <v>0.35544606705511816</v>
      </c>
      <c r="T12" s="22">
        <v>72929181.24965516</v>
      </c>
      <c r="U12" s="141">
        <v>0.3641050405375487</v>
      </c>
      <c r="V12" s="22">
        <v>74503177.87401988</v>
      </c>
      <c r="W12" s="141">
        <v>0.35870783773430204</v>
      </c>
      <c r="X12" s="22">
        <v>81914407.09053272</v>
      </c>
      <c r="Y12" s="141">
        <v>0.3708758292515022</v>
      </c>
    </row>
    <row r="13" spans="1:25" ht="12.75">
      <c r="A13" s="142" t="s">
        <v>349</v>
      </c>
      <c r="B13" s="16">
        <v>11306223.956678377</v>
      </c>
      <c r="C13" s="139">
        <v>0.42405000149739</v>
      </c>
      <c r="D13" s="22">
        <v>25407891.37814389</v>
      </c>
      <c r="E13" s="140">
        <v>0.5538439577795268</v>
      </c>
      <c r="F13" s="22">
        <v>13684207.201866433</v>
      </c>
      <c r="G13" s="140">
        <v>0.3950047226578644</v>
      </c>
      <c r="H13" s="22">
        <v>27382424.147540733</v>
      </c>
      <c r="I13" s="140">
        <v>0.4743297327373708</v>
      </c>
      <c r="J13" s="22">
        <v>29404824.45230281</v>
      </c>
      <c r="K13" s="140">
        <v>0.49403088912288246</v>
      </c>
      <c r="L13" s="22">
        <v>24809415.003739294</v>
      </c>
      <c r="M13" s="141">
        <v>0.4196455123509421</v>
      </c>
      <c r="N13" s="22">
        <v>26622784.900910556</v>
      </c>
      <c r="O13" s="141">
        <v>0.4191285101962647</v>
      </c>
      <c r="P13" s="22">
        <v>22883316.330036875</v>
      </c>
      <c r="Q13" s="141">
        <v>0.3882403072966076</v>
      </c>
      <c r="R13" s="22">
        <v>21802000.344892997</v>
      </c>
      <c r="S13" s="141">
        <v>0.38706121294573276</v>
      </c>
      <c r="T13" s="22">
        <v>24535464.578005917</v>
      </c>
      <c r="U13" s="141">
        <v>0.41163946929353906</v>
      </c>
      <c r="V13" s="22">
        <v>19188668.358032044</v>
      </c>
      <c r="W13" s="141">
        <v>0.35046892198705326</v>
      </c>
      <c r="X13" s="22">
        <v>18799169.94895711</v>
      </c>
      <c r="Y13" s="141">
        <v>0.4097085372992973</v>
      </c>
    </row>
    <row r="14" spans="1:25" ht="12.75">
      <c r="A14" s="142" t="s">
        <v>350</v>
      </c>
      <c r="B14" s="16">
        <v>86350844.8780196</v>
      </c>
      <c r="C14" s="139">
        <v>0.5491872336949918</v>
      </c>
      <c r="D14" s="22">
        <v>95685117.33294661</v>
      </c>
      <c r="E14" s="140">
        <v>0.527092955212698</v>
      </c>
      <c r="F14" s="22">
        <v>55083153.286648</v>
      </c>
      <c r="G14" s="140">
        <v>0.21793968310077047</v>
      </c>
      <c r="H14" s="22">
        <v>37972834.89518107</v>
      </c>
      <c r="I14" s="140">
        <v>0.14110605566902396</v>
      </c>
      <c r="J14" s="22">
        <v>30045830.485294007</v>
      </c>
      <c r="K14" s="140">
        <v>0.09703665151844323</v>
      </c>
      <c r="L14" s="22">
        <v>50914438.81375001</v>
      </c>
      <c r="M14" s="141">
        <v>0.13264370762640604</v>
      </c>
      <c r="N14" s="22">
        <v>20854933.76307057</v>
      </c>
      <c r="O14" s="141">
        <v>0.04734004814606018</v>
      </c>
      <c r="P14" s="22">
        <v>62081981.02540674</v>
      </c>
      <c r="Q14" s="141">
        <v>0.12768913029824544</v>
      </c>
      <c r="R14" s="22">
        <v>62372070.62502149</v>
      </c>
      <c r="S14" s="141">
        <v>0.11871930941036579</v>
      </c>
      <c r="T14" s="22">
        <v>53886372.876250215</v>
      </c>
      <c r="U14" s="141">
        <v>0.10305892406455673</v>
      </c>
      <c r="V14" s="22">
        <v>54413912.45767267</v>
      </c>
      <c r="W14" s="141">
        <v>0.09389455172035172</v>
      </c>
      <c r="X14" s="22">
        <v>52269848.38310625</v>
      </c>
      <c r="Y14" s="141">
        <v>0.09503315514583247</v>
      </c>
    </row>
    <row r="15" spans="1:25" ht="12.75">
      <c r="A15" s="142" t="s">
        <v>352</v>
      </c>
      <c r="B15" s="16">
        <v>4597165.29</v>
      </c>
      <c r="C15" s="139">
        <v>0.9802537216099054</v>
      </c>
      <c r="D15" s="22">
        <v>5128617.49</v>
      </c>
      <c r="E15" s="140">
        <v>1.0171254361078768</v>
      </c>
      <c r="F15" s="22">
        <v>12315072.149999987</v>
      </c>
      <c r="G15" s="140">
        <v>0.9297030310729903</v>
      </c>
      <c r="H15" s="22">
        <v>8127680.267066637</v>
      </c>
      <c r="I15" s="140">
        <v>0.8647523091052155</v>
      </c>
      <c r="J15" s="22">
        <v>7445661.058884198</v>
      </c>
      <c r="K15" s="140">
        <v>0.8608051814816925</v>
      </c>
      <c r="L15" s="22">
        <v>7633960.94</v>
      </c>
      <c r="M15" s="141">
        <v>0.9741598204365939</v>
      </c>
      <c r="N15" s="22">
        <v>8799147.999999998</v>
      </c>
      <c r="O15" s="141">
        <v>0.972711182334147</v>
      </c>
      <c r="P15" s="22">
        <v>8811615.809999999</v>
      </c>
      <c r="Q15" s="141">
        <v>0.9585583530157753</v>
      </c>
      <c r="R15" s="22">
        <v>8712942.88</v>
      </c>
      <c r="S15" s="141">
        <v>0.9751153966228565</v>
      </c>
      <c r="T15" s="22">
        <v>6028112.99118</v>
      </c>
      <c r="U15" s="141">
        <v>0.8837770468780547</v>
      </c>
      <c r="V15" s="22">
        <v>6044776.27</v>
      </c>
      <c r="W15" s="141">
        <v>0.7163009060354661</v>
      </c>
      <c r="X15" s="22">
        <v>4893317.1717300005</v>
      </c>
      <c r="Y15" s="141">
        <v>0.6373691877404846</v>
      </c>
    </row>
    <row r="16" spans="1:25" ht="12.75">
      <c r="A16" s="142" t="s">
        <v>353</v>
      </c>
      <c r="B16" s="16">
        <v>626244.709999999</v>
      </c>
      <c r="C16" s="139">
        <v>0.8720891298912566</v>
      </c>
      <c r="D16" s="22">
        <v>1042787.88</v>
      </c>
      <c r="E16" s="140">
        <v>0.9424102813493402</v>
      </c>
      <c r="F16" s="22">
        <v>1301763.74</v>
      </c>
      <c r="G16" s="140">
        <v>0.8817090014823257</v>
      </c>
      <c r="H16" s="22">
        <v>1714936.23</v>
      </c>
      <c r="I16" s="140">
        <v>0.7789916579609821</v>
      </c>
      <c r="J16" s="22">
        <v>1650719.1616300002</v>
      </c>
      <c r="K16" s="140">
        <v>0.7769052474636202</v>
      </c>
      <c r="L16" s="22">
        <v>1374477.48</v>
      </c>
      <c r="M16" s="141">
        <v>0.7127280917640071</v>
      </c>
      <c r="N16" s="22">
        <v>1327393.13</v>
      </c>
      <c r="O16" s="141">
        <v>0.49982668332884855</v>
      </c>
      <c r="P16" s="22">
        <v>1496953.59</v>
      </c>
      <c r="Q16" s="141">
        <v>0.6190385015229622</v>
      </c>
      <c r="R16" s="22">
        <v>1459069.52</v>
      </c>
      <c r="S16" s="141">
        <v>0.667006760907786</v>
      </c>
      <c r="T16" s="22">
        <v>1222160.39</v>
      </c>
      <c r="U16" s="141">
        <v>0.7516675326064483</v>
      </c>
      <c r="V16" s="22">
        <v>902790.4650000001</v>
      </c>
      <c r="W16" s="141">
        <v>0.7787005571059972</v>
      </c>
      <c r="X16" s="22">
        <v>1043470.21</v>
      </c>
      <c r="Y16" s="141">
        <v>0.7822032236611229</v>
      </c>
    </row>
    <row r="17" spans="1:25" ht="12.75">
      <c r="A17" s="138" t="s">
        <v>354</v>
      </c>
      <c r="B17" s="16">
        <v>10086324.7627668</v>
      </c>
      <c r="C17" s="139">
        <v>0.641911244372565</v>
      </c>
      <c r="D17" s="22">
        <v>11846649.47440647</v>
      </c>
      <c r="E17" s="140">
        <v>0.5500134205238175</v>
      </c>
      <c r="F17" s="22">
        <v>8823409.247705312</v>
      </c>
      <c r="G17" s="140">
        <v>0.3326421843367385</v>
      </c>
      <c r="H17" s="22">
        <v>12168406.543148242</v>
      </c>
      <c r="I17" s="140">
        <v>0.3939429338507075</v>
      </c>
      <c r="J17" s="22">
        <v>10573704.524592489</v>
      </c>
      <c r="K17" s="140">
        <v>0.34372750472493097</v>
      </c>
      <c r="L17" s="22">
        <v>10439014.208</v>
      </c>
      <c r="M17" s="141">
        <v>0.3295892224795507</v>
      </c>
      <c r="N17" s="22">
        <v>11605506.226504052</v>
      </c>
      <c r="O17" s="141">
        <v>0.4101919258665507</v>
      </c>
      <c r="P17" s="22">
        <v>11653717.993773542</v>
      </c>
      <c r="Q17" s="141">
        <v>0.3849000464461195</v>
      </c>
      <c r="R17" s="22">
        <v>10787967.713693794</v>
      </c>
      <c r="S17" s="141">
        <v>0.3672164980788295</v>
      </c>
      <c r="T17" s="22">
        <v>13208995.165998206</v>
      </c>
      <c r="U17" s="141">
        <v>0.4046490807302357</v>
      </c>
      <c r="V17" s="22">
        <v>12607175.746091833</v>
      </c>
      <c r="W17" s="141">
        <v>0.3723522705470622</v>
      </c>
      <c r="X17" s="22">
        <v>11667886.067071196</v>
      </c>
      <c r="Y17" s="141">
        <v>0.33671235957912216</v>
      </c>
    </row>
    <row r="18" spans="1:25" ht="12.75">
      <c r="A18" s="138" t="s">
        <v>355</v>
      </c>
      <c r="B18" s="16">
        <v>100401.95</v>
      </c>
      <c r="C18" s="139">
        <v>0.06219896117114454</v>
      </c>
      <c r="D18" s="22">
        <v>450638.34</v>
      </c>
      <c r="E18" s="140">
        <v>0.1310644385601274</v>
      </c>
      <c r="F18" s="22">
        <v>820080.79</v>
      </c>
      <c r="G18" s="140">
        <v>0.18684735061041163</v>
      </c>
      <c r="H18" s="22">
        <v>1373892.51</v>
      </c>
      <c r="I18" s="140">
        <v>0.22710558498209873</v>
      </c>
      <c r="J18" s="22">
        <v>1520189.67</v>
      </c>
      <c r="K18" s="140">
        <v>0.16295058871954504</v>
      </c>
      <c r="L18" s="22">
        <v>1542044.72</v>
      </c>
      <c r="M18" s="141">
        <v>0.05136137070780431</v>
      </c>
      <c r="N18" s="22">
        <v>1322294.1375564903</v>
      </c>
      <c r="O18" s="141">
        <v>0.11190733540729436</v>
      </c>
      <c r="P18" s="22">
        <v>2369417.84040145</v>
      </c>
      <c r="Q18" s="141">
        <v>0.29521777446393616</v>
      </c>
      <c r="R18" s="22">
        <v>2008269.367</v>
      </c>
      <c r="S18" s="141">
        <v>0.24603171382988712</v>
      </c>
      <c r="T18" s="22">
        <v>2340779.0840758155</v>
      </c>
      <c r="U18" s="141">
        <v>0.2711388038229297</v>
      </c>
      <c r="V18" s="22">
        <v>2596834.892101477</v>
      </c>
      <c r="W18" s="141">
        <v>0.3436918776956891</v>
      </c>
      <c r="X18" s="22">
        <v>2869022.5243972065</v>
      </c>
      <c r="Y18" s="141">
        <v>0.36078879652014867</v>
      </c>
    </row>
    <row r="19" spans="1:25" ht="12.75">
      <c r="A19" s="138" t="s">
        <v>356</v>
      </c>
      <c r="B19" s="16">
        <v>5766444.11</v>
      </c>
      <c r="C19" s="139">
        <v>0.8558837665659124</v>
      </c>
      <c r="D19" s="22">
        <v>4377171.57</v>
      </c>
      <c r="E19" s="140">
        <v>0.789478421863653</v>
      </c>
      <c r="F19" s="22">
        <v>4246764.38999999</v>
      </c>
      <c r="G19" s="140">
        <v>0.7823503072118633</v>
      </c>
      <c r="H19" s="22">
        <v>3194684.56</v>
      </c>
      <c r="I19" s="140">
        <v>0.6727002402372907</v>
      </c>
      <c r="J19" s="22">
        <v>1742233.7053920003</v>
      </c>
      <c r="K19" s="140">
        <v>0.5172500536536365</v>
      </c>
      <c r="L19" s="22">
        <v>1449917.45</v>
      </c>
      <c r="M19" s="141">
        <v>0.41580283250691996</v>
      </c>
      <c r="N19" s="22">
        <v>1335937.67</v>
      </c>
      <c r="O19" s="141">
        <v>0.49059655407706165</v>
      </c>
      <c r="P19" s="22">
        <v>2516044.98</v>
      </c>
      <c r="Q19" s="141">
        <v>0.6597311455128314</v>
      </c>
      <c r="R19" s="22">
        <v>1625626.47</v>
      </c>
      <c r="S19" s="141">
        <v>0.5514116447492406</v>
      </c>
      <c r="T19" s="22">
        <v>0</v>
      </c>
      <c r="U19" s="141">
        <v>0</v>
      </c>
      <c r="V19" s="22">
        <v>0</v>
      </c>
      <c r="W19" s="141">
        <v>0</v>
      </c>
      <c r="X19" s="22">
        <v>10000.16</v>
      </c>
      <c r="Y19" s="141">
        <v>0.01526383966742772</v>
      </c>
    </row>
    <row r="20" spans="1:25" ht="12.75">
      <c r="A20" s="138" t="s">
        <v>357</v>
      </c>
      <c r="B20" s="16">
        <v>972806.76</v>
      </c>
      <c r="C20" s="139">
        <v>0.13188176568973267</v>
      </c>
      <c r="D20" s="22">
        <v>937574.14</v>
      </c>
      <c r="E20" s="140">
        <v>0.08544632236964168</v>
      </c>
      <c r="F20" s="22">
        <v>1450910.93</v>
      </c>
      <c r="G20" s="140">
        <v>0.08908738461069363</v>
      </c>
      <c r="H20" s="22">
        <v>1134964.28755</v>
      </c>
      <c r="I20" s="140">
        <v>0.06582334153153777</v>
      </c>
      <c r="J20" s="22">
        <v>1058508.3060843</v>
      </c>
      <c r="K20" s="140">
        <v>0.045738200687550704</v>
      </c>
      <c r="L20" s="22">
        <v>1177391.8905497</v>
      </c>
      <c r="M20" s="141">
        <v>0.03794072257446654</v>
      </c>
      <c r="N20" s="22">
        <v>127533.06231977802</v>
      </c>
      <c r="O20" s="141">
        <v>0.01125606466113612</v>
      </c>
      <c r="P20" s="22">
        <v>446641.92</v>
      </c>
      <c r="Q20" s="141">
        <v>0.044039288974572335</v>
      </c>
      <c r="R20" s="22">
        <v>398721.16500000004</v>
      </c>
      <c r="S20" s="141">
        <v>0.05274735434595176</v>
      </c>
      <c r="T20" s="22">
        <v>335280.21</v>
      </c>
      <c r="U20" s="141">
        <v>0.060313430003091306</v>
      </c>
      <c r="V20" s="22">
        <v>527198.35</v>
      </c>
      <c r="W20" s="141">
        <v>0.0869142313112673</v>
      </c>
      <c r="X20" s="22">
        <v>720387.9</v>
      </c>
      <c r="Y20" s="141">
        <v>0.10552817595390286</v>
      </c>
    </row>
    <row r="21" spans="1:25" ht="12.75">
      <c r="A21" s="138" t="s">
        <v>358</v>
      </c>
      <c r="B21" s="16">
        <v>0</v>
      </c>
      <c r="C21" s="139">
        <v>0</v>
      </c>
      <c r="D21" s="22">
        <v>0</v>
      </c>
      <c r="E21" s="140">
        <v>0</v>
      </c>
      <c r="F21" s="22">
        <v>0</v>
      </c>
      <c r="G21" s="140">
        <v>0</v>
      </c>
      <c r="H21" s="22">
        <v>0</v>
      </c>
      <c r="I21" s="140">
        <v>0</v>
      </c>
      <c r="J21" s="22">
        <v>0</v>
      </c>
      <c r="K21" s="140">
        <v>0</v>
      </c>
      <c r="L21" s="22">
        <v>0</v>
      </c>
      <c r="M21" s="141">
        <v>0</v>
      </c>
      <c r="N21" s="22">
        <v>0</v>
      </c>
      <c r="O21" s="141">
        <v>0</v>
      </c>
      <c r="P21" s="22">
        <v>0</v>
      </c>
      <c r="Q21" s="141">
        <v>0</v>
      </c>
      <c r="R21" s="22">
        <v>0</v>
      </c>
      <c r="S21" s="141">
        <v>0</v>
      </c>
      <c r="T21" s="22">
        <v>0</v>
      </c>
      <c r="U21" s="141">
        <v>0</v>
      </c>
      <c r="V21" s="22">
        <v>0</v>
      </c>
      <c r="W21" s="141">
        <v>0</v>
      </c>
      <c r="X21" s="22">
        <v>0</v>
      </c>
      <c r="Y21" s="141">
        <v>0</v>
      </c>
    </row>
    <row r="22" spans="1:25" ht="12.75">
      <c r="A22" s="138" t="s">
        <v>359</v>
      </c>
      <c r="B22" s="16">
        <v>1303425.64</v>
      </c>
      <c r="C22" s="139">
        <v>0.1706547011191751</v>
      </c>
      <c r="D22" s="15">
        <v>1702469.43</v>
      </c>
      <c r="E22" s="140">
        <v>0.20736657478953818</v>
      </c>
      <c r="F22" s="22">
        <v>1324706.94</v>
      </c>
      <c r="G22" s="140">
        <v>0.1487642471946222</v>
      </c>
      <c r="H22" s="22">
        <v>1814338.7968021636</v>
      </c>
      <c r="I22" s="140">
        <v>0.17470561429686896</v>
      </c>
      <c r="J22" s="22">
        <v>1274143.4715251997</v>
      </c>
      <c r="K22" s="140">
        <v>0.13198189172910638</v>
      </c>
      <c r="L22" s="22">
        <v>1135077.55</v>
      </c>
      <c r="M22" s="141">
        <v>0.10797341223276855</v>
      </c>
      <c r="N22" s="22">
        <v>1291254.558247804</v>
      </c>
      <c r="O22" s="141">
        <v>0.13185250049298913</v>
      </c>
      <c r="P22" s="22">
        <v>1222052.6791250804</v>
      </c>
      <c r="Q22" s="141">
        <v>0.1226890400303119</v>
      </c>
      <c r="R22" s="22">
        <v>987760.4345300001</v>
      </c>
      <c r="S22" s="141">
        <v>0.08876538286466404</v>
      </c>
      <c r="T22" s="22">
        <v>1067512.35867</v>
      </c>
      <c r="U22" s="141">
        <v>0.08384346753800305</v>
      </c>
      <c r="V22" s="22">
        <v>562954.2327795338</v>
      </c>
      <c r="W22" s="141">
        <v>0.042561357039769154</v>
      </c>
      <c r="X22" s="22">
        <v>440322.829131274</v>
      </c>
      <c r="Y22" s="141">
        <v>0.02689809022626909</v>
      </c>
    </row>
    <row r="23" spans="1:25" s="8" customFormat="1" ht="12.75">
      <c r="A23" s="133" t="s">
        <v>360</v>
      </c>
      <c r="B23" s="41">
        <v>259011964.1214754</v>
      </c>
      <c r="C23" s="184">
        <v>0.4378098387181547</v>
      </c>
      <c r="D23" s="41">
        <v>317571089.37222016</v>
      </c>
      <c r="E23" s="185">
        <v>0.4286084769853621</v>
      </c>
      <c r="F23" s="143">
        <v>235709507.67567694</v>
      </c>
      <c r="G23" s="185">
        <v>0.2554284859959189</v>
      </c>
      <c r="H23" s="143">
        <v>228890007.8456792</v>
      </c>
      <c r="I23" s="185">
        <v>0.2159058751385148</v>
      </c>
      <c r="J23" s="143">
        <v>244537522.31629094</v>
      </c>
      <c r="K23" s="185">
        <v>0.19276444310212065</v>
      </c>
      <c r="L23" s="143">
        <v>266908836.2430161</v>
      </c>
      <c r="M23" s="186">
        <v>0.17417263187166518</v>
      </c>
      <c r="N23" s="143">
        <v>201962484.7511188</v>
      </c>
      <c r="O23" s="186">
        <v>0.13863054056286547</v>
      </c>
      <c r="P23" s="143">
        <v>235369864.25315055</v>
      </c>
      <c r="Q23" s="186">
        <v>0.17029241206785434</v>
      </c>
      <c r="R23" s="143">
        <v>239630505.17746904</v>
      </c>
      <c r="S23" s="186">
        <v>0.1759329138457847</v>
      </c>
      <c r="T23" s="143">
        <v>235585203.76928487</v>
      </c>
      <c r="U23" s="186">
        <v>0.17632809961930704</v>
      </c>
      <c r="V23" s="143">
        <v>224010693.22633833</v>
      </c>
      <c r="W23" s="186">
        <v>0.15736921442792476</v>
      </c>
      <c r="X23" s="143">
        <v>225803248.76173276</v>
      </c>
      <c r="Y23" s="186">
        <v>0.16</v>
      </c>
    </row>
    <row r="24" spans="8:14" ht="12.75">
      <c r="H24" s="1"/>
      <c r="N24" s="1"/>
    </row>
    <row r="26" ht="12.75">
      <c r="J26" s="1"/>
    </row>
  </sheetData>
  <sheetProtection/>
  <mergeCells count="1">
    <mergeCell ref="A2:U2"/>
  </mergeCells>
  <printOptions horizontalCentered="1"/>
  <pageMargins left="0" right="0" top="0.5905511811023623" bottom="0" header="0.3937007874015748" footer="0"/>
  <pageSetup horizontalDpi="300" verticalDpi="300" orientation="landscape" paperSize="9" scale="3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50.28125" style="2" customWidth="1"/>
    <col min="2" max="5" width="12.7109375" style="2" customWidth="1"/>
    <col min="6" max="7" width="12.00390625" style="2" customWidth="1"/>
    <col min="8" max="9" width="11.00390625" style="2" customWidth="1"/>
    <col min="10" max="11" width="10.7109375" style="2" customWidth="1"/>
    <col min="12" max="12" width="12.28125" style="2" customWidth="1"/>
    <col min="13" max="13" width="11.7109375" style="2" customWidth="1"/>
    <col min="14" max="16384" width="9.140625" style="2" customWidth="1"/>
  </cols>
  <sheetData>
    <row r="1" ht="14.25" customHeight="1">
      <c r="A1" s="11"/>
    </row>
    <row r="2" spans="1:11" s="12" customFormat="1" ht="19.5" customHeight="1">
      <c r="A2" s="210" t="s">
        <v>373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2" ht="15.75">
      <c r="A3" s="17"/>
      <c r="E3" s="14"/>
      <c r="J3" s="14"/>
      <c r="L3" s="14" t="s">
        <v>340</v>
      </c>
    </row>
    <row r="4" spans="1:13" s="154" customFormat="1" ht="38.25" customHeight="1">
      <c r="A4" s="156" t="s">
        <v>0</v>
      </c>
      <c r="B4" s="150" t="s">
        <v>16</v>
      </c>
      <c r="C4" s="150" t="s">
        <v>91</v>
      </c>
      <c r="D4" s="150" t="s">
        <v>92</v>
      </c>
      <c r="E4" s="150" t="s">
        <v>111</v>
      </c>
      <c r="F4" s="150" t="s">
        <v>112</v>
      </c>
      <c r="G4" s="150" t="s">
        <v>113</v>
      </c>
      <c r="H4" s="150" t="s">
        <v>213</v>
      </c>
      <c r="I4" s="150" t="s">
        <v>283</v>
      </c>
      <c r="J4" s="150" t="s">
        <v>297</v>
      </c>
      <c r="K4" s="150" t="s">
        <v>298</v>
      </c>
      <c r="L4" s="150" t="s">
        <v>321</v>
      </c>
      <c r="M4" s="150" t="s">
        <v>339</v>
      </c>
    </row>
    <row r="5" spans="1:13" ht="12.75">
      <c r="A5" s="138" t="s">
        <v>341</v>
      </c>
      <c r="B5" s="15">
        <v>388051.58</v>
      </c>
      <c r="C5" s="15">
        <v>286218.32</v>
      </c>
      <c r="D5" s="15">
        <v>432304.48</v>
      </c>
      <c r="E5" s="22">
        <v>96807.55</v>
      </c>
      <c r="F5" s="22">
        <v>296386.27999999997</v>
      </c>
      <c r="G5" s="22">
        <v>953081.11</v>
      </c>
      <c r="H5" s="22">
        <v>519758.73000000004</v>
      </c>
      <c r="I5" s="22">
        <v>494277.32</v>
      </c>
      <c r="J5" s="22">
        <v>765010.1799999999</v>
      </c>
      <c r="K5" s="22">
        <v>1398049.4400000002</v>
      </c>
      <c r="L5" s="22">
        <v>1903562.1099999999</v>
      </c>
      <c r="M5" s="22">
        <v>911223.9500000001</v>
      </c>
    </row>
    <row r="6" spans="1:13" ht="12.75">
      <c r="A6" s="138" t="s">
        <v>342</v>
      </c>
      <c r="B6" s="15">
        <v>5064</v>
      </c>
      <c r="C6" s="15">
        <v>0</v>
      </c>
      <c r="D6" s="15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17796.82</v>
      </c>
    </row>
    <row r="7" spans="1:13" ht="25.5">
      <c r="A7" s="138" t="s">
        <v>343</v>
      </c>
      <c r="B7" s="15">
        <v>43639552.6667612</v>
      </c>
      <c r="C7" s="15">
        <v>52318639.489999905</v>
      </c>
      <c r="D7" s="15">
        <v>39564107.6219999</v>
      </c>
      <c r="E7" s="22">
        <v>2574722.530658445</v>
      </c>
      <c r="F7" s="22">
        <v>31914610.1646275</v>
      </c>
      <c r="G7" s="22">
        <v>37224826.995759994</v>
      </c>
      <c r="H7" s="22">
        <v>31836994.420500007</v>
      </c>
      <c r="I7" s="22">
        <v>20623945.4</v>
      </c>
      <c r="J7" s="22">
        <v>16662156.100000001</v>
      </c>
      <c r="K7" s="22">
        <v>13928973.881</v>
      </c>
      <c r="L7" s="22">
        <v>12547517.464397606</v>
      </c>
      <c r="M7" s="22">
        <v>6516.719999999999</v>
      </c>
    </row>
    <row r="8" spans="1:13" ht="12.75">
      <c r="A8" s="138" t="s">
        <v>344</v>
      </c>
      <c r="B8" s="15">
        <v>0</v>
      </c>
      <c r="C8" s="15">
        <v>479891.96</v>
      </c>
      <c r="D8" s="15">
        <v>122950</v>
      </c>
      <c r="E8" s="22">
        <v>0</v>
      </c>
      <c r="F8" s="22">
        <v>0</v>
      </c>
      <c r="G8" s="22">
        <v>22365.93</v>
      </c>
      <c r="H8" s="22">
        <v>787710.53</v>
      </c>
      <c r="I8" s="22">
        <v>0</v>
      </c>
      <c r="J8" s="22">
        <v>162468.84</v>
      </c>
      <c r="K8" s="22">
        <v>0</v>
      </c>
      <c r="L8" s="22">
        <v>0</v>
      </c>
      <c r="M8" s="22">
        <v>81572773.23585112</v>
      </c>
    </row>
    <row r="9" spans="1:13" ht="12.75">
      <c r="A9" s="138" t="s">
        <v>345</v>
      </c>
      <c r="B9" s="15">
        <v>22910</v>
      </c>
      <c r="C9" s="15">
        <v>177709.679999999</v>
      </c>
      <c r="D9" s="15">
        <v>184113.293</v>
      </c>
      <c r="E9" s="22">
        <v>2381849.5</v>
      </c>
      <c r="F9" s="22">
        <v>128955.63</v>
      </c>
      <c r="G9" s="22">
        <v>945225.11</v>
      </c>
      <c r="H9" s="22">
        <v>2499488.96</v>
      </c>
      <c r="I9" s="22">
        <v>49768.42</v>
      </c>
      <c r="J9" s="22">
        <v>2367501.3200000003</v>
      </c>
      <c r="K9" s="22">
        <v>1171593.2800000003</v>
      </c>
      <c r="L9" s="22">
        <v>2669004.5300000003</v>
      </c>
      <c r="M9" s="22">
        <v>0</v>
      </c>
    </row>
    <row r="10" spans="1:13" ht="12.75">
      <c r="A10" s="138" t="s">
        <v>346</v>
      </c>
      <c r="B10" s="15">
        <v>649859.87</v>
      </c>
      <c r="C10" s="15">
        <v>1877447.54</v>
      </c>
      <c r="D10" s="15">
        <v>4787547.57</v>
      </c>
      <c r="E10" s="22">
        <v>5036641.64</v>
      </c>
      <c r="F10" s="22">
        <v>4441331.278046945</v>
      </c>
      <c r="G10" s="22">
        <v>9565006.875286376</v>
      </c>
      <c r="H10" s="22">
        <v>4461752.1765986895</v>
      </c>
      <c r="I10" s="22">
        <v>7062142.2855302</v>
      </c>
      <c r="J10" s="22">
        <v>1279993.89542735</v>
      </c>
      <c r="K10" s="22">
        <v>1456873.34</v>
      </c>
      <c r="L10" s="22">
        <v>1103065.1749999998</v>
      </c>
      <c r="M10" s="22">
        <v>3155761.4357125</v>
      </c>
    </row>
    <row r="11" spans="1:13" ht="12.75">
      <c r="A11" s="138" t="s">
        <v>347</v>
      </c>
      <c r="B11" s="15">
        <v>674681.379</v>
      </c>
      <c r="C11" s="15">
        <v>1626894.5029999998</v>
      </c>
      <c r="D11" s="15">
        <v>1587791.9669999997</v>
      </c>
      <c r="E11" s="22">
        <v>1631321.8080077528</v>
      </c>
      <c r="F11" s="22">
        <v>2361334.0608374435</v>
      </c>
      <c r="G11" s="22">
        <v>1294825.7529367546</v>
      </c>
      <c r="H11" s="22">
        <v>678072.2053829097</v>
      </c>
      <c r="I11" s="22">
        <v>4425969.2005316</v>
      </c>
      <c r="J11" s="22">
        <v>248723.86176458996</v>
      </c>
      <c r="K11" s="22">
        <v>211452.22</v>
      </c>
      <c r="L11" s="22">
        <v>470830.88000000006</v>
      </c>
      <c r="M11" s="22">
        <v>2889974.8199999994</v>
      </c>
    </row>
    <row r="12" spans="1:13" ht="12.75">
      <c r="A12" s="138" t="s">
        <v>348</v>
      </c>
      <c r="B12" s="15">
        <v>5008070.498652883</v>
      </c>
      <c r="C12" s="15">
        <v>6948051.217496945</v>
      </c>
      <c r="D12" s="15">
        <v>10862369.971139934</v>
      </c>
      <c r="E12" s="22">
        <v>3592010.9528151997</v>
      </c>
      <c r="F12" s="22">
        <v>11650956.04674763</v>
      </c>
      <c r="G12" s="22">
        <v>11567599.364441432</v>
      </c>
      <c r="H12" s="22">
        <v>6101772.312558533</v>
      </c>
      <c r="I12" s="22">
        <v>10979510.400005216</v>
      </c>
      <c r="J12" s="22">
        <v>9200616.574768169</v>
      </c>
      <c r="K12" s="22">
        <v>13151654.74889951</v>
      </c>
      <c r="L12" s="22">
        <v>22806056.50529096</v>
      </c>
      <c r="M12" s="22">
        <v>578530.8546775957</v>
      </c>
    </row>
    <row r="13" spans="1:13" ht="12.75">
      <c r="A13" s="138" t="s">
        <v>349</v>
      </c>
      <c r="B13" s="15">
        <v>1831967.3686528835</v>
      </c>
      <c r="C13" s="15">
        <v>886485.2274969447</v>
      </c>
      <c r="D13" s="15">
        <v>2629513.126441547</v>
      </c>
      <c r="E13" s="22">
        <v>878082.3133550396</v>
      </c>
      <c r="F13" s="22">
        <v>1922068.4095501322</v>
      </c>
      <c r="G13" s="22">
        <v>2491521.103388478</v>
      </c>
      <c r="H13" s="22">
        <v>5758529.137292434</v>
      </c>
      <c r="I13" s="22">
        <v>9586924.08315439</v>
      </c>
      <c r="J13" s="22">
        <v>4033514.3067073487</v>
      </c>
      <c r="K13" s="22">
        <v>8953517.7937171</v>
      </c>
      <c r="L13" s="22">
        <v>3848294.253292791</v>
      </c>
      <c r="M13" s="22">
        <v>29329583.364719074</v>
      </c>
    </row>
    <row r="14" spans="1:13" ht="25.5">
      <c r="A14" s="138" t="s">
        <v>350</v>
      </c>
      <c r="B14" s="15">
        <v>34049889.5972812</v>
      </c>
      <c r="C14" s="15">
        <v>39142288.135999985</v>
      </c>
      <c r="D14" s="15">
        <v>22906409.887</v>
      </c>
      <c r="E14" s="22">
        <v>24110508.68571785</v>
      </c>
      <c r="F14" s="22">
        <v>21218769.363500003</v>
      </c>
      <c r="G14" s="22">
        <v>26537438.713287372</v>
      </c>
      <c r="H14" s="22">
        <v>39931434.095000006</v>
      </c>
      <c r="I14" s="22">
        <v>26856096.605892114</v>
      </c>
      <c r="J14" s="22">
        <v>45847831.9673714</v>
      </c>
      <c r="K14" s="22">
        <v>41215493.54319999</v>
      </c>
      <c r="L14" s="22">
        <v>54364775.0100472</v>
      </c>
      <c r="M14" s="22">
        <v>6953774.610954151</v>
      </c>
    </row>
    <row r="15" spans="1:13" ht="12.75">
      <c r="A15" s="138" t="s">
        <v>351</v>
      </c>
      <c r="B15" s="15">
        <v>13765141.44</v>
      </c>
      <c r="C15" s="15">
        <v>15237147.921999998</v>
      </c>
      <c r="D15" s="15">
        <v>9247981.953</v>
      </c>
      <c r="E15" s="22">
        <v>12908935.152869038</v>
      </c>
      <c r="F15" s="22">
        <v>6109216.897</v>
      </c>
      <c r="G15" s="22">
        <v>3585001.7015</v>
      </c>
      <c r="H15" s="22">
        <v>2289296.009999999</v>
      </c>
      <c r="I15" s="22">
        <v>1119063.4267986803</v>
      </c>
      <c r="J15" s="22">
        <v>156972.21000000002</v>
      </c>
      <c r="K15" s="22">
        <v>111423.156</v>
      </c>
      <c r="L15" s="22">
        <v>810861.9089999999</v>
      </c>
      <c r="M15" s="22">
        <v>64492679.14636418</v>
      </c>
    </row>
    <row r="16" spans="1:13" ht="25.5">
      <c r="A16" s="138" t="s">
        <v>352</v>
      </c>
      <c r="B16" s="15">
        <v>2250</v>
      </c>
      <c r="C16" s="15">
        <v>0</v>
      </c>
      <c r="D16" s="15">
        <v>0</v>
      </c>
      <c r="E16" s="22">
        <v>210323.6</v>
      </c>
      <c r="F16" s="22">
        <v>0</v>
      </c>
      <c r="G16" s="22">
        <v>130914.6</v>
      </c>
      <c r="H16" s="22">
        <v>0</v>
      </c>
      <c r="I16" s="22">
        <v>0</v>
      </c>
      <c r="J16" s="22">
        <v>486915.56</v>
      </c>
      <c r="K16" s="22">
        <v>26142.969999999998</v>
      </c>
      <c r="L16" s="22">
        <v>0</v>
      </c>
      <c r="M16" s="22">
        <v>0</v>
      </c>
    </row>
    <row r="17" spans="1:13" ht="25.5">
      <c r="A17" s="138" t="s">
        <v>353</v>
      </c>
      <c r="B17" s="15">
        <v>329238.98</v>
      </c>
      <c r="C17" s="15">
        <v>0</v>
      </c>
      <c r="D17" s="15">
        <v>0</v>
      </c>
      <c r="E17" s="22">
        <v>0</v>
      </c>
      <c r="F17" s="22">
        <v>709933.93</v>
      </c>
      <c r="G17" s="22">
        <v>33888.94</v>
      </c>
      <c r="H17" s="22">
        <v>1499135.14</v>
      </c>
      <c r="I17" s="22">
        <v>7100</v>
      </c>
      <c r="J17" s="22">
        <v>60618.71000000001</v>
      </c>
      <c r="K17" s="22">
        <v>0</v>
      </c>
      <c r="L17" s="22">
        <v>0</v>
      </c>
      <c r="M17" s="22">
        <v>1129.0400000000002</v>
      </c>
    </row>
    <row r="18" spans="1:13" ht="12.75">
      <c r="A18" s="138" t="s">
        <v>354</v>
      </c>
      <c r="B18" s="15">
        <v>1784475.91</v>
      </c>
      <c r="C18" s="15">
        <v>5190447.21</v>
      </c>
      <c r="D18" s="15">
        <v>1029593.56</v>
      </c>
      <c r="E18" s="22">
        <v>1155063.9823626527</v>
      </c>
      <c r="F18" s="22">
        <v>704261.5713169001</v>
      </c>
      <c r="G18" s="22">
        <v>556384.5799999997</v>
      </c>
      <c r="H18" s="22">
        <v>1240351.28</v>
      </c>
      <c r="I18" s="22">
        <v>750486.594793</v>
      </c>
      <c r="J18" s="22">
        <v>927240.1060216</v>
      </c>
      <c r="K18" s="22">
        <v>1933375.8855641002</v>
      </c>
      <c r="L18" s="22">
        <v>1573850.2449999999</v>
      </c>
      <c r="M18" s="22">
        <v>2029930.0598061685</v>
      </c>
    </row>
    <row r="19" spans="1:13" ht="12.75">
      <c r="A19" s="138" t="s">
        <v>355</v>
      </c>
      <c r="B19" s="15">
        <v>0</v>
      </c>
      <c r="C19" s="15">
        <v>25315</v>
      </c>
      <c r="D19" s="15">
        <v>183455.18</v>
      </c>
      <c r="E19" s="22">
        <v>566294</v>
      </c>
      <c r="F19" s="22">
        <v>106389</v>
      </c>
      <c r="G19" s="22">
        <v>607046.6</v>
      </c>
      <c r="H19" s="22">
        <v>938039.094706</v>
      </c>
      <c r="I19" s="22">
        <v>1194146.58</v>
      </c>
      <c r="J19" s="22">
        <v>1299823.785</v>
      </c>
      <c r="K19" s="22">
        <v>1121632.73</v>
      </c>
      <c r="L19" s="22">
        <v>2525825.4780000006</v>
      </c>
      <c r="M19" s="22">
        <v>1482395.04</v>
      </c>
    </row>
    <row r="20" spans="1:13" ht="12.75">
      <c r="A20" s="138" t="s">
        <v>356</v>
      </c>
      <c r="B20" s="15">
        <v>399210.12</v>
      </c>
      <c r="C20" s="15">
        <v>217170.519999999</v>
      </c>
      <c r="D20" s="15">
        <v>42952.98</v>
      </c>
      <c r="E20" s="22">
        <v>0</v>
      </c>
      <c r="F20" s="22">
        <v>177451.92</v>
      </c>
      <c r="G20" s="22">
        <v>474360.08</v>
      </c>
      <c r="H20" s="22">
        <v>157722.88</v>
      </c>
      <c r="I20" s="22">
        <v>428203.98</v>
      </c>
      <c r="J20" s="22">
        <v>43077.24</v>
      </c>
      <c r="K20" s="22">
        <v>23445.11</v>
      </c>
      <c r="L20" s="22">
        <v>0</v>
      </c>
      <c r="M20" s="22">
        <v>0</v>
      </c>
    </row>
    <row r="21" spans="1:13" ht="12.75">
      <c r="A21" s="138" t="s">
        <v>357</v>
      </c>
      <c r="B21" s="15">
        <v>31829.57</v>
      </c>
      <c r="C21" s="15">
        <v>13625.22</v>
      </c>
      <c r="D21" s="15">
        <v>154102.16</v>
      </c>
      <c r="E21" s="22">
        <v>384647.5003209629</v>
      </c>
      <c r="F21" s="22">
        <v>36958.8819092</v>
      </c>
      <c r="G21" s="22">
        <v>23783.520000000004</v>
      </c>
      <c r="H21" s="22">
        <v>415706.04</v>
      </c>
      <c r="I21" s="22">
        <v>345936.05</v>
      </c>
      <c r="J21" s="22">
        <v>62638.793</v>
      </c>
      <c r="K21" s="22">
        <v>48797.31</v>
      </c>
      <c r="L21" s="22">
        <v>744674.5399999999</v>
      </c>
      <c r="M21" s="22">
        <v>360584.16000000003</v>
      </c>
    </row>
    <row r="22" spans="1:13" ht="12.75">
      <c r="A22" s="138" t="s">
        <v>358</v>
      </c>
      <c r="B22" s="15">
        <v>0</v>
      </c>
      <c r="C22" s="15">
        <v>0</v>
      </c>
      <c r="D22" s="15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</row>
    <row r="23" spans="1:13" ht="12.75">
      <c r="A23" s="138" t="s">
        <v>359</v>
      </c>
      <c r="B23" s="15">
        <v>95006.85999999991</v>
      </c>
      <c r="C23" s="15">
        <v>199433.59</v>
      </c>
      <c r="D23" s="15">
        <v>196158.17</v>
      </c>
      <c r="E23" s="22">
        <v>344119.17607644876</v>
      </c>
      <c r="F23" s="22">
        <v>192346.9940138</v>
      </c>
      <c r="G23" s="22">
        <v>190582.67</v>
      </c>
      <c r="H23" s="22">
        <v>376850.08499999996</v>
      </c>
      <c r="I23" s="22">
        <v>195378.4480007</v>
      </c>
      <c r="J23" s="22">
        <v>-12009.45</v>
      </c>
      <c r="K23" s="22">
        <v>238989.16</v>
      </c>
      <c r="L23" s="22">
        <v>197414.5986084</v>
      </c>
      <c r="M23" s="22">
        <v>104723.75</v>
      </c>
    </row>
    <row r="24" spans="1:13" ht="12.75">
      <c r="A24" s="133" t="s">
        <v>360</v>
      </c>
      <c r="B24" s="41">
        <v>88912058.40034816</v>
      </c>
      <c r="C24" s="41">
        <v>109389617.61399376</v>
      </c>
      <c r="D24" s="41">
        <v>84683369.96658139</v>
      </c>
      <c r="E24" s="143">
        <v>43048496.84382788</v>
      </c>
      <c r="F24" s="143">
        <v>75861753.53054957</v>
      </c>
      <c r="G24" s="143">
        <v>92618851.94510044</v>
      </c>
      <c r="H24" s="143">
        <v>97201488.72343856</v>
      </c>
      <c r="I24" s="143">
        <v>83991914.0079072</v>
      </c>
      <c r="J24" s="143">
        <v>83436121.79006046</v>
      </c>
      <c r="K24" s="143">
        <v>84879991.41238071</v>
      </c>
      <c r="L24" s="143">
        <v>104754870.78963694</v>
      </c>
      <c r="M24" s="143">
        <v>193869580.18808475</v>
      </c>
    </row>
    <row r="25" spans="2:13" ht="12.75">
      <c r="B25" s="1"/>
      <c r="M25" s="1"/>
    </row>
    <row r="26" spans="8:13" ht="12.75">
      <c r="H26" s="1"/>
      <c r="I26" s="1"/>
      <c r="M26" s="1"/>
    </row>
    <row r="27" ht="12.75">
      <c r="M27" s="1"/>
    </row>
    <row r="28" ht="12.75">
      <c r="M28" s="1"/>
    </row>
  </sheetData>
  <sheetProtection/>
  <mergeCells count="1">
    <mergeCell ref="A2:K2"/>
  </mergeCells>
  <printOptions horizontalCentered="1"/>
  <pageMargins left="0" right="0" top="0.984251968503937" bottom="0" header="0.3937007874015748" footer="0"/>
  <pageSetup horizontalDpi="300" verticalDpi="3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O179"/>
  <sheetViews>
    <sheetView view="pageBreakPreview" zoomScaleNormal="84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AG2"/>
    </sheetView>
  </sheetViews>
  <sheetFormatPr defaultColWidth="9.140625" defaultRowHeight="12.75"/>
  <cols>
    <col min="1" max="1" width="4.57421875" style="2" customWidth="1"/>
    <col min="2" max="2" width="43.57421875" style="2" customWidth="1"/>
    <col min="3" max="6" width="12.7109375" style="1" customWidth="1"/>
    <col min="7" max="7" width="13.8515625" style="1" customWidth="1"/>
    <col min="8" max="8" width="12.7109375" style="1" customWidth="1"/>
    <col min="9" max="9" width="14.7109375" style="1" customWidth="1"/>
    <col min="10" max="10" width="13.7109375" style="1" customWidth="1"/>
    <col min="11" max="13" width="12.7109375" style="1" customWidth="1"/>
    <col min="14" max="14" width="14.00390625" style="1" customWidth="1"/>
    <col min="15" max="15" width="14.57421875" style="1" customWidth="1"/>
    <col min="16" max="16" width="15.00390625" style="1" customWidth="1"/>
    <col min="17" max="17" width="15.28125" style="1" customWidth="1"/>
    <col min="18" max="18" width="12.7109375" style="1" customWidth="1"/>
    <col min="19" max="19" width="14.57421875" style="1" customWidth="1"/>
    <col min="20" max="25" width="12.7109375" style="1" customWidth="1"/>
    <col min="26" max="26" width="14.00390625" style="1" customWidth="1"/>
    <col min="27" max="27" width="12.7109375" style="1" customWidth="1"/>
    <col min="28" max="28" width="13.8515625" style="1" customWidth="1"/>
    <col min="29" max="32" width="12.7109375" style="1" customWidth="1"/>
    <col min="33" max="33" width="12.57421875" style="1" customWidth="1"/>
    <col min="34" max="34" width="9.28125" style="1" bestFit="1" customWidth="1"/>
    <col min="35" max="41" width="9.140625" style="1" customWidth="1"/>
    <col min="42" max="16384" width="9.140625" style="2" customWidth="1"/>
  </cols>
  <sheetData>
    <row r="1" ht="22.5" customHeight="1"/>
    <row r="2" spans="1:33" ht="22.5" customHeight="1">
      <c r="A2" s="211" t="s">
        <v>371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</row>
    <row r="3" spans="3:33" ht="23.25" customHeight="1">
      <c r="C3" s="2"/>
      <c r="D3" s="2"/>
      <c r="G3" s="2"/>
      <c r="I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4" t="s">
        <v>238</v>
      </c>
    </row>
    <row r="4" spans="1:41" s="163" customFormat="1" ht="81" customHeight="1">
      <c r="A4" s="214" t="s">
        <v>17</v>
      </c>
      <c r="B4" s="214"/>
      <c r="C4" s="152" t="s">
        <v>302</v>
      </c>
      <c r="D4" s="152" t="s">
        <v>303</v>
      </c>
      <c r="E4" s="152" t="s">
        <v>219</v>
      </c>
      <c r="F4" s="152" t="s">
        <v>209</v>
      </c>
      <c r="G4" s="152" t="s">
        <v>226</v>
      </c>
      <c r="H4" s="152" t="s">
        <v>305</v>
      </c>
      <c r="I4" s="152" t="s">
        <v>220</v>
      </c>
      <c r="J4" s="152" t="s">
        <v>304</v>
      </c>
      <c r="K4" s="152" t="s">
        <v>210</v>
      </c>
      <c r="L4" s="152" t="s">
        <v>301</v>
      </c>
      <c r="M4" s="152" t="s">
        <v>212</v>
      </c>
      <c r="N4" s="152" t="s">
        <v>306</v>
      </c>
      <c r="O4" s="152" t="s">
        <v>225</v>
      </c>
      <c r="P4" s="152" t="s">
        <v>307</v>
      </c>
      <c r="Q4" s="152" t="s">
        <v>295</v>
      </c>
      <c r="R4" s="152" t="s">
        <v>310</v>
      </c>
      <c r="S4" s="152" t="s">
        <v>314</v>
      </c>
      <c r="T4" s="152" t="s">
        <v>329</v>
      </c>
      <c r="U4" s="152" t="s">
        <v>330</v>
      </c>
      <c r="V4" s="161" t="s">
        <v>325</v>
      </c>
      <c r="W4" s="152" t="s">
        <v>308</v>
      </c>
      <c r="X4" s="152" t="s">
        <v>327</v>
      </c>
      <c r="Y4" s="152" t="s">
        <v>331</v>
      </c>
      <c r="Z4" s="152" t="s">
        <v>313</v>
      </c>
      <c r="AA4" s="152" t="s">
        <v>332</v>
      </c>
      <c r="AB4" s="152" t="s">
        <v>315</v>
      </c>
      <c r="AC4" s="152" t="s">
        <v>316</v>
      </c>
      <c r="AD4" s="152" t="s">
        <v>324</v>
      </c>
      <c r="AE4" s="150" t="s">
        <v>361</v>
      </c>
      <c r="AF4" s="150" t="s">
        <v>362</v>
      </c>
      <c r="AG4" s="150" t="str">
        <f>'[11]а.ГФ.1 (sait)'!W3</f>
        <v>ОБЩО</v>
      </c>
      <c r="AH4" s="162"/>
      <c r="AI4" s="162"/>
      <c r="AJ4" s="162"/>
      <c r="AK4" s="162"/>
      <c r="AL4" s="162"/>
      <c r="AM4" s="162"/>
      <c r="AN4" s="162"/>
      <c r="AO4" s="162"/>
    </row>
    <row r="5" spans="1:41" s="159" customFormat="1" ht="23.25" customHeight="1">
      <c r="A5" s="214" t="s">
        <v>18</v>
      </c>
      <c r="B5" s="214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6"/>
      <c r="AI5" s="166"/>
      <c r="AJ5" s="166"/>
      <c r="AK5" s="166"/>
      <c r="AL5" s="166"/>
      <c r="AM5" s="166"/>
      <c r="AN5" s="166"/>
      <c r="AO5" s="166"/>
    </row>
    <row r="6" spans="1:34" ht="15.75">
      <c r="A6" s="40" t="s">
        <v>4</v>
      </c>
      <c r="B6" s="38" t="s">
        <v>114</v>
      </c>
      <c r="C6" s="72">
        <v>3407</v>
      </c>
      <c r="D6" s="72">
        <v>530</v>
      </c>
      <c r="E6" s="72">
        <v>136</v>
      </c>
      <c r="F6" s="72">
        <v>167</v>
      </c>
      <c r="G6" s="72">
        <v>0</v>
      </c>
      <c r="H6" s="72">
        <v>1190</v>
      </c>
      <c r="I6" s="72">
        <v>979</v>
      </c>
      <c r="J6" s="72">
        <v>116</v>
      </c>
      <c r="K6" s="72">
        <v>2</v>
      </c>
      <c r="L6" s="72">
        <v>40</v>
      </c>
      <c r="M6" s="72">
        <v>508</v>
      </c>
      <c r="N6" s="72">
        <v>931</v>
      </c>
      <c r="O6" s="72">
        <v>262.22642</v>
      </c>
      <c r="P6" s="72">
        <v>46</v>
      </c>
      <c r="Q6" s="72">
        <v>489.42634000000015</v>
      </c>
      <c r="R6" s="72">
        <v>155.55273</v>
      </c>
      <c r="S6" s="72">
        <v>76</v>
      </c>
      <c r="T6" s="72">
        <v>76</v>
      </c>
      <c r="U6" s="72">
        <v>29</v>
      </c>
      <c r="V6" s="72">
        <v>35</v>
      </c>
      <c r="W6" s="72">
        <v>134</v>
      </c>
      <c r="X6" s="72">
        <v>12</v>
      </c>
      <c r="Y6" s="72">
        <v>68</v>
      </c>
      <c r="Z6" s="72">
        <v>0</v>
      </c>
      <c r="AA6" s="72">
        <v>101</v>
      </c>
      <c r="AB6" s="72">
        <v>65</v>
      </c>
      <c r="AC6" s="72">
        <v>0</v>
      </c>
      <c r="AD6" s="72">
        <v>1</v>
      </c>
      <c r="AE6" s="72">
        <v>175</v>
      </c>
      <c r="AF6" s="72">
        <v>561</v>
      </c>
      <c r="AG6" s="121">
        <v>10292.20549</v>
      </c>
      <c r="AH6" s="5"/>
    </row>
    <row r="7" spans="1:34" ht="15.75">
      <c r="A7" s="64" t="s">
        <v>115</v>
      </c>
      <c r="B7" s="67" t="s">
        <v>116</v>
      </c>
      <c r="C7" s="72">
        <v>554</v>
      </c>
      <c r="D7" s="72">
        <v>530</v>
      </c>
      <c r="E7" s="72">
        <v>136</v>
      </c>
      <c r="F7" s="72">
        <v>167</v>
      </c>
      <c r="G7" s="72">
        <v>0</v>
      </c>
      <c r="H7" s="72">
        <v>1183</v>
      </c>
      <c r="I7" s="72">
        <v>906</v>
      </c>
      <c r="J7" s="72">
        <v>116</v>
      </c>
      <c r="K7" s="72">
        <v>2</v>
      </c>
      <c r="L7" s="72">
        <v>40</v>
      </c>
      <c r="M7" s="72">
        <v>508</v>
      </c>
      <c r="N7" s="72">
        <v>922</v>
      </c>
      <c r="O7" s="72">
        <v>256.05613000000005</v>
      </c>
      <c r="P7" s="72">
        <v>46</v>
      </c>
      <c r="Q7" s="72">
        <v>372.22565000000014</v>
      </c>
      <c r="R7" s="72">
        <v>15.55273</v>
      </c>
      <c r="S7" s="72">
        <v>76</v>
      </c>
      <c r="T7" s="72">
        <v>76</v>
      </c>
      <c r="U7" s="72">
        <v>24</v>
      </c>
      <c r="V7" s="72">
        <v>26</v>
      </c>
      <c r="W7" s="72">
        <v>129</v>
      </c>
      <c r="X7" s="72">
        <v>5</v>
      </c>
      <c r="Y7" s="72">
        <v>42</v>
      </c>
      <c r="Z7" s="72">
        <v>0</v>
      </c>
      <c r="AA7" s="72">
        <v>101</v>
      </c>
      <c r="AB7" s="72">
        <v>23</v>
      </c>
      <c r="AC7" s="72">
        <v>0</v>
      </c>
      <c r="AD7" s="72">
        <v>1</v>
      </c>
      <c r="AE7" s="72">
        <v>0</v>
      </c>
      <c r="AF7" s="72">
        <v>522</v>
      </c>
      <c r="AG7" s="121">
        <v>6778.834510000001</v>
      </c>
      <c r="AH7" s="5"/>
    </row>
    <row r="8" spans="1:34" ht="15.75">
      <c r="A8" s="64" t="s">
        <v>115</v>
      </c>
      <c r="B8" s="67" t="s">
        <v>117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121">
        <v>0</v>
      </c>
      <c r="AH8" s="5"/>
    </row>
    <row r="9" spans="1:34" ht="15.75">
      <c r="A9" s="64" t="s">
        <v>115</v>
      </c>
      <c r="B9" s="67" t="s">
        <v>118</v>
      </c>
      <c r="C9" s="72">
        <v>2853</v>
      </c>
      <c r="D9" s="72">
        <v>0</v>
      </c>
      <c r="E9" s="72">
        <v>0</v>
      </c>
      <c r="F9" s="72">
        <v>0</v>
      </c>
      <c r="G9" s="72">
        <v>0</v>
      </c>
      <c r="H9" s="72">
        <v>7</v>
      </c>
      <c r="I9" s="72">
        <v>73</v>
      </c>
      <c r="J9" s="72">
        <v>0</v>
      </c>
      <c r="K9" s="72">
        <v>0</v>
      </c>
      <c r="L9" s="72">
        <v>0</v>
      </c>
      <c r="M9" s="72">
        <v>0</v>
      </c>
      <c r="N9" s="72">
        <v>9</v>
      </c>
      <c r="O9" s="72">
        <v>6.17028999999999</v>
      </c>
      <c r="P9" s="72">
        <v>0</v>
      </c>
      <c r="Q9" s="72">
        <v>117.20069000000001</v>
      </c>
      <c r="R9" s="72">
        <v>140</v>
      </c>
      <c r="S9" s="72">
        <v>0</v>
      </c>
      <c r="T9" s="72">
        <v>0</v>
      </c>
      <c r="U9" s="72">
        <v>5</v>
      </c>
      <c r="V9" s="72">
        <v>9</v>
      </c>
      <c r="W9" s="72">
        <v>5</v>
      </c>
      <c r="X9" s="72">
        <v>7</v>
      </c>
      <c r="Y9" s="72">
        <v>26</v>
      </c>
      <c r="Z9" s="72">
        <v>0</v>
      </c>
      <c r="AA9" s="72">
        <v>0</v>
      </c>
      <c r="AB9" s="72">
        <v>42</v>
      </c>
      <c r="AC9" s="72">
        <v>0</v>
      </c>
      <c r="AD9" s="72">
        <v>0</v>
      </c>
      <c r="AE9" s="72">
        <v>175</v>
      </c>
      <c r="AF9" s="72">
        <v>39</v>
      </c>
      <c r="AG9" s="121">
        <v>3513.37098</v>
      </c>
      <c r="AH9" s="5"/>
    </row>
    <row r="10" spans="1:34" ht="19.5" customHeight="1">
      <c r="A10" s="64" t="s">
        <v>5</v>
      </c>
      <c r="B10" s="30" t="s">
        <v>19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121">
        <v>0</v>
      </c>
      <c r="AH10" s="5"/>
    </row>
    <row r="11" spans="1:34" ht="15.75">
      <c r="A11" s="64" t="s">
        <v>119</v>
      </c>
      <c r="B11" s="67" t="s">
        <v>120</v>
      </c>
      <c r="C11" s="72">
        <v>28297</v>
      </c>
      <c r="D11" s="72">
        <v>21921</v>
      </c>
      <c r="E11" s="72">
        <v>9036</v>
      </c>
      <c r="F11" s="72">
        <v>8603</v>
      </c>
      <c r="G11" s="72">
        <v>0</v>
      </c>
      <c r="H11" s="72">
        <v>4945</v>
      </c>
      <c r="I11" s="72">
        <v>6141</v>
      </c>
      <c r="J11" s="72">
        <v>6815</v>
      </c>
      <c r="K11" s="72">
        <v>1840</v>
      </c>
      <c r="L11" s="72">
        <v>48908</v>
      </c>
      <c r="M11" s="72">
        <v>2159</v>
      </c>
      <c r="N11" s="72">
        <v>3892</v>
      </c>
      <c r="O11" s="72">
        <v>227.92148999999998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3794</v>
      </c>
      <c r="V11" s="72">
        <v>43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2230</v>
      </c>
      <c r="AC11" s="72">
        <v>0</v>
      </c>
      <c r="AD11" s="72">
        <v>0</v>
      </c>
      <c r="AE11" s="72">
        <v>0</v>
      </c>
      <c r="AF11" s="72">
        <v>0</v>
      </c>
      <c r="AG11" s="121">
        <v>148851.92149</v>
      </c>
      <c r="AH11" s="5"/>
    </row>
    <row r="12" spans="1:34" ht="38.25">
      <c r="A12" s="64" t="s">
        <v>121</v>
      </c>
      <c r="B12" s="67" t="s">
        <v>122</v>
      </c>
      <c r="C12" s="72">
        <v>12997</v>
      </c>
      <c r="D12" s="72">
        <v>6924</v>
      </c>
      <c r="E12" s="72">
        <v>12838</v>
      </c>
      <c r="F12" s="72">
        <v>0</v>
      </c>
      <c r="G12" s="72">
        <v>0</v>
      </c>
      <c r="H12" s="72">
        <v>6638</v>
      </c>
      <c r="I12" s="72">
        <v>16</v>
      </c>
      <c r="J12" s="72">
        <v>0</v>
      </c>
      <c r="K12" s="72">
        <v>6934</v>
      </c>
      <c r="L12" s="72">
        <v>12275</v>
      </c>
      <c r="M12" s="72">
        <v>0</v>
      </c>
      <c r="N12" s="72">
        <v>11376</v>
      </c>
      <c r="O12" s="72">
        <v>100</v>
      </c>
      <c r="P12" s="72">
        <v>5</v>
      </c>
      <c r="Q12" s="72">
        <v>0</v>
      </c>
      <c r="R12" s="72">
        <v>0</v>
      </c>
      <c r="S12" s="72">
        <v>500</v>
      </c>
      <c r="T12" s="72">
        <v>0</v>
      </c>
      <c r="U12" s="72">
        <v>0</v>
      </c>
      <c r="V12" s="72">
        <v>0</v>
      </c>
      <c r="W12" s="72">
        <v>6114</v>
      </c>
      <c r="X12" s="72">
        <v>553</v>
      </c>
      <c r="Y12" s="72">
        <v>0</v>
      </c>
      <c r="Z12" s="72">
        <v>0</v>
      </c>
      <c r="AA12" s="72">
        <v>0</v>
      </c>
      <c r="AB12" s="72">
        <v>50</v>
      </c>
      <c r="AC12" s="72">
        <v>196</v>
      </c>
      <c r="AD12" s="72">
        <v>0</v>
      </c>
      <c r="AE12" s="72">
        <v>245</v>
      </c>
      <c r="AF12" s="72">
        <v>0</v>
      </c>
      <c r="AG12" s="121">
        <v>77761</v>
      </c>
      <c r="AH12" s="5"/>
    </row>
    <row r="13" spans="1:34" ht="27" customHeight="1">
      <c r="A13" s="64" t="s">
        <v>34</v>
      </c>
      <c r="B13" s="67" t="s">
        <v>123</v>
      </c>
      <c r="C13" s="72">
        <v>12997</v>
      </c>
      <c r="D13" s="72">
        <v>6924</v>
      </c>
      <c r="E13" s="72">
        <v>12745</v>
      </c>
      <c r="F13" s="72">
        <v>0</v>
      </c>
      <c r="G13" s="72">
        <v>0</v>
      </c>
      <c r="H13" s="72">
        <v>6638</v>
      </c>
      <c r="I13" s="72">
        <v>16</v>
      </c>
      <c r="J13" s="72">
        <v>0</v>
      </c>
      <c r="K13" s="72">
        <v>6934</v>
      </c>
      <c r="L13" s="72">
        <v>12275</v>
      </c>
      <c r="M13" s="72">
        <v>0</v>
      </c>
      <c r="N13" s="72">
        <v>4348</v>
      </c>
      <c r="O13" s="72">
        <v>100</v>
      </c>
      <c r="P13" s="72">
        <v>5</v>
      </c>
      <c r="Q13" s="72">
        <v>0</v>
      </c>
      <c r="R13" s="72">
        <v>0</v>
      </c>
      <c r="S13" s="72">
        <v>500</v>
      </c>
      <c r="T13" s="72">
        <v>0</v>
      </c>
      <c r="U13" s="72">
        <v>0</v>
      </c>
      <c r="V13" s="72">
        <v>0</v>
      </c>
      <c r="W13" s="72">
        <v>6114</v>
      </c>
      <c r="X13" s="72">
        <v>0</v>
      </c>
      <c r="Y13" s="72">
        <v>0</v>
      </c>
      <c r="Z13" s="72">
        <v>0</v>
      </c>
      <c r="AA13" s="72">
        <v>0</v>
      </c>
      <c r="AB13" s="72">
        <v>50</v>
      </c>
      <c r="AC13" s="72">
        <v>196</v>
      </c>
      <c r="AD13" s="72">
        <v>0</v>
      </c>
      <c r="AE13" s="72">
        <v>245</v>
      </c>
      <c r="AF13" s="72">
        <v>0</v>
      </c>
      <c r="AG13" s="121">
        <v>70087</v>
      </c>
      <c r="AH13" s="5"/>
    </row>
    <row r="14" spans="1:33" ht="39" customHeight="1">
      <c r="A14" s="64" t="s">
        <v>43</v>
      </c>
      <c r="B14" s="67" t="s">
        <v>124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121">
        <v>0</v>
      </c>
    </row>
    <row r="15" spans="1:33" ht="16.5" customHeight="1">
      <c r="A15" s="64" t="s">
        <v>44</v>
      </c>
      <c r="B15" s="67" t="s">
        <v>125</v>
      </c>
      <c r="C15" s="72">
        <v>0</v>
      </c>
      <c r="D15" s="72">
        <v>0</v>
      </c>
      <c r="E15" s="72">
        <v>93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7028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553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121">
        <v>7674</v>
      </c>
    </row>
    <row r="16" spans="1:33" ht="39.75" customHeight="1">
      <c r="A16" s="64" t="s">
        <v>45</v>
      </c>
      <c r="B16" s="67" t="s">
        <v>126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121">
        <v>0</v>
      </c>
    </row>
    <row r="17" spans="1:33" ht="16.5" customHeight="1">
      <c r="A17" s="64" t="s">
        <v>127</v>
      </c>
      <c r="B17" s="67" t="s">
        <v>128</v>
      </c>
      <c r="C17" s="72">
        <v>131187</v>
      </c>
      <c r="D17" s="72">
        <v>102353</v>
      </c>
      <c r="E17" s="72">
        <v>100234</v>
      </c>
      <c r="F17" s="72">
        <v>25203</v>
      </c>
      <c r="G17" s="72">
        <v>25501</v>
      </c>
      <c r="H17" s="72">
        <v>36576</v>
      </c>
      <c r="I17" s="72">
        <v>219452</v>
      </c>
      <c r="J17" s="72">
        <v>35091</v>
      </c>
      <c r="K17" s="72">
        <v>60698</v>
      </c>
      <c r="L17" s="72">
        <v>68651</v>
      </c>
      <c r="M17" s="72">
        <v>86373</v>
      </c>
      <c r="N17" s="72">
        <v>21248</v>
      </c>
      <c r="O17" s="72">
        <v>62528.094110000005</v>
      </c>
      <c r="P17" s="72">
        <v>16422</v>
      </c>
      <c r="Q17" s="72">
        <v>12289.941089999998</v>
      </c>
      <c r="R17" s="72">
        <v>7432.77997</v>
      </c>
      <c r="S17" s="72">
        <v>3990</v>
      </c>
      <c r="T17" s="72">
        <v>6007</v>
      </c>
      <c r="U17" s="72">
        <v>1454</v>
      </c>
      <c r="V17" s="72">
        <v>6630</v>
      </c>
      <c r="W17" s="72">
        <v>3675</v>
      </c>
      <c r="X17" s="72">
        <v>551</v>
      </c>
      <c r="Y17" s="72">
        <v>7718</v>
      </c>
      <c r="Z17" s="72">
        <v>5198</v>
      </c>
      <c r="AA17" s="72">
        <v>3009</v>
      </c>
      <c r="AB17" s="72">
        <v>1714</v>
      </c>
      <c r="AC17" s="72">
        <v>4271</v>
      </c>
      <c r="AD17" s="72">
        <v>4991</v>
      </c>
      <c r="AE17" s="72">
        <v>4534</v>
      </c>
      <c r="AF17" s="72">
        <v>6945</v>
      </c>
      <c r="AG17" s="121">
        <v>1080336.8151699998</v>
      </c>
    </row>
    <row r="18" spans="1:33" ht="25.5">
      <c r="A18" s="64" t="s">
        <v>34</v>
      </c>
      <c r="B18" s="67" t="s">
        <v>129</v>
      </c>
      <c r="C18" s="72">
        <v>69895</v>
      </c>
      <c r="D18" s="72">
        <v>19619</v>
      </c>
      <c r="E18" s="72">
        <v>3211</v>
      </c>
      <c r="F18" s="72">
        <v>3641</v>
      </c>
      <c r="G18" s="72">
        <v>0</v>
      </c>
      <c r="H18" s="72">
        <v>3004</v>
      </c>
      <c r="I18" s="72">
        <v>0</v>
      </c>
      <c r="J18" s="72">
        <v>16331</v>
      </c>
      <c r="K18" s="72">
        <v>0</v>
      </c>
      <c r="L18" s="72">
        <v>193</v>
      </c>
      <c r="M18" s="72">
        <v>61</v>
      </c>
      <c r="N18" s="72">
        <v>233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5224</v>
      </c>
      <c r="W18" s="72">
        <v>0</v>
      </c>
      <c r="X18" s="72">
        <v>0</v>
      </c>
      <c r="Y18" s="72">
        <v>2904</v>
      </c>
      <c r="Z18" s="72">
        <v>0</v>
      </c>
      <c r="AA18" s="72">
        <v>2156</v>
      </c>
      <c r="AB18" s="72">
        <v>0</v>
      </c>
      <c r="AC18" s="72">
        <v>0</v>
      </c>
      <c r="AD18" s="72">
        <v>8</v>
      </c>
      <c r="AE18" s="72">
        <v>8</v>
      </c>
      <c r="AF18" s="72">
        <v>0</v>
      </c>
      <c r="AG18" s="121">
        <v>126488</v>
      </c>
    </row>
    <row r="19" spans="1:33" ht="25.5">
      <c r="A19" s="64" t="s">
        <v>43</v>
      </c>
      <c r="B19" s="67" t="s">
        <v>130</v>
      </c>
      <c r="C19" s="72">
        <v>19429</v>
      </c>
      <c r="D19" s="72">
        <v>72613</v>
      </c>
      <c r="E19" s="72">
        <v>82172</v>
      </c>
      <c r="F19" s="72">
        <v>1801</v>
      </c>
      <c r="G19" s="72">
        <v>19953</v>
      </c>
      <c r="H19" s="72">
        <v>29143</v>
      </c>
      <c r="I19" s="72">
        <v>142951</v>
      </c>
      <c r="J19" s="72">
        <v>1970</v>
      </c>
      <c r="K19" s="72">
        <v>54212</v>
      </c>
      <c r="L19" s="72">
        <v>9154</v>
      </c>
      <c r="M19" s="72">
        <v>56133</v>
      </c>
      <c r="N19" s="72">
        <v>12215</v>
      </c>
      <c r="O19" s="72">
        <v>49552.50688</v>
      </c>
      <c r="P19" s="72">
        <v>9377</v>
      </c>
      <c r="Q19" s="72">
        <v>11657.957339999999</v>
      </c>
      <c r="R19" s="72">
        <v>2488.62015</v>
      </c>
      <c r="S19" s="72">
        <v>758</v>
      </c>
      <c r="T19" s="72">
        <v>2595</v>
      </c>
      <c r="U19" s="72">
        <v>1454</v>
      </c>
      <c r="V19" s="72">
        <v>1194</v>
      </c>
      <c r="W19" s="72">
        <v>3475</v>
      </c>
      <c r="X19" s="72">
        <v>249</v>
      </c>
      <c r="Y19" s="72">
        <v>2225</v>
      </c>
      <c r="Z19" s="72">
        <v>635</v>
      </c>
      <c r="AA19" s="72">
        <v>747</v>
      </c>
      <c r="AB19" s="72">
        <v>682</v>
      </c>
      <c r="AC19" s="72">
        <v>2203</v>
      </c>
      <c r="AD19" s="72">
        <v>106</v>
      </c>
      <c r="AE19" s="72">
        <v>440</v>
      </c>
      <c r="AF19" s="72">
        <v>628</v>
      </c>
      <c r="AG19" s="121">
        <v>592213.0843699999</v>
      </c>
    </row>
    <row r="20" spans="1:33" ht="27" customHeight="1">
      <c r="A20" s="64"/>
      <c r="B20" s="67" t="s">
        <v>131</v>
      </c>
      <c r="C20" s="72">
        <v>13357</v>
      </c>
      <c r="D20" s="72">
        <v>72613</v>
      </c>
      <c r="E20" s="72">
        <v>63392</v>
      </c>
      <c r="F20" s="72">
        <v>918</v>
      </c>
      <c r="G20" s="72">
        <v>19537</v>
      </c>
      <c r="H20" s="72">
        <v>23439</v>
      </c>
      <c r="I20" s="72">
        <v>114009</v>
      </c>
      <c r="J20" s="72">
        <v>515</v>
      </c>
      <c r="K20" s="72">
        <v>52302</v>
      </c>
      <c r="L20" s="72">
        <v>9154</v>
      </c>
      <c r="M20" s="72">
        <v>52862</v>
      </c>
      <c r="N20" s="72">
        <v>12215</v>
      </c>
      <c r="O20" s="72">
        <v>45603.57281569148</v>
      </c>
      <c r="P20" s="72">
        <v>9377</v>
      </c>
      <c r="Q20" s="72">
        <v>11657.957339999999</v>
      </c>
      <c r="R20" s="72">
        <v>2488.62015</v>
      </c>
      <c r="S20" s="72">
        <v>758</v>
      </c>
      <c r="T20" s="72">
        <v>2595</v>
      </c>
      <c r="U20" s="72">
        <v>1454</v>
      </c>
      <c r="V20" s="72">
        <v>1194</v>
      </c>
      <c r="W20" s="72">
        <v>3475</v>
      </c>
      <c r="X20" s="72">
        <v>249</v>
      </c>
      <c r="Y20" s="72">
        <v>1651</v>
      </c>
      <c r="Z20" s="72">
        <v>635</v>
      </c>
      <c r="AA20" s="72">
        <v>203</v>
      </c>
      <c r="AB20" s="72">
        <v>0</v>
      </c>
      <c r="AC20" s="72">
        <v>2203</v>
      </c>
      <c r="AD20" s="72">
        <v>106</v>
      </c>
      <c r="AE20" s="72">
        <v>440</v>
      </c>
      <c r="AF20" s="72">
        <v>628</v>
      </c>
      <c r="AG20" s="121">
        <v>519031.15030569147</v>
      </c>
    </row>
    <row r="21" spans="1:33" ht="16.5" customHeight="1">
      <c r="A21" s="64" t="s">
        <v>44</v>
      </c>
      <c r="B21" s="67" t="s">
        <v>132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121">
        <v>0</v>
      </c>
    </row>
    <row r="22" spans="1:33" ht="16.5" customHeight="1">
      <c r="A22" s="64" t="s">
        <v>45</v>
      </c>
      <c r="B22" s="67" t="s">
        <v>133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121">
        <v>0</v>
      </c>
    </row>
    <row r="23" spans="1:33" ht="16.5" customHeight="1">
      <c r="A23" s="64" t="s">
        <v>53</v>
      </c>
      <c r="B23" s="67" t="s">
        <v>134</v>
      </c>
      <c r="C23" s="72">
        <v>0</v>
      </c>
      <c r="D23" s="72">
        <v>0</v>
      </c>
      <c r="E23" s="72">
        <v>5623</v>
      </c>
      <c r="F23" s="72">
        <v>0</v>
      </c>
      <c r="G23" s="72">
        <v>0</v>
      </c>
      <c r="H23" s="72">
        <v>0</v>
      </c>
      <c r="I23" s="72">
        <v>9804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1713</v>
      </c>
      <c r="Z23" s="72">
        <v>0</v>
      </c>
      <c r="AA23" s="72">
        <v>0</v>
      </c>
      <c r="AB23" s="72">
        <v>0</v>
      </c>
      <c r="AC23" s="72">
        <v>0</v>
      </c>
      <c r="AD23" s="72">
        <v>3862</v>
      </c>
      <c r="AE23" s="72">
        <v>0</v>
      </c>
      <c r="AF23" s="72">
        <v>0</v>
      </c>
      <c r="AG23" s="121">
        <v>21002</v>
      </c>
    </row>
    <row r="24" spans="1:33" ht="16.5" customHeight="1">
      <c r="A24" s="64" t="s">
        <v>56</v>
      </c>
      <c r="B24" s="67" t="s">
        <v>135</v>
      </c>
      <c r="C24" s="72">
        <v>41863</v>
      </c>
      <c r="D24" s="72">
        <v>9760</v>
      </c>
      <c r="E24" s="72">
        <v>9228</v>
      </c>
      <c r="F24" s="72">
        <v>19761</v>
      </c>
      <c r="G24" s="72">
        <v>5548</v>
      </c>
      <c r="H24" s="72">
        <v>4429</v>
      </c>
      <c r="I24" s="72">
        <v>66697</v>
      </c>
      <c r="J24" s="72">
        <v>16790</v>
      </c>
      <c r="K24" s="72">
        <v>6486</v>
      </c>
      <c r="L24" s="72">
        <v>59304</v>
      </c>
      <c r="M24" s="72">
        <v>30179</v>
      </c>
      <c r="N24" s="72">
        <v>8800</v>
      </c>
      <c r="O24" s="72">
        <v>12975.587230000001</v>
      </c>
      <c r="P24" s="72">
        <v>7045</v>
      </c>
      <c r="Q24" s="72">
        <v>631.98375</v>
      </c>
      <c r="R24" s="72">
        <v>4944.15982</v>
      </c>
      <c r="S24" s="72">
        <v>3232</v>
      </c>
      <c r="T24" s="72">
        <v>2362</v>
      </c>
      <c r="U24" s="72">
        <v>0</v>
      </c>
      <c r="V24" s="72">
        <v>212</v>
      </c>
      <c r="W24" s="72">
        <v>200</v>
      </c>
      <c r="X24" s="72">
        <v>0</v>
      </c>
      <c r="Y24" s="72">
        <v>0</v>
      </c>
      <c r="Z24" s="72">
        <v>4563</v>
      </c>
      <c r="AA24" s="72">
        <v>106</v>
      </c>
      <c r="AB24" s="72">
        <v>1032</v>
      </c>
      <c r="AC24" s="72">
        <v>2068</v>
      </c>
      <c r="AD24" s="72">
        <v>202</v>
      </c>
      <c r="AE24" s="72">
        <v>4086</v>
      </c>
      <c r="AF24" s="72">
        <v>6317</v>
      </c>
      <c r="AG24" s="121">
        <v>337231.7308</v>
      </c>
    </row>
    <row r="25" spans="1:33" ht="16.5" customHeight="1">
      <c r="A25" s="64" t="s">
        <v>57</v>
      </c>
      <c r="B25" s="67" t="s">
        <v>118</v>
      </c>
      <c r="C25" s="72">
        <v>0</v>
      </c>
      <c r="D25" s="72">
        <v>361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1050</v>
      </c>
      <c r="U25" s="72">
        <v>0</v>
      </c>
      <c r="V25" s="72">
        <v>0</v>
      </c>
      <c r="W25" s="72">
        <v>0</v>
      </c>
      <c r="X25" s="72">
        <v>302</v>
      </c>
      <c r="Y25" s="72">
        <v>876</v>
      </c>
      <c r="Z25" s="72">
        <v>0</v>
      </c>
      <c r="AA25" s="72">
        <v>0</v>
      </c>
      <c r="AB25" s="72">
        <v>0</v>
      </c>
      <c r="AC25" s="72">
        <v>0</v>
      </c>
      <c r="AD25" s="72">
        <v>813</v>
      </c>
      <c r="AE25" s="72">
        <v>0</v>
      </c>
      <c r="AF25" s="72">
        <v>0</v>
      </c>
      <c r="AG25" s="121">
        <v>3402</v>
      </c>
    </row>
    <row r="26" spans="1:41" ht="16.5" customHeight="1">
      <c r="A26" s="64" t="s">
        <v>136</v>
      </c>
      <c r="B26" s="67" t="s">
        <v>137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121">
        <v>0</v>
      </c>
      <c r="AN26" s="2"/>
      <c r="AO26" s="2"/>
    </row>
    <row r="27" spans="1:39" s="21" customFormat="1" ht="16.5" customHeight="1">
      <c r="A27" s="64"/>
      <c r="B27" s="30" t="s">
        <v>138</v>
      </c>
      <c r="C27" s="72">
        <v>172481</v>
      </c>
      <c r="D27" s="72">
        <v>131198</v>
      </c>
      <c r="E27" s="72">
        <v>122108</v>
      </c>
      <c r="F27" s="72">
        <v>33806</v>
      </c>
      <c r="G27" s="72">
        <v>25501</v>
      </c>
      <c r="H27" s="72">
        <v>48159</v>
      </c>
      <c r="I27" s="72">
        <v>225609</v>
      </c>
      <c r="J27" s="72">
        <v>41906</v>
      </c>
      <c r="K27" s="72">
        <v>69472</v>
      </c>
      <c r="L27" s="72">
        <v>129834</v>
      </c>
      <c r="M27" s="72">
        <v>88532</v>
      </c>
      <c r="N27" s="72">
        <v>36516</v>
      </c>
      <c r="O27" s="72">
        <v>62856.015600000006</v>
      </c>
      <c r="P27" s="72">
        <v>16427</v>
      </c>
      <c r="Q27" s="72">
        <v>12289.941089999998</v>
      </c>
      <c r="R27" s="72">
        <v>7432.77997</v>
      </c>
      <c r="S27" s="72">
        <v>4490</v>
      </c>
      <c r="T27" s="72">
        <v>6007</v>
      </c>
      <c r="U27" s="72">
        <v>5248</v>
      </c>
      <c r="V27" s="72">
        <v>6673</v>
      </c>
      <c r="W27" s="72">
        <v>9789</v>
      </c>
      <c r="X27" s="72">
        <v>1104</v>
      </c>
      <c r="Y27" s="72">
        <v>7718</v>
      </c>
      <c r="Z27" s="72">
        <v>5198</v>
      </c>
      <c r="AA27" s="72">
        <v>3009</v>
      </c>
      <c r="AB27" s="72">
        <v>3994</v>
      </c>
      <c r="AC27" s="72">
        <v>4467</v>
      </c>
      <c r="AD27" s="72">
        <v>4991</v>
      </c>
      <c r="AE27" s="72">
        <v>4779</v>
      </c>
      <c r="AF27" s="72">
        <v>6945</v>
      </c>
      <c r="AG27" s="121">
        <v>1306949.7366600002</v>
      </c>
      <c r="AH27" s="94"/>
      <c r="AI27" s="1"/>
      <c r="AJ27" s="94"/>
      <c r="AK27" s="94"/>
      <c r="AL27" s="94"/>
      <c r="AM27" s="94"/>
    </row>
    <row r="28" spans="1:41" ht="38.25">
      <c r="A28" s="64" t="s">
        <v>6</v>
      </c>
      <c r="B28" s="30" t="s">
        <v>139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121">
        <v>0</v>
      </c>
      <c r="AN28" s="2"/>
      <c r="AO28" s="2"/>
    </row>
    <row r="29" spans="1:41" ht="17.25" customHeight="1">
      <c r="A29" s="64" t="s">
        <v>7</v>
      </c>
      <c r="B29" s="30" t="s">
        <v>20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  <c r="AG29" s="121">
        <v>0</v>
      </c>
      <c r="AN29" s="2"/>
      <c r="AO29" s="2"/>
    </row>
    <row r="30" spans="1:41" ht="16.5" customHeight="1">
      <c r="A30" s="64" t="s">
        <v>119</v>
      </c>
      <c r="B30" s="67" t="s">
        <v>140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  <c r="AG30" s="121">
        <v>0</v>
      </c>
      <c r="AN30" s="2"/>
      <c r="AO30" s="2"/>
    </row>
    <row r="31" spans="1:41" ht="16.5" customHeight="1">
      <c r="A31" s="64" t="s">
        <v>34</v>
      </c>
      <c r="B31" s="67" t="s">
        <v>141</v>
      </c>
      <c r="C31" s="72">
        <v>54079</v>
      </c>
      <c r="D31" s="72">
        <v>30344</v>
      </c>
      <c r="E31" s="72">
        <v>33394</v>
      </c>
      <c r="F31" s="72">
        <v>36237</v>
      </c>
      <c r="G31" s="72">
        <v>1004</v>
      </c>
      <c r="H31" s="72">
        <v>10241.28</v>
      </c>
      <c r="I31" s="72">
        <v>30608</v>
      </c>
      <c r="J31" s="72">
        <v>28098</v>
      </c>
      <c r="K31" s="72">
        <v>22389</v>
      </c>
      <c r="L31" s="72">
        <v>64787</v>
      </c>
      <c r="M31" s="72">
        <v>14988</v>
      </c>
      <c r="N31" s="72">
        <v>24368</v>
      </c>
      <c r="O31" s="72">
        <v>16575.08506</v>
      </c>
      <c r="P31" s="72">
        <v>8604</v>
      </c>
      <c r="Q31" s="72">
        <v>705.3232999999998</v>
      </c>
      <c r="R31" s="72">
        <v>1459.523382</v>
      </c>
      <c r="S31" s="72">
        <v>1870</v>
      </c>
      <c r="T31" s="72">
        <v>2313</v>
      </c>
      <c r="U31" s="72">
        <v>1067</v>
      </c>
      <c r="V31" s="72">
        <v>803</v>
      </c>
      <c r="W31" s="72">
        <v>1858</v>
      </c>
      <c r="X31" s="72">
        <v>4916</v>
      </c>
      <c r="Y31" s="72">
        <v>267</v>
      </c>
      <c r="Z31" s="72">
        <v>921</v>
      </c>
      <c r="AA31" s="72">
        <v>2184</v>
      </c>
      <c r="AB31" s="72">
        <v>2689</v>
      </c>
      <c r="AC31" s="72">
        <v>1163</v>
      </c>
      <c r="AD31" s="72">
        <v>158</v>
      </c>
      <c r="AE31" s="72">
        <v>0</v>
      </c>
      <c r="AF31" s="72">
        <v>197</v>
      </c>
      <c r="AG31" s="121">
        <v>398287.211742</v>
      </c>
      <c r="AN31" s="2"/>
      <c r="AO31" s="2"/>
    </row>
    <row r="32" spans="1:41" ht="25.5">
      <c r="A32" s="64" t="s">
        <v>115</v>
      </c>
      <c r="B32" s="67" t="s">
        <v>142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217</v>
      </c>
      <c r="W32" s="72">
        <v>66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121">
        <v>283</v>
      </c>
      <c r="AN32" s="2"/>
      <c r="AO32" s="2"/>
    </row>
    <row r="33" spans="1:41" ht="25.5">
      <c r="A33" s="64" t="s">
        <v>115</v>
      </c>
      <c r="B33" s="67" t="s">
        <v>143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121">
        <v>0</v>
      </c>
      <c r="AN33" s="2"/>
      <c r="AO33" s="2"/>
    </row>
    <row r="34" spans="1:41" ht="15.75" customHeight="1">
      <c r="A34" s="64" t="s">
        <v>43</v>
      </c>
      <c r="B34" s="67" t="s">
        <v>144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281</v>
      </c>
      <c r="K34" s="72">
        <v>0</v>
      </c>
      <c r="L34" s="72">
        <v>18017</v>
      </c>
      <c r="M34" s="72">
        <v>969</v>
      </c>
      <c r="N34" s="72">
        <v>1084</v>
      </c>
      <c r="O34" s="72">
        <v>123.36232000000001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2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14</v>
      </c>
      <c r="AG34" s="121">
        <v>20490.36232</v>
      </c>
      <c r="AN34" s="2"/>
      <c r="AO34" s="2"/>
    </row>
    <row r="35" spans="1:41" ht="25.5">
      <c r="A35" s="64" t="s">
        <v>115</v>
      </c>
      <c r="B35" s="67" t="s">
        <v>142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121">
        <v>0</v>
      </c>
      <c r="AN35" s="2"/>
      <c r="AO35" s="2"/>
    </row>
    <row r="36" spans="1:41" ht="25.5">
      <c r="A36" s="64" t="s">
        <v>115</v>
      </c>
      <c r="B36" s="67" t="s">
        <v>143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121">
        <v>0</v>
      </c>
      <c r="AN36" s="2"/>
      <c r="AO36" s="2"/>
    </row>
    <row r="37" spans="1:41" ht="16.5" customHeight="1">
      <c r="A37" s="64" t="s">
        <v>145</v>
      </c>
      <c r="B37" s="30" t="s">
        <v>146</v>
      </c>
      <c r="C37" s="72">
        <v>54079</v>
      </c>
      <c r="D37" s="72">
        <v>30344</v>
      </c>
      <c r="E37" s="72">
        <v>33394</v>
      </c>
      <c r="F37" s="72">
        <v>36237</v>
      </c>
      <c r="G37" s="72">
        <v>1004</v>
      </c>
      <c r="H37" s="72">
        <v>10241.28</v>
      </c>
      <c r="I37" s="72">
        <v>30608</v>
      </c>
      <c r="J37" s="72">
        <v>28379</v>
      </c>
      <c r="K37" s="72">
        <v>22389</v>
      </c>
      <c r="L37" s="72">
        <v>82804</v>
      </c>
      <c r="M37" s="72">
        <v>15957</v>
      </c>
      <c r="N37" s="72">
        <v>25452</v>
      </c>
      <c r="O37" s="72">
        <v>16698.44738</v>
      </c>
      <c r="P37" s="72">
        <v>8604</v>
      </c>
      <c r="Q37" s="72">
        <v>705.3232999999998</v>
      </c>
      <c r="R37" s="72">
        <v>1459.523382</v>
      </c>
      <c r="S37" s="72">
        <v>1870</v>
      </c>
      <c r="T37" s="72">
        <v>2313</v>
      </c>
      <c r="U37" s="72">
        <v>1067</v>
      </c>
      <c r="V37" s="72">
        <v>803</v>
      </c>
      <c r="W37" s="72">
        <v>1858</v>
      </c>
      <c r="X37" s="72">
        <v>4916</v>
      </c>
      <c r="Y37" s="72">
        <v>269</v>
      </c>
      <c r="Z37" s="72">
        <v>921</v>
      </c>
      <c r="AA37" s="72">
        <v>2184</v>
      </c>
      <c r="AB37" s="72">
        <v>2689</v>
      </c>
      <c r="AC37" s="72">
        <v>1163</v>
      </c>
      <c r="AD37" s="72">
        <v>158</v>
      </c>
      <c r="AE37" s="72">
        <v>0</v>
      </c>
      <c r="AF37" s="72">
        <v>211</v>
      </c>
      <c r="AG37" s="121">
        <v>418777.574062</v>
      </c>
      <c r="AN37" s="2"/>
      <c r="AO37" s="2"/>
    </row>
    <row r="38" spans="1:41" ht="15.75" customHeight="1">
      <c r="A38" s="64" t="s">
        <v>121</v>
      </c>
      <c r="B38" s="67" t="s">
        <v>147</v>
      </c>
      <c r="C38" s="72">
        <v>8928</v>
      </c>
      <c r="D38" s="72">
        <v>13388</v>
      </c>
      <c r="E38" s="72">
        <v>19587</v>
      </c>
      <c r="F38" s="72">
        <v>479</v>
      </c>
      <c r="G38" s="72">
        <v>323</v>
      </c>
      <c r="H38" s="72">
        <v>10013</v>
      </c>
      <c r="I38" s="72">
        <v>0</v>
      </c>
      <c r="J38" s="72">
        <v>15685</v>
      </c>
      <c r="K38" s="72">
        <v>55</v>
      </c>
      <c r="L38" s="72">
        <v>59</v>
      </c>
      <c r="M38" s="72">
        <v>409</v>
      </c>
      <c r="N38" s="72">
        <v>5279</v>
      </c>
      <c r="O38" s="72">
        <v>161.44331</v>
      </c>
      <c r="P38" s="72">
        <v>2272</v>
      </c>
      <c r="Q38" s="72">
        <v>0</v>
      </c>
      <c r="R38" s="72">
        <v>0.40072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72">
        <v>0</v>
      </c>
      <c r="AD38" s="72">
        <v>0</v>
      </c>
      <c r="AE38" s="72">
        <v>0</v>
      </c>
      <c r="AF38" s="72">
        <v>0</v>
      </c>
      <c r="AG38" s="121">
        <v>76638.84403000001</v>
      </c>
      <c r="AN38" s="2"/>
      <c r="AO38" s="2"/>
    </row>
    <row r="39" spans="1:41" ht="25.5">
      <c r="A39" s="64" t="s">
        <v>115</v>
      </c>
      <c r="B39" s="67" t="s">
        <v>142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0</v>
      </c>
      <c r="AA39" s="72">
        <v>0</v>
      </c>
      <c r="AB39" s="72">
        <v>0</v>
      </c>
      <c r="AC39" s="72">
        <v>0</v>
      </c>
      <c r="AD39" s="72">
        <v>0</v>
      </c>
      <c r="AE39" s="72">
        <v>0</v>
      </c>
      <c r="AF39" s="72">
        <v>0</v>
      </c>
      <c r="AG39" s="121">
        <v>0</v>
      </c>
      <c r="AN39" s="2"/>
      <c r="AO39" s="2"/>
    </row>
    <row r="40" spans="1:41" ht="25.5">
      <c r="A40" s="64" t="s">
        <v>115</v>
      </c>
      <c r="B40" s="67" t="s">
        <v>143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72">
        <v>0</v>
      </c>
      <c r="AD40" s="72">
        <v>0</v>
      </c>
      <c r="AE40" s="72">
        <v>0</v>
      </c>
      <c r="AF40" s="72">
        <v>0</v>
      </c>
      <c r="AG40" s="121">
        <v>0</v>
      </c>
      <c r="AN40" s="2"/>
      <c r="AO40" s="2"/>
    </row>
    <row r="41" spans="1:41" ht="16.5" customHeight="1">
      <c r="A41" s="64" t="s">
        <v>127</v>
      </c>
      <c r="B41" s="67" t="s">
        <v>148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  <c r="AA41" s="72">
        <v>0</v>
      </c>
      <c r="AB41" s="72">
        <v>0</v>
      </c>
      <c r="AC41" s="72">
        <v>0</v>
      </c>
      <c r="AD41" s="72">
        <v>0</v>
      </c>
      <c r="AE41" s="72">
        <v>0</v>
      </c>
      <c r="AF41" s="72">
        <v>0</v>
      </c>
      <c r="AG41" s="121">
        <v>0</v>
      </c>
      <c r="AN41" s="2"/>
      <c r="AO41" s="2"/>
    </row>
    <row r="42" spans="1:41" ht="16.5" customHeight="1">
      <c r="A42" s="64" t="s">
        <v>34</v>
      </c>
      <c r="B42" s="67" t="s">
        <v>149</v>
      </c>
      <c r="C42" s="72">
        <v>0</v>
      </c>
      <c r="D42" s="72">
        <v>2145</v>
      </c>
      <c r="E42" s="72">
        <v>21514</v>
      </c>
      <c r="F42" s="72">
        <v>22984</v>
      </c>
      <c r="G42" s="72">
        <v>0</v>
      </c>
      <c r="H42" s="72">
        <v>710</v>
      </c>
      <c r="I42" s="72">
        <v>6637</v>
      </c>
      <c r="J42" s="72">
        <v>5935</v>
      </c>
      <c r="K42" s="72">
        <v>0</v>
      </c>
      <c r="L42" s="72">
        <v>4383</v>
      </c>
      <c r="M42" s="72">
        <v>0</v>
      </c>
      <c r="N42" s="72">
        <v>99</v>
      </c>
      <c r="O42" s="72">
        <v>3494.66902</v>
      </c>
      <c r="P42" s="72">
        <v>315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>
        <v>0</v>
      </c>
      <c r="AC42" s="72">
        <v>0</v>
      </c>
      <c r="AD42" s="72">
        <v>0</v>
      </c>
      <c r="AE42" s="72">
        <v>0</v>
      </c>
      <c r="AF42" s="72">
        <v>0</v>
      </c>
      <c r="AG42" s="121">
        <v>68216.66902</v>
      </c>
      <c r="AN42" s="2"/>
      <c r="AO42" s="2"/>
    </row>
    <row r="43" spans="1:41" ht="25.5">
      <c r="A43" s="64" t="s">
        <v>115</v>
      </c>
      <c r="B43" s="67" t="s">
        <v>142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0</v>
      </c>
      <c r="AD43" s="72">
        <v>0</v>
      </c>
      <c r="AE43" s="72">
        <v>0</v>
      </c>
      <c r="AF43" s="72">
        <v>0</v>
      </c>
      <c r="AG43" s="121">
        <v>0</v>
      </c>
      <c r="AN43" s="2"/>
      <c r="AO43" s="2"/>
    </row>
    <row r="44" spans="1:41" ht="25.5">
      <c r="A44" s="64" t="s">
        <v>115</v>
      </c>
      <c r="B44" s="67" t="s">
        <v>143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2">
        <v>0</v>
      </c>
      <c r="AD44" s="72">
        <v>0</v>
      </c>
      <c r="AE44" s="72">
        <v>0</v>
      </c>
      <c r="AF44" s="72">
        <v>0</v>
      </c>
      <c r="AG44" s="121">
        <v>0</v>
      </c>
      <c r="AN44" s="2"/>
      <c r="AO44" s="2"/>
    </row>
    <row r="45" spans="1:33" ht="16.5" customHeight="1">
      <c r="A45" s="64" t="s">
        <v>43</v>
      </c>
      <c r="B45" s="67" t="s">
        <v>150</v>
      </c>
      <c r="C45" s="72">
        <v>37203</v>
      </c>
      <c r="D45" s="72">
        <v>2475</v>
      </c>
      <c r="E45" s="72">
        <v>11502</v>
      </c>
      <c r="F45" s="72">
        <v>23696</v>
      </c>
      <c r="G45" s="72">
        <v>3248</v>
      </c>
      <c r="H45" s="72">
        <v>1504</v>
      </c>
      <c r="I45" s="72">
        <v>1531</v>
      </c>
      <c r="J45" s="72">
        <v>3389</v>
      </c>
      <c r="K45" s="72">
        <v>932</v>
      </c>
      <c r="L45" s="72">
        <v>7471</v>
      </c>
      <c r="M45" s="72">
        <v>266</v>
      </c>
      <c r="N45" s="72">
        <v>1291</v>
      </c>
      <c r="O45" s="72">
        <v>634.4707799999999</v>
      </c>
      <c r="P45" s="72">
        <v>218</v>
      </c>
      <c r="Q45" s="72">
        <v>83.61018</v>
      </c>
      <c r="R45" s="72">
        <v>5.8637</v>
      </c>
      <c r="S45" s="72">
        <v>0</v>
      </c>
      <c r="T45" s="72">
        <v>259</v>
      </c>
      <c r="U45" s="72">
        <v>0</v>
      </c>
      <c r="V45" s="72">
        <v>45</v>
      </c>
      <c r="W45" s="72">
        <v>193</v>
      </c>
      <c r="X45" s="72">
        <v>742</v>
      </c>
      <c r="Y45" s="72">
        <v>279</v>
      </c>
      <c r="Z45" s="72">
        <v>7</v>
      </c>
      <c r="AA45" s="72">
        <v>1444</v>
      </c>
      <c r="AB45" s="72">
        <v>606</v>
      </c>
      <c r="AC45" s="72">
        <v>60</v>
      </c>
      <c r="AD45" s="72">
        <v>87</v>
      </c>
      <c r="AE45" s="72">
        <v>105</v>
      </c>
      <c r="AF45" s="72">
        <v>202</v>
      </c>
      <c r="AG45" s="121">
        <v>99579.94466000001</v>
      </c>
    </row>
    <row r="46" spans="1:33" ht="25.5">
      <c r="A46" s="64" t="s">
        <v>115</v>
      </c>
      <c r="B46" s="67" t="s">
        <v>142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2">
        <v>221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72">
        <v>0</v>
      </c>
      <c r="V46" s="72">
        <v>0</v>
      </c>
      <c r="W46" s="72">
        <v>0</v>
      </c>
      <c r="X46" s="72">
        <v>459</v>
      </c>
      <c r="Y46" s="72">
        <v>0</v>
      </c>
      <c r="Z46" s="72">
        <v>0</v>
      </c>
      <c r="AA46" s="72">
        <v>0</v>
      </c>
      <c r="AB46" s="72">
        <v>0</v>
      </c>
      <c r="AC46" s="72">
        <v>0</v>
      </c>
      <c r="AD46" s="72">
        <v>0</v>
      </c>
      <c r="AE46" s="72">
        <v>0</v>
      </c>
      <c r="AF46" s="72">
        <v>0</v>
      </c>
      <c r="AG46" s="121">
        <v>680</v>
      </c>
    </row>
    <row r="47" spans="1:33" ht="25.5">
      <c r="A47" s="64" t="s">
        <v>115</v>
      </c>
      <c r="B47" s="67" t="s">
        <v>143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0</v>
      </c>
      <c r="U47" s="72">
        <v>0</v>
      </c>
      <c r="V47" s="72">
        <v>0</v>
      </c>
      <c r="W47" s="72">
        <v>0</v>
      </c>
      <c r="X47" s="72">
        <v>0</v>
      </c>
      <c r="Y47" s="72">
        <v>35</v>
      </c>
      <c r="Z47" s="72">
        <v>0</v>
      </c>
      <c r="AA47" s="72">
        <v>0</v>
      </c>
      <c r="AB47" s="72">
        <v>0</v>
      </c>
      <c r="AC47" s="72">
        <v>0</v>
      </c>
      <c r="AD47" s="72">
        <v>0</v>
      </c>
      <c r="AE47" s="72">
        <v>0</v>
      </c>
      <c r="AF47" s="72">
        <v>0</v>
      </c>
      <c r="AG47" s="121">
        <v>35</v>
      </c>
    </row>
    <row r="48" spans="1:33" ht="16.5" customHeight="1">
      <c r="A48" s="64"/>
      <c r="B48" s="30" t="s">
        <v>151</v>
      </c>
      <c r="C48" s="72">
        <v>37203</v>
      </c>
      <c r="D48" s="72">
        <v>4620</v>
      </c>
      <c r="E48" s="72">
        <v>33016</v>
      </c>
      <c r="F48" s="72">
        <v>46680</v>
      </c>
      <c r="G48" s="72">
        <v>3248</v>
      </c>
      <c r="H48" s="72">
        <v>2214</v>
      </c>
      <c r="I48" s="72">
        <v>8168</v>
      </c>
      <c r="J48" s="72">
        <v>9324</v>
      </c>
      <c r="K48" s="72">
        <v>932</v>
      </c>
      <c r="L48" s="72">
        <v>11854</v>
      </c>
      <c r="M48" s="72">
        <v>266</v>
      </c>
      <c r="N48" s="72">
        <v>1390</v>
      </c>
      <c r="O48" s="72">
        <v>4129.1398</v>
      </c>
      <c r="P48" s="72">
        <v>533</v>
      </c>
      <c r="Q48" s="72">
        <v>83.61018</v>
      </c>
      <c r="R48" s="72">
        <v>5.8637</v>
      </c>
      <c r="S48" s="72">
        <v>0</v>
      </c>
      <c r="T48" s="72">
        <v>259</v>
      </c>
      <c r="U48" s="72">
        <v>0</v>
      </c>
      <c r="V48" s="72">
        <v>45</v>
      </c>
      <c r="W48" s="72">
        <v>193</v>
      </c>
      <c r="X48" s="72">
        <v>742</v>
      </c>
      <c r="Y48" s="72">
        <v>279</v>
      </c>
      <c r="Z48" s="72">
        <v>7</v>
      </c>
      <c r="AA48" s="72">
        <v>1444</v>
      </c>
      <c r="AB48" s="72">
        <v>606</v>
      </c>
      <c r="AC48" s="72">
        <v>60</v>
      </c>
      <c r="AD48" s="72">
        <v>87</v>
      </c>
      <c r="AE48" s="72">
        <v>105</v>
      </c>
      <c r="AF48" s="72">
        <v>202</v>
      </c>
      <c r="AG48" s="121">
        <v>167796.61367999998</v>
      </c>
    </row>
    <row r="49" spans="1:33" ht="16.5" customHeight="1">
      <c r="A49" s="64"/>
      <c r="B49" s="30" t="s">
        <v>152</v>
      </c>
      <c r="C49" s="72">
        <v>100210</v>
      </c>
      <c r="D49" s="72">
        <v>48352</v>
      </c>
      <c r="E49" s="72">
        <v>85997</v>
      </c>
      <c r="F49" s="72">
        <v>83396</v>
      </c>
      <c r="G49" s="72">
        <v>4575</v>
      </c>
      <c r="H49" s="72">
        <v>22468.28</v>
      </c>
      <c r="I49" s="72">
        <v>38776</v>
      </c>
      <c r="J49" s="72">
        <v>53388</v>
      </c>
      <c r="K49" s="72">
        <v>23376</v>
      </c>
      <c r="L49" s="72">
        <v>94717</v>
      </c>
      <c r="M49" s="72">
        <v>16632</v>
      </c>
      <c r="N49" s="72">
        <v>32121</v>
      </c>
      <c r="O49" s="72">
        <v>20989.03049</v>
      </c>
      <c r="P49" s="72">
        <v>11409</v>
      </c>
      <c r="Q49" s="72">
        <v>788.9334799999998</v>
      </c>
      <c r="R49" s="72">
        <v>1465.7878020000003</v>
      </c>
      <c r="S49" s="72">
        <v>1870</v>
      </c>
      <c r="T49" s="72">
        <v>2572</v>
      </c>
      <c r="U49" s="72">
        <v>1067</v>
      </c>
      <c r="V49" s="72">
        <v>848</v>
      </c>
      <c r="W49" s="72">
        <v>2051</v>
      </c>
      <c r="X49" s="72">
        <v>5658</v>
      </c>
      <c r="Y49" s="72">
        <v>548</v>
      </c>
      <c r="Z49" s="72">
        <v>928</v>
      </c>
      <c r="AA49" s="72">
        <v>3628</v>
      </c>
      <c r="AB49" s="72">
        <v>3295</v>
      </c>
      <c r="AC49" s="72">
        <v>1223</v>
      </c>
      <c r="AD49" s="72">
        <v>245</v>
      </c>
      <c r="AE49" s="72">
        <v>105</v>
      </c>
      <c r="AF49" s="72">
        <v>413</v>
      </c>
      <c r="AG49" s="121">
        <v>663213.031772</v>
      </c>
    </row>
    <row r="50" spans="1:33" ht="17.25" customHeight="1">
      <c r="A50" s="64" t="s">
        <v>8</v>
      </c>
      <c r="B50" s="30" t="s">
        <v>21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  <c r="AB50" s="72">
        <v>0</v>
      </c>
      <c r="AC50" s="72">
        <v>0</v>
      </c>
      <c r="AD50" s="72">
        <v>0</v>
      </c>
      <c r="AE50" s="72">
        <v>0</v>
      </c>
      <c r="AF50" s="72">
        <v>0</v>
      </c>
      <c r="AG50" s="121">
        <v>0</v>
      </c>
    </row>
    <row r="51" spans="1:33" ht="16.5" customHeight="1">
      <c r="A51" s="64" t="s">
        <v>119</v>
      </c>
      <c r="B51" s="67" t="s">
        <v>153</v>
      </c>
      <c r="C51" s="72">
        <v>7631</v>
      </c>
      <c r="D51" s="72">
        <v>4153</v>
      </c>
      <c r="E51" s="72">
        <v>17823</v>
      </c>
      <c r="F51" s="72">
        <v>2565</v>
      </c>
      <c r="G51" s="72">
        <v>809</v>
      </c>
      <c r="H51" s="72">
        <v>1193</v>
      </c>
      <c r="I51" s="72">
        <v>6842</v>
      </c>
      <c r="J51" s="72">
        <v>673</v>
      </c>
      <c r="K51" s="72">
        <v>574</v>
      </c>
      <c r="L51" s="72">
        <v>293</v>
      </c>
      <c r="M51" s="72">
        <v>9716</v>
      </c>
      <c r="N51" s="72">
        <v>4991</v>
      </c>
      <c r="O51" s="72">
        <v>5328.046920000001</v>
      </c>
      <c r="P51" s="72">
        <v>177</v>
      </c>
      <c r="Q51" s="72">
        <v>164.3585</v>
      </c>
      <c r="R51" s="72">
        <v>7.94439</v>
      </c>
      <c r="S51" s="72">
        <v>13</v>
      </c>
      <c r="T51" s="72">
        <v>77</v>
      </c>
      <c r="U51" s="72">
        <v>0</v>
      </c>
      <c r="V51" s="72">
        <v>31</v>
      </c>
      <c r="W51" s="72">
        <v>40</v>
      </c>
      <c r="X51" s="72">
        <v>4857</v>
      </c>
      <c r="Y51" s="72">
        <v>2</v>
      </c>
      <c r="Z51" s="72">
        <v>7</v>
      </c>
      <c r="AA51" s="72">
        <v>56</v>
      </c>
      <c r="AB51" s="72">
        <v>534</v>
      </c>
      <c r="AC51" s="72">
        <v>7</v>
      </c>
      <c r="AD51" s="72">
        <v>4</v>
      </c>
      <c r="AE51" s="72">
        <v>28</v>
      </c>
      <c r="AF51" s="72">
        <v>252</v>
      </c>
      <c r="AG51" s="121">
        <v>68848.34981</v>
      </c>
    </row>
    <row r="52" spans="1:33" ht="16.5" customHeight="1">
      <c r="A52" s="64" t="s">
        <v>34</v>
      </c>
      <c r="B52" s="67" t="s">
        <v>154</v>
      </c>
      <c r="C52" s="72">
        <v>6959</v>
      </c>
      <c r="D52" s="72">
        <v>46</v>
      </c>
      <c r="E52" s="72">
        <v>773</v>
      </c>
      <c r="F52" s="72">
        <v>284</v>
      </c>
      <c r="G52" s="72">
        <v>52</v>
      </c>
      <c r="H52" s="72">
        <v>401</v>
      </c>
      <c r="I52" s="72">
        <v>1266</v>
      </c>
      <c r="J52" s="72">
        <v>149</v>
      </c>
      <c r="K52" s="72">
        <v>11</v>
      </c>
      <c r="L52" s="72">
        <v>11</v>
      </c>
      <c r="M52" s="72">
        <v>176</v>
      </c>
      <c r="N52" s="72">
        <v>323</v>
      </c>
      <c r="O52" s="72">
        <v>240.4996200000001</v>
      </c>
      <c r="P52" s="72">
        <v>177</v>
      </c>
      <c r="Q52" s="72">
        <v>45.71873000000001</v>
      </c>
      <c r="R52" s="72">
        <v>0</v>
      </c>
      <c r="S52" s="72">
        <v>10</v>
      </c>
      <c r="T52" s="72">
        <v>77</v>
      </c>
      <c r="U52" s="72">
        <v>0</v>
      </c>
      <c r="V52" s="72">
        <v>26</v>
      </c>
      <c r="W52" s="72">
        <v>6</v>
      </c>
      <c r="X52" s="72">
        <v>9</v>
      </c>
      <c r="Y52" s="72">
        <v>0</v>
      </c>
      <c r="Z52" s="72">
        <v>1</v>
      </c>
      <c r="AA52" s="72">
        <v>1</v>
      </c>
      <c r="AB52" s="72">
        <v>13</v>
      </c>
      <c r="AC52" s="72">
        <v>0</v>
      </c>
      <c r="AD52" s="72">
        <v>4</v>
      </c>
      <c r="AE52" s="72">
        <v>0</v>
      </c>
      <c r="AF52" s="72">
        <v>150</v>
      </c>
      <c r="AG52" s="121">
        <v>11211.218350000001</v>
      </c>
    </row>
    <row r="53" spans="1:33" ht="16.5" customHeight="1">
      <c r="A53" s="64" t="s">
        <v>43</v>
      </c>
      <c r="B53" s="67" t="s">
        <v>118</v>
      </c>
      <c r="C53" s="72">
        <v>672</v>
      </c>
      <c r="D53" s="72">
        <v>4107</v>
      </c>
      <c r="E53" s="72">
        <v>17050</v>
      </c>
      <c r="F53" s="72">
        <v>2281</v>
      </c>
      <c r="G53" s="72">
        <v>757</v>
      </c>
      <c r="H53" s="72">
        <v>792</v>
      </c>
      <c r="I53" s="72">
        <v>5576</v>
      </c>
      <c r="J53" s="72">
        <v>524</v>
      </c>
      <c r="K53" s="72">
        <v>563</v>
      </c>
      <c r="L53" s="72">
        <v>282</v>
      </c>
      <c r="M53" s="72">
        <v>9540</v>
      </c>
      <c r="N53" s="72">
        <v>4668</v>
      </c>
      <c r="O53" s="72">
        <v>5087.5473</v>
      </c>
      <c r="P53" s="72">
        <v>0</v>
      </c>
      <c r="Q53" s="72">
        <v>118.63976999999997</v>
      </c>
      <c r="R53" s="72">
        <v>7.94439</v>
      </c>
      <c r="S53" s="72">
        <v>3</v>
      </c>
      <c r="T53" s="72">
        <v>0</v>
      </c>
      <c r="U53" s="72">
        <v>0</v>
      </c>
      <c r="V53" s="72">
        <v>5</v>
      </c>
      <c r="W53" s="72">
        <v>34</v>
      </c>
      <c r="X53" s="72">
        <v>4848</v>
      </c>
      <c r="Y53" s="72">
        <v>2</v>
      </c>
      <c r="Z53" s="72">
        <v>6</v>
      </c>
      <c r="AA53" s="72">
        <v>55</v>
      </c>
      <c r="AB53" s="72">
        <v>521</v>
      </c>
      <c r="AC53" s="72">
        <v>7</v>
      </c>
      <c r="AD53" s="72">
        <v>0</v>
      </c>
      <c r="AE53" s="72">
        <v>28</v>
      </c>
      <c r="AF53" s="72">
        <v>102</v>
      </c>
      <c r="AG53" s="121">
        <v>57637.13146</v>
      </c>
    </row>
    <row r="54" spans="1:33" ht="16.5" customHeight="1">
      <c r="A54" s="64" t="s">
        <v>121</v>
      </c>
      <c r="B54" s="67" t="s">
        <v>155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>
        <v>0</v>
      </c>
      <c r="AC54" s="72">
        <v>0</v>
      </c>
      <c r="AD54" s="72">
        <v>0</v>
      </c>
      <c r="AE54" s="72">
        <v>0</v>
      </c>
      <c r="AF54" s="72">
        <v>0</v>
      </c>
      <c r="AG54" s="121">
        <v>0</v>
      </c>
    </row>
    <row r="55" spans="1:33" ht="16.5" customHeight="1">
      <c r="A55" s="64" t="s">
        <v>34</v>
      </c>
      <c r="B55" s="67" t="s">
        <v>156</v>
      </c>
      <c r="C55" s="72">
        <v>432</v>
      </c>
      <c r="D55" s="72">
        <v>4461</v>
      </c>
      <c r="E55" s="72">
        <v>4071</v>
      </c>
      <c r="F55" s="72">
        <v>598</v>
      </c>
      <c r="G55" s="72">
        <v>1956</v>
      </c>
      <c r="H55" s="72">
        <v>3621</v>
      </c>
      <c r="I55" s="72">
        <v>7180</v>
      </c>
      <c r="J55" s="72">
        <v>453</v>
      </c>
      <c r="K55" s="72">
        <v>1458</v>
      </c>
      <c r="L55" s="72">
        <v>1868</v>
      </c>
      <c r="M55" s="72">
        <v>5026</v>
      </c>
      <c r="N55" s="72">
        <v>753</v>
      </c>
      <c r="O55" s="72">
        <v>4340.947059999999</v>
      </c>
      <c r="P55" s="72">
        <v>1048</v>
      </c>
      <c r="Q55" s="72">
        <v>1466.6521699999998</v>
      </c>
      <c r="R55" s="72">
        <v>411.51417</v>
      </c>
      <c r="S55" s="72">
        <v>212</v>
      </c>
      <c r="T55" s="72">
        <v>261</v>
      </c>
      <c r="U55" s="72">
        <v>5549</v>
      </c>
      <c r="V55" s="72">
        <v>45</v>
      </c>
      <c r="W55" s="72">
        <v>226</v>
      </c>
      <c r="X55" s="72">
        <v>2</v>
      </c>
      <c r="Y55" s="72">
        <v>200</v>
      </c>
      <c r="Z55" s="72">
        <v>159</v>
      </c>
      <c r="AA55" s="72">
        <v>7</v>
      </c>
      <c r="AB55" s="72">
        <v>33</v>
      </c>
      <c r="AC55" s="72">
        <v>391</v>
      </c>
      <c r="AD55" s="72">
        <v>33</v>
      </c>
      <c r="AE55" s="72">
        <v>2</v>
      </c>
      <c r="AF55" s="72">
        <v>1463</v>
      </c>
      <c r="AG55" s="121">
        <v>48020.1134</v>
      </c>
    </row>
    <row r="56" spans="1:33" ht="16.5" customHeight="1">
      <c r="A56" s="64" t="s">
        <v>43</v>
      </c>
      <c r="B56" s="67" t="s">
        <v>157</v>
      </c>
      <c r="C56" s="72">
        <v>4268</v>
      </c>
      <c r="D56" s="72">
        <v>14</v>
      </c>
      <c r="E56" s="72">
        <v>80</v>
      </c>
      <c r="F56" s="72">
        <v>1884</v>
      </c>
      <c r="G56" s="72">
        <v>6</v>
      </c>
      <c r="H56" s="72">
        <v>8</v>
      </c>
      <c r="I56" s="72">
        <v>96</v>
      </c>
      <c r="J56" s="72">
        <v>1787</v>
      </c>
      <c r="K56" s="72">
        <v>55</v>
      </c>
      <c r="L56" s="72">
        <v>2073</v>
      </c>
      <c r="M56" s="72">
        <v>123</v>
      </c>
      <c r="N56" s="72">
        <v>294</v>
      </c>
      <c r="O56" s="72">
        <v>7.521199999999999</v>
      </c>
      <c r="P56" s="72">
        <v>78</v>
      </c>
      <c r="Q56" s="72">
        <v>4.9871799999999995</v>
      </c>
      <c r="R56" s="72">
        <v>0</v>
      </c>
      <c r="S56" s="72">
        <v>241</v>
      </c>
      <c r="T56" s="72">
        <v>9</v>
      </c>
      <c r="U56" s="72">
        <v>18</v>
      </c>
      <c r="V56" s="72">
        <v>0</v>
      </c>
      <c r="W56" s="72">
        <v>6</v>
      </c>
      <c r="X56" s="72">
        <v>25</v>
      </c>
      <c r="Y56" s="72">
        <v>3</v>
      </c>
      <c r="Z56" s="72">
        <v>1</v>
      </c>
      <c r="AA56" s="72">
        <v>1</v>
      </c>
      <c r="AB56" s="72">
        <v>2</v>
      </c>
      <c r="AC56" s="72">
        <v>113</v>
      </c>
      <c r="AD56" s="72">
        <v>229</v>
      </c>
      <c r="AE56" s="72">
        <v>3</v>
      </c>
      <c r="AF56" s="72">
        <v>3</v>
      </c>
      <c r="AG56" s="121">
        <v>11432.50838</v>
      </c>
    </row>
    <row r="57" spans="1:33" ht="16.5" customHeight="1">
      <c r="A57" s="64" t="s">
        <v>44</v>
      </c>
      <c r="B57" s="67" t="s">
        <v>158</v>
      </c>
      <c r="C57" s="72">
        <v>0</v>
      </c>
      <c r="D57" s="72">
        <v>3000</v>
      </c>
      <c r="E57" s="72">
        <v>0</v>
      </c>
      <c r="F57" s="72">
        <v>12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2">
        <v>0</v>
      </c>
      <c r="V57" s="72">
        <v>0</v>
      </c>
      <c r="W57" s="72">
        <v>0</v>
      </c>
      <c r="X57" s="72">
        <v>0</v>
      </c>
      <c r="Y57" s="72">
        <v>0</v>
      </c>
      <c r="Z57" s="72">
        <v>200</v>
      </c>
      <c r="AA57" s="72">
        <v>0</v>
      </c>
      <c r="AB57" s="72">
        <v>0</v>
      </c>
      <c r="AC57" s="72">
        <v>0</v>
      </c>
      <c r="AD57" s="72">
        <v>0</v>
      </c>
      <c r="AE57" s="72">
        <v>0</v>
      </c>
      <c r="AF57" s="72">
        <v>0</v>
      </c>
      <c r="AG57" s="121">
        <v>3212</v>
      </c>
    </row>
    <row r="58" spans="1:33" ht="16.5" customHeight="1">
      <c r="A58" s="64"/>
      <c r="B58" s="30" t="s">
        <v>159</v>
      </c>
      <c r="C58" s="72">
        <v>4700</v>
      </c>
      <c r="D58" s="72">
        <v>7475</v>
      </c>
      <c r="E58" s="72">
        <v>4151</v>
      </c>
      <c r="F58" s="72">
        <v>2494</v>
      </c>
      <c r="G58" s="72">
        <v>1962</v>
      </c>
      <c r="H58" s="72">
        <v>3629</v>
      </c>
      <c r="I58" s="72">
        <v>7276</v>
      </c>
      <c r="J58" s="72">
        <v>2240</v>
      </c>
      <c r="K58" s="72">
        <v>1513</v>
      </c>
      <c r="L58" s="72">
        <v>3941</v>
      </c>
      <c r="M58" s="72">
        <v>5149</v>
      </c>
      <c r="N58" s="72">
        <v>1047</v>
      </c>
      <c r="O58" s="72">
        <v>4348.468259999999</v>
      </c>
      <c r="P58" s="72">
        <v>1126</v>
      </c>
      <c r="Q58" s="72">
        <v>1471.63935</v>
      </c>
      <c r="R58" s="72">
        <v>411.51417</v>
      </c>
      <c r="S58" s="72">
        <v>453</v>
      </c>
      <c r="T58" s="72">
        <v>270</v>
      </c>
      <c r="U58" s="72">
        <v>5567</v>
      </c>
      <c r="V58" s="72">
        <v>45</v>
      </c>
      <c r="W58" s="72">
        <v>232</v>
      </c>
      <c r="X58" s="72">
        <v>27</v>
      </c>
      <c r="Y58" s="72">
        <v>203</v>
      </c>
      <c r="Z58" s="72">
        <v>360</v>
      </c>
      <c r="AA58" s="72">
        <v>8</v>
      </c>
      <c r="AB58" s="72">
        <v>35</v>
      </c>
      <c r="AC58" s="72">
        <v>504</v>
      </c>
      <c r="AD58" s="72">
        <v>262</v>
      </c>
      <c r="AE58" s="72">
        <v>5</v>
      </c>
      <c r="AF58" s="72">
        <v>1466</v>
      </c>
      <c r="AG58" s="121">
        <v>62664.62178</v>
      </c>
    </row>
    <row r="59" spans="1:33" ht="16.5" customHeight="1">
      <c r="A59" s="64" t="s">
        <v>127</v>
      </c>
      <c r="B59" s="67" t="s">
        <v>118</v>
      </c>
      <c r="C59" s="72">
        <v>0</v>
      </c>
      <c r="D59" s="72">
        <v>0</v>
      </c>
      <c r="E59" s="72">
        <v>0</v>
      </c>
      <c r="F59" s="72">
        <v>1874</v>
      </c>
      <c r="G59" s="72">
        <v>0</v>
      </c>
      <c r="H59" s="72">
        <v>13</v>
      </c>
      <c r="I59" s="72">
        <v>141</v>
      </c>
      <c r="J59" s="72">
        <v>227</v>
      </c>
      <c r="K59" s="72">
        <v>0</v>
      </c>
      <c r="L59" s="72">
        <v>336</v>
      </c>
      <c r="M59" s="72">
        <v>426</v>
      </c>
      <c r="N59" s="72">
        <v>412</v>
      </c>
      <c r="O59" s="72">
        <v>0</v>
      </c>
      <c r="P59" s="72">
        <v>29</v>
      </c>
      <c r="Q59" s="72">
        <v>45.40932</v>
      </c>
      <c r="R59" s="72">
        <v>0</v>
      </c>
      <c r="S59" s="72">
        <v>30</v>
      </c>
      <c r="T59" s="72">
        <v>0</v>
      </c>
      <c r="U59" s="72">
        <v>254</v>
      </c>
      <c r="V59" s="72">
        <v>35</v>
      </c>
      <c r="W59" s="72">
        <v>0</v>
      </c>
      <c r="X59" s="72">
        <v>0</v>
      </c>
      <c r="Y59" s="72">
        <v>10</v>
      </c>
      <c r="Z59" s="72">
        <v>0</v>
      </c>
      <c r="AA59" s="72">
        <v>20</v>
      </c>
      <c r="AB59" s="72">
        <v>0</v>
      </c>
      <c r="AC59" s="72">
        <v>0</v>
      </c>
      <c r="AD59" s="72">
        <v>0</v>
      </c>
      <c r="AE59" s="72">
        <v>0</v>
      </c>
      <c r="AF59" s="72">
        <v>0</v>
      </c>
      <c r="AG59" s="121">
        <v>3853.40932</v>
      </c>
    </row>
    <row r="60" spans="1:33" ht="16.5" customHeight="1">
      <c r="A60" s="64"/>
      <c r="B60" s="30" t="s">
        <v>160</v>
      </c>
      <c r="C60" s="72">
        <v>12331</v>
      </c>
      <c r="D60" s="72">
        <v>11628</v>
      </c>
      <c r="E60" s="72">
        <v>21974</v>
      </c>
      <c r="F60" s="72">
        <v>6933</v>
      </c>
      <c r="G60" s="72">
        <v>2771</v>
      </c>
      <c r="H60" s="72">
        <v>4835</v>
      </c>
      <c r="I60" s="72">
        <v>14259</v>
      </c>
      <c r="J60" s="72">
        <v>3140</v>
      </c>
      <c r="K60" s="72">
        <v>2087</v>
      </c>
      <c r="L60" s="72">
        <v>4570</v>
      </c>
      <c r="M60" s="72">
        <v>15291</v>
      </c>
      <c r="N60" s="72">
        <v>6450</v>
      </c>
      <c r="O60" s="72">
        <v>9676.515179999999</v>
      </c>
      <c r="P60" s="72">
        <v>1332</v>
      </c>
      <c r="Q60" s="72">
        <v>1681.40717</v>
      </c>
      <c r="R60" s="72">
        <v>419.45856</v>
      </c>
      <c r="S60" s="72">
        <v>496</v>
      </c>
      <c r="T60" s="72">
        <v>347</v>
      </c>
      <c r="U60" s="72">
        <v>5821</v>
      </c>
      <c r="V60" s="72">
        <v>111</v>
      </c>
      <c r="W60" s="72">
        <v>272</v>
      </c>
      <c r="X60" s="72">
        <v>4884</v>
      </c>
      <c r="Y60" s="72">
        <v>215</v>
      </c>
      <c r="Z60" s="72">
        <v>367</v>
      </c>
      <c r="AA60" s="72">
        <v>84</v>
      </c>
      <c r="AB60" s="72">
        <v>569</v>
      </c>
      <c r="AC60" s="72">
        <v>511</v>
      </c>
      <c r="AD60" s="72">
        <v>266</v>
      </c>
      <c r="AE60" s="72">
        <v>33</v>
      </c>
      <c r="AF60" s="72">
        <v>1718</v>
      </c>
      <c r="AG60" s="121">
        <v>135366.38091</v>
      </c>
    </row>
    <row r="61" spans="1:33" ht="25.5">
      <c r="A61" s="64" t="s">
        <v>9</v>
      </c>
      <c r="B61" s="30" t="s">
        <v>22</v>
      </c>
      <c r="C61" s="72">
        <v>0</v>
      </c>
      <c r="D61" s="72">
        <v>0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72">
        <v>0</v>
      </c>
      <c r="U61" s="72">
        <v>0</v>
      </c>
      <c r="V61" s="72">
        <v>0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72">
        <v>0</v>
      </c>
      <c r="AC61" s="72">
        <v>0</v>
      </c>
      <c r="AD61" s="72">
        <v>0</v>
      </c>
      <c r="AE61" s="72">
        <v>0</v>
      </c>
      <c r="AF61" s="72">
        <v>0</v>
      </c>
      <c r="AG61" s="121">
        <v>0</v>
      </c>
    </row>
    <row r="62" spans="1:33" ht="16.5" customHeight="1">
      <c r="A62" s="64" t="s">
        <v>119</v>
      </c>
      <c r="B62" s="67" t="s">
        <v>161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2">
        <v>192.72485999999998</v>
      </c>
      <c r="R62" s="72">
        <v>119.69714</v>
      </c>
      <c r="S62" s="72">
        <v>0</v>
      </c>
      <c r="T62" s="72">
        <v>0</v>
      </c>
      <c r="U62" s="72">
        <v>56</v>
      </c>
      <c r="V62" s="72">
        <v>0</v>
      </c>
      <c r="W62" s="72">
        <v>54</v>
      </c>
      <c r="X62" s="72">
        <v>0</v>
      </c>
      <c r="Y62" s="72">
        <v>0</v>
      </c>
      <c r="Z62" s="72">
        <v>0</v>
      </c>
      <c r="AA62" s="72">
        <v>0</v>
      </c>
      <c r="AB62" s="72">
        <v>0</v>
      </c>
      <c r="AC62" s="72">
        <v>0</v>
      </c>
      <c r="AD62" s="72">
        <v>0</v>
      </c>
      <c r="AE62" s="72">
        <v>0</v>
      </c>
      <c r="AF62" s="72">
        <v>0</v>
      </c>
      <c r="AG62" s="121">
        <v>422.42199999999997</v>
      </c>
    </row>
    <row r="63" spans="1:33" ht="16.5" customHeight="1">
      <c r="A63" s="64" t="s">
        <v>121</v>
      </c>
      <c r="B63" s="67" t="s">
        <v>162</v>
      </c>
      <c r="C63" s="72">
        <v>0</v>
      </c>
      <c r="D63" s="72">
        <v>0</v>
      </c>
      <c r="E63" s="72">
        <v>16163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18228</v>
      </c>
      <c r="M63" s="72">
        <v>0</v>
      </c>
      <c r="N63" s="72">
        <v>0</v>
      </c>
      <c r="O63" s="72">
        <v>6285.4936</v>
      </c>
      <c r="P63" s="72">
        <v>0</v>
      </c>
      <c r="Q63" s="72">
        <v>0</v>
      </c>
      <c r="R63" s="72">
        <v>590.41659</v>
      </c>
      <c r="S63" s="72">
        <v>0</v>
      </c>
      <c r="T63" s="72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2">
        <v>0</v>
      </c>
      <c r="AD63" s="72">
        <v>0</v>
      </c>
      <c r="AE63" s="72">
        <v>0</v>
      </c>
      <c r="AF63" s="72">
        <v>0</v>
      </c>
      <c r="AG63" s="121">
        <v>41266.91019</v>
      </c>
    </row>
    <row r="64" spans="1:33" ht="16.5" customHeight="1">
      <c r="A64" s="64" t="s">
        <v>127</v>
      </c>
      <c r="B64" s="67" t="s">
        <v>163</v>
      </c>
      <c r="C64" s="72">
        <v>2685</v>
      </c>
      <c r="D64" s="72">
        <v>76</v>
      </c>
      <c r="E64" s="72">
        <v>797</v>
      </c>
      <c r="F64" s="72">
        <v>0</v>
      </c>
      <c r="G64" s="72">
        <v>6</v>
      </c>
      <c r="H64" s="72">
        <v>97</v>
      </c>
      <c r="I64" s="72">
        <v>613</v>
      </c>
      <c r="J64" s="72">
        <v>0</v>
      </c>
      <c r="K64" s="72">
        <v>119</v>
      </c>
      <c r="L64" s="72">
        <v>504</v>
      </c>
      <c r="M64" s="72">
        <v>148</v>
      </c>
      <c r="N64" s="72">
        <v>591</v>
      </c>
      <c r="O64" s="72">
        <v>55.71548000000001</v>
      </c>
      <c r="P64" s="72">
        <v>0</v>
      </c>
      <c r="Q64" s="72">
        <v>91.86710000000001</v>
      </c>
      <c r="R64" s="72">
        <v>9.8805</v>
      </c>
      <c r="S64" s="72">
        <v>0</v>
      </c>
      <c r="T64" s="72">
        <v>0</v>
      </c>
      <c r="U64" s="72">
        <v>52</v>
      </c>
      <c r="V64" s="72">
        <v>0</v>
      </c>
      <c r="W64" s="72">
        <v>3</v>
      </c>
      <c r="X64" s="72">
        <v>0</v>
      </c>
      <c r="Y64" s="72">
        <v>2</v>
      </c>
      <c r="Z64" s="72">
        <v>1</v>
      </c>
      <c r="AA64" s="72">
        <v>0</v>
      </c>
      <c r="AB64" s="72">
        <v>20</v>
      </c>
      <c r="AC64" s="72">
        <v>0</v>
      </c>
      <c r="AD64" s="72">
        <v>0</v>
      </c>
      <c r="AE64" s="72">
        <v>0</v>
      </c>
      <c r="AF64" s="72">
        <v>98</v>
      </c>
      <c r="AG64" s="121">
        <v>5969.46308</v>
      </c>
    </row>
    <row r="65" spans="1:33" ht="16.5" customHeight="1">
      <c r="A65" s="64"/>
      <c r="B65" s="30" t="s">
        <v>164</v>
      </c>
      <c r="C65" s="72">
        <v>2685</v>
      </c>
      <c r="D65" s="72">
        <v>76</v>
      </c>
      <c r="E65" s="72">
        <v>16960</v>
      </c>
      <c r="F65" s="72">
        <v>0</v>
      </c>
      <c r="G65" s="72">
        <v>6</v>
      </c>
      <c r="H65" s="72">
        <v>97</v>
      </c>
      <c r="I65" s="72">
        <v>613</v>
      </c>
      <c r="J65" s="72">
        <v>0</v>
      </c>
      <c r="K65" s="72">
        <v>119</v>
      </c>
      <c r="L65" s="72">
        <v>18732</v>
      </c>
      <c r="M65" s="72">
        <v>148</v>
      </c>
      <c r="N65" s="72">
        <v>591</v>
      </c>
      <c r="O65" s="72">
        <v>6341.20908</v>
      </c>
      <c r="P65" s="72">
        <v>0</v>
      </c>
      <c r="Q65" s="72">
        <v>284.59196</v>
      </c>
      <c r="R65" s="72">
        <v>719.99423</v>
      </c>
      <c r="S65" s="72">
        <v>0</v>
      </c>
      <c r="T65" s="72">
        <v>0</v>
      </c>
      <c r="U65" s="72">
        <v>108</v>
      </c>
      <c r="V65" s="72">
        <v>0</v>
      </c>
      <c r="W65" s="72">
        <v>57</v>
      </c>
      <c r="X65" s="72">
        <v>0</v>
      </c>
      <c r="Y65" s="72">
        <v>2</v>
      </c>
      <c r="Z65" s="72">
        <v>1</v>
      </c>
      <c r="AA65" s="72">
        <v>0</v>
      </c>
      <c r="AB65" s="72">
        <v>20</v>
      </c>
      <c r="AC65" s="72">
        <v>0</v>
      </c>
      <c r="AD65" s="72">
        <v>0</v>
      </c>
      <c r="AE65" s="72">
        <v>0</v>
      </c>
      <c r="AF65" s="72">
        <v>98</v>
      </c>
      <c r="AG65" s="121">
        <v>47658.795269999995</v>
      </c>
    </row>
    <row r="66" spans="1:36" ht="17.25" customHeight="1">
      <c r="A66" s="64"/>
      <c r="B66" s="30" t="s">
        <v>23</v>
      </c>
      <c r="C66" s="72">
        <v>291114</v>
      </c>
      <c r="D66" s="72">
        <v>191784</v>
      </c>
      <c r="E66" s="72">
        <v>247175</v>
      </c>
      <c r="F66" s="72">
        <v>124302</v>
      </c>
      <c r="G66" s="72">
        <v>32853</v>
      </c>
      <c r="H66" s="72">
        <v>76749.28</v>
      </c>
      <c r="I66" s="72">
        <v>280236</v>
      </c>
      <c r="J66" s="72">
        <v>98550</v>
      </c>
      <c r="K66" s="72">
        <v>95056</v>
      </c>
      <c r="L66" s="72">
        <v>247893</v>
      </c>
      <c r="M66" s="72">
        <v>121111</v>
      </c>
      <c r="N66" s="72">
        <v>76609</v>
      </c>
      <c r="O66" s="72">
        <v>100124.99677000001</v>
      </c>
      <c r="P66" s="72">
        <v>29214</v>
      </c>
      <c r="Q66" s="72">
        <v>15534.300039999998</v>
      </c>
      <c r="R66" s="72">
        <v>10193.573292</v>
      </c>
      <c r="S66" s="72">
        <v>6932</v>
      </c>
      <c r="T66" s="72">
        <v>9002</v>
      </c>
      <c r="U66" s="72">
        <v>12273</v>
      </c>
      <c r="V66" s="72">
        <v>7667</v>
      </c>
      <c r="W66" s="72">
        <v>12303</v>
      </c>
      <c r="X66" s="72">
        <v>11658</v>
      </c>
      <c r="Y66" s="72">
        <v>8551</v>
      </c>
      <c r="Z66" s="72">
        <v>6494</v>
      </c>
      <c r="AA66" s="72">
        <v>6822</v>
      </c>
      <c r="AB66" s="72">
        <v>7943</v>
      </c>
      <c r="AC66" s="72">
        <v>6201</v>
      </c>
      <c r="AD66" s="72">
        <v>5503</v>
      </c>
      <c r="AE66" s="72">
        <v>5092</v>
      </c>
      <c r="AF66" s="72">
        <v>9735</v>
      </c>
      <c r="AG66" s="121">
        <v>2163480.1501019998</v>
      </c>
      <c r="AI66" s="54"/>
      <c r="AJ66" s="54"/>
    </row>
    <row r="67" spans="1:33" ht="17.25" customHeight="1">
      <c r="A67" s="64" t="s">
        <v>24</v>
      </c>
      <c r="B67" s="30" t="s">
        <v>11</v>
      </c>
      <c r="C67" s="127">
        <v>15646</v>
      </c>
      <c r="D67" s="127">
        <v>0</v>
      </c>
      <c r="E67" s="127">
        <v>0</v>
      </c>
      <c r="F67" s="127">
        <v>1173</v>
      </c>
      <c r="G67" s="127">
        <v>0</v>
      </c>
      <c r="H67" s="127">
        <v>0</v>
      </c>
      <c r="I67" s="127">
        <v>10170</v>
      </c>
      <c r="J67" s="127">
        <v>0</v>
      </c>
      <c r="K67" s="127">
        <v>0</v>
      </c>
      <c r="L67" s="127">
        <v>0</v>
      </c>
      <c r="M67" s="127">
        <v>5358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7">
        <v>0</v>
      </c>
      <c r="T67" s="127">
        <v>0</v>
      </c>
      <c r="U67" s="127">
        <v>0</v>
      </c>
      <c r="V67" s="127">
        <v>0</v>
      </c>
      <c r="W67" s="127">
        <v>1044</v>
      </c>
      <c r="X67" s="127">
        <v>0</v>
      </c>
      <c r="Y67" s="127">
        <v>851</v>
      </c>
      <c r="Z67" s="127">
        <v>0</v>
      </c>
      <c r="AA67" s="127">
        <v>0</v>
      </c>
      <c r="AB67" s="127">
        <v>0</v>
      </c>
      <c r="AC67" s="127">
        <v>0</v>
      </c>
      <c r="AD67" s="127">
        <v>0</v>
      </c>
      <c r="AE67" s="127">
        <v>0</v>
      </c>
      <c r="AF67" s="127">
        <v>0</v>
      </c>
      <c r="AG67" s="121">
        <v>35613.655</v>
      </c>
    </row>
    <row r="68" spans="1:41" s="4" customFormat="1" ht="23.25" customHeight="1">
      <c r="A68" s="212" t="s">
        <v>25</v>
      </c>
      <c r="B68" s="213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1"/>
      <c r="AH68" s="3"/>
      <c r="AI68" s="1"/>
      <c r="AJ68" s="3"/>
      <c r="AK68" s="3"/>
      <c r="AL68" s="3"/>
      <c r="AM68" s="3"/>
      <c r="AN68" s="3"/>
      <c r="AO68" s="3"/>
    </row>
    <row r="69" spans="1:33" ht="18" customHeight="1">
      <c r="A69" s="65" t="s">
        <v>4</v>
      </c>
      <c r="B69" s="39" t="s">
        <v>26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1"/>
    </row>
    <row r="70" spans="1:33" ht="27" customHeight="1">
      <c r="A70" s="64" t="s">
        <v>119</v>
      </c>
      <c r="B70" s="71" t="s">
        <v>165</v>
      </c>
      <c r="C70" s="72">
        <v>33019</v>
      </c>
      <c r="D70" s="72">
        <v>36217</v>
      </c>
      <c r="E70" s="72">
        <v>31475</v>
      </c>
      <c r="F70" s="72">
        <v>28580</v>
      </c>
      <c r="G70" s="72">
        <v>10000</v>
      </c>
      <c r="H70" s="72">
        <v>9440</v>
      </c>
      <c r="I70" s="72">
        <v>51587</v>
      </c>
      <c r="J70" s="72">
        <v>11754</v>
      </c>
      <c r="K70" s="72">
        <v>17458</v>
      </c>
      <c r="L70" s="72">
        <v>43300</v>
      </c>
      <c r="M70" s="72">
        <v>13826</v>
      </c>
      <c r="N70" s="72">
        <v>7067</v>
      </c>
      <c r="O70" s="72">
        <v>16571.8</v>
      </c>
      <c r="P70" s="72">
        <v>8226</v>
      </c>
      <c r="Q70" s="72">
        <v>7000.00001</v>
      </c>
      <c r="R70" s="72">
        <v>5000</v>
      </c>
      <c r="S70" s="72">
        <v>5000</v>
      </c>
      <c r="T70" s="72">
        <v>4600</v>
      </c>
      <c r="U70" s="72">
        <v>7020</v>
      </c>
      <c r="V70" s="72">
        <v>4600</v>
      </c>
      <c r="W70" s="72">
        <v>4600</v>
      </c>
      <c r="X70" s="72">
        <v>5600</v>
      </c>
      <c r="Y70" s="72">
        <v>7000</v>
      </c>
      <c r="Z70" s="72">
        <v>4600</v>
      </c>
      <c r="AA70" s="72">
        <v>4653</v>
      </c>
      <c r="AB70" s="72">
        <v>7015</v>
      </c>
      <c r="AC70" s="72">
        <v>4600</v>
      </c>
      <c r="AD70" s="72">
        <v>4600</v>
      </c>
      <c r="AE70" s="72">
        <v>5000</v>
      </c>
      <c r="AF70" s="72">
        <v>10500</v>
      </c>
      <c r="AG70" s="121">
        <v>424333.77001</v>
      </c>
    </row>
    <row r="71" spans="1:33" ht="16.5" customHeight="1">
      <c r="A71" s="34" t="s">
        <v>115</v>
      </c>
      <c r="B71" s="67" t="s">
        <v>166</v>
      </c>
      <c r="C71" s="72">
        <v>0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2">
        <v>0</v>
      </c>
      <c r="AD71" s="72">
        <v>0</v>
      </c>
      <c r="AE71" s="72">
        <v>0</v>
      </c>
      <c r="AF71" s="72">
        <v>0</v>
      </c>
      <c r="AG71" s="121">
        <v>0</v>
      </c>
    </row>
    <row r="72" spans="1:33" ht="16.5" customHeight="1">
      <c r="A72" s="34" t="s">
        <v>115</v>
      </c>
      <c r="B72" s="67" t="s">
        <v>167</v>
      </c>
      <c r="C72" s="72">
        <v>0</v>
      </c>
      <c r="D72" s="72">
        <v>0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-542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2">
        <v>0</v>
      </c>
      <c r="AD72" s="72">
        <v>0</v>
      </c>
      <c r="AE72" s="72">
        <v>0</v>
      </c>
      <c r="AF72" s="72">
        <v>0</v>
      </c>
      <c r="AG72" s="121">
        <v>-542</v>
      </c>
    </row>
    <row r="73" spans="1:33" ht="16.5" customHeight="1">
      <c r="A73" s="64" t="s">
        <v>121</v>
      </c>
      <c r="B73" s="67" t="s">
        <v>168</v>
      </c>
      <c r="C73" s="72">
        <v>0</v>
      </c>
      <c r="D73" s="72">
        <v>0</v>
      </c>
      <c r="E73" s="72">
        <v>34617</v>
      </c>
      <c r="F73" s="72">
        <v>0</v>
      </c>
      <c r="G73" s="72">
        <v>0</v>
      </c>
      <c r="H73" s="72">
        <v>0</v>
      </c>
      <c r="I73" s="72">
        <v>0</v>
      </c>
      <c r="J73" s="72">
        <v>8612</v>
      </c>
      <c r="K73" s="72">
        <v>0</v>
      </c>
      <c r="L73" s="72">
        <v>0</v>
      </c>
      <c r="M73" s="72">
        <v>0</v>
      </c>
      <c r="N73" s="72">
        <v>0</v>
      </c>
      <c r="O73" s="72">
        <v>0</v>
      </c>
      <c r="P73" s="72">
        <v>0</v>
      </c>
      <c r="Q73" s="72">
        <v>0</v>
      </c>
      <c r="R73" s="72">
        <v>0</v>
      </c>
      <c r="S73" s="72">
        <v>0</v>
      </c>
      <c r="T73" s="72">
        <v>0</v>
      </c>
      <c r="U73" s="72">
        <v>0</v>
      </c>
      <c r="V73" s="72">
        <v>0</v>
      </c>
      <c r="W73" s="72">
        <v>0</v>
      </c>
      <c r="X73" s="72">
        <v>0</v>
      </c>
      <c r="Y73" s="72">
        <v>0</v>
      </c>
      <c r="Z73" s="72">
        <v>0</v>
      </c>
      <c r="AA73" s="72">
        <v>0</v>
      </c>
      <c r="AB73" s="72">
        <v>0</v>
      </c>
      <c r="AC73" s="72">
        <v>0</v>
      </c>
      <c r="AD73" s="72">
        <v>0</v>
      </c>
      <c r="AE73" s="72">
        <v>0</v>
      </c>
      <c r="AF73" s="72">
        <v>0</v>
      </c>
      <c r="AG73" s="121">
        <v>43229</v>
      </c>
    </row>
    <row r="74" spans="1:33" ht="16.5" customHeight="1">
      <c r="A74" s="64" t="s">
        <v>127</v>
      </c>
      <c r="B74" s="67" t="s">
        <v>169</v>
      </c>
      <c r="C74" s="72">
        <v>-18590</v>
      </c>
      <c r="D74" s="72">
        <v>3963</v>
      </c>
      <c r="E74" s="72">
        <v>18256</v>
      </c>
      <c r="F74" s="72">
        <v>0</v>
      </c>
      <c r="G74" s="72">
        <v>0</v>
      </c>
      <c r="H74" s="72">
        <v>1908</v>
      </c>
      <c r="I74" s="72">
        <v>9381</v>
      </c>
      <c r="J74" s="72">
        <v>0</v>
      </c>
      <c r="K74" s="72">
        <v>2343</v>
      </c>
      <c r="L74" s="72">
        <v>0</v>
      </c>
      <c r="M74" s="72">
        <v>279</v>
      </c>
      <c r="N74" s="72">
        <v>3888</v>
      </c>
      <c r="O74" s="72">
        <v>3785.3113100000005</v>
      </c>
      <c r="P74" s="72">
        <v>0</v>
      </c>
      <c r="Q74" s="72">
        <v>521.1483499999999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0</v>
      </c>
      <c r="X74" s="72">
        <v>0</v>
      </c>
      <c r="Y74" s="72">
        <v>-38</v>
      </c>
      <c r="Z74" s="72">
        <v>42</v>
      </c>
      <c r="AA74" s="72">
        <v>0</v>
      </c>
      <c r="AB74" s="72">
        <v>32</v>
      </c>
      <c r="AC74" s="72">
        <v>0</v>
      </c>
      <c r="AD74" s="72">
        <v>0</v>
      </c>
      <c r="AE74" s="72">
        <v>0</v>
      </c>
      <c r="AF74" s="72">
        <v>-2</v>
      </c>
      <c r="AG74" s="121">
        <v>25768.45966</v>
      </c>
    </row>
    <row r="75" spans="1:33" ht="16.5" customHeight="1">
      <c r="A75" s="64" t="s">
        <v>136</v>
      </c>
      <c r="B75" s="67" t="s">
        <v>170</v>
      </c>
      <c r="C75" s="72">
        <v>46547</v>
      </c>
      <c r="D75" s="72">
        <v>6487</v>
      </c>
      <c r="E75" s="72">
        <v>384</v>
      </c>
      <c r="F75" s="72">
        <v>9395</v>
      </c>
      <c r="G75" s="72">
        <v>13600</v>
      </c>
      <c r="H75" s="72">
        <v>7506</v>
      </c>
      <c r="I75" s="72">
        <v>5159</v>
      </c>
      <c r="J75" s="72">
        <v>1309</v>
      </c>
      <c r="K75" s="72">
        <v>2027</v>
      </c>
      <c r="L75" s="72">
        <v>1102</v>
      </c>
      <c r="M75" s="72">
        <v>7803</v>
      </c>
      <c r="N75" s="72">
        <v>1959</v>
      </c>
      <c r="O75" s="72">
        <v>11969.846539999999</v>
      </c>
      <c r="P75" s="72">
        <v>730</v>
      </c>
      <c r="Q75" s="72">
        <v>4400.9773</v>
      </c>
      <c r="R75" s="72">
        <v>768.50752</v>
      </c>
      <c r="S75" s="72">
        <v>0</v>
      </c>
      <c r="T75" s="72">
        <v>460</v>
      </c>
      <c r="U75" s="72">
        <v>1863</v>
      </c>
      <c r="V75" s="72">
        <v>362</v>
      </c>
      <c r="W75" s="72">
        <v>1988</v>
      </c>
      <c r="X75" s="72">
        <v>88</v>
      </c>
      <c r="Y75" s="72">
        <v>1043</v>
      </c>
      <c r="Z75" s="72">
        <v>496</v>
      </c>
      <c r="AA75" s="72">
        <v>475</v>
      </c>
      <c r="AB75" s="72">
        <v>418</v>
      </c>
      <c r="AC75" s="72">
        <v>273</v>
      </c>
      <c r="AD75" s="72">
        <v>0</v>
      </c>
      <c r="AE75" s="72">
        <v>56</v>
      </c>
      <c r="AF75" s="72">
        <v>0</v>
      </c>
      <c r="AG75" s="121">
        <v>128720.33136</v>
      </c>
    </row>
    <row r="76" spans="1:33" ht="16.5" customHeight="1">
      <c r="A76" s="64" t="s">
        <v>171</v>
      </c>
      <c r="B76" s="67" t="s">
        <v>172</v>
      </c>
      <c r="C76" s="72">
        <v>0</v>
      </c>
      <c r="D76" s="72">
        <v>3609</v>
      </c>
      <c r="E76" s="72">
        <v>2551</v>
      </c>
      <c r="F76" s="72">
        <v>12</v>
      </c>
      <c r="G76" s="72">
        <v>0</v>
      </c>
      <c r="H76" s="72">
        <v>967</v>
      </c>
      <c r="I76" s="72">
        <v>0</v>
      </c>
      <c r="J76" s="72">
        <v>13983</v>
      </c>
      <c r="K76" s="72">
        <v>14533</v>
      </c>
      <c r="L76" s="72">
        <v>13704</v>
      </c>
      <c r="M76" s="72">
        <v>0</v>
      </c>
      <c r="N76" s="72">
        <v>0</v>
      </c>
      <c r="O76" s="72">
        <v>0</v>
      </c>
      <c r="P76" s="72">
        <v>351</v>
      </c>
      <c r="Q76" s="72">
        <v>0</v>
      </c>
      <c r="R76" s="72">
        <v>0</v>
      </c>
      <c r="S76" s="72">
        <v>200</v>
      </c>
      <c r="T76" s="72">
        <v>0</v>
      </c>
      <c r="U76" s="72">
        <v>325</v>
      </c>
      <c r="V76" s="72">
        <v>0</v>
      </c>
      <c r="W76" s="72">
        <v>0</v>
      </c>
      <c r="X76" s="72">
        <v>64</v>
      </c>
      <c r="Y76" s="72">
        <v>385</v>
      </c>
      <c r="Z76" s="72">
        <v>0</v>
      </c>
      <c r="AA76" s="72">
        <v>0</v>
      </c>
      <c r="AB76" s="72">
        <v>0</v>
      </c>
      <c r="AC76" s="72">
        <v>0</v>
      </c>
      <c r="AD76" s="72">
        <v>182</v>
      </c>
      <c r="AE76" s="72">
        <v>0</v>
      </c>
      <c r="AF76" s="72">
        <v>0</v>
      </c>
      <c r="AG76" s="121">
        <v>50866</v>
      </c>
    </row>
    <row r="77" spans="1:33" ht="16.5" customHeight="1">
      <c r="A77" s="64" t="s">
        <v>173</v>
      </c>
      <c r="B77" s="67" t="s">
        <v>174</v>
      </c>
      <c r="C77" s="72">
        <v>0</v>
      </c>
      <c r="D77" s="72">
        <v>0</v>
      </c>
      <c r="E77" s="72">
        <v>-19838</v>
      </c>
      <c r="F77" s="72">
        <v>0</v>
      </c>
      <c r="G77" s="72">
        <v>0</v>
      </c>
      <c r="H77" s="72">
        <v>0</v>
      </c>
      <c r="I77" s="72">
        <v>0</v>
      </c>
      <c r="J77" s="72">
        <v>-16930</v>
      </c>
      <c r="K77" s="72">
        <v>0</v>
      </c>
      <c r="L77" s="72">
        <v>0</v>
      </c>
      <c r="M77" s="72">
        <v>0</v>
      </c>
      <c r="N77" s="72">
        <v>0</v>
      </c>
      <c r="O77" s="72">
        <v>-6546.909686660873</v>
      </c>
      <c r="P77" s="72">
        <v>0</v>
      </c>
      <c r="Q77" s="72">
        <v>0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  <c r="W77" s="72">
        <v>0</v>
      </c>
      <c r="X77" s="72">
        <v>0</v>
      </c>
      <c r="Y77" s="72">
        <v>-268</v>
      </c>
      <c r="Z77" s="72">
        <v>0</v>
      </c>
      <c r="AA77" s="72">
        <v>-340</v>
      </c>
      <c r="AB77" s="72">
        <v>-10</v>
      </c>
      <c r="AC77" s="72">
        <v>0</v>
      </c>
      <c r="AD77" s="72">
        <v>0</v>
      </c>
      <c r="AE77" s="72">
        <v>-151</v>
      </c>
      <c r="AF77" s="72">
        <v>0</v>
      </c>
      <c r="AG77" s="121">
        <v>-53102.188486660874</v>
      </c>
    </row>
    <row r="78" spans="1:33" ht="16.5" customHeight="1">
      <c r="A78" s="64" t="s">
        <v>175</v>
      </c>
      <c r="B78" s="67" t="s">
        <v>176</v>
      </c>
      <c r="C78" s="72">
        <v>-10879</v>
      </c>
      <c r="D78" s="72">
        <v>-5607</v>
      </c>
      <c r="E78" s="72">
        <v>-10209</v>
      </c>
      <c r="F78" s="72">
        <v>2377</v>
      </c>
      <c r="G78" s="72">
        <v>2283</v>
      </c>
      <c r="H78" s="72">
        <v>-6333</v>
      </c>
      <c r="I78" s="72">
        <v>6243</v>
      </c>
      <c r="J78" s="72">
        <v>297</v>
      </c>
      <c r="K78" s="72">
        <v>22649</v>
      </c>
      <c r="L78" s="72">
        <v>68</v>
      </c>
      <c r="M78" s="72">
        <v>7589</v>
      </c>
      <c r="N78" s="72">
        <v>490</v>
      </c>
      <c r="O78" s="72">
        <v>-9177.25460653285</v>
      </c>
      <c r="P78" s="72">
        <v>-1951</v>
      </c>
      <c r="Q78" s="72">
        <v>-1431.6194099999964</v>
      </c>
      <c r="R78" s="72">
        <v>1388.094123</v>
      </c>
      <c r="S78" s="72">
        <v>58</v>
      </c>
      <c r="T78" s="72">
        <v>592</v>
      </c>
      <c r="U78" s="72">
        <v>-1861</v>
      </c>
      <c r="V78" s="72">
        <v>1812</v>
      </c>
      <c r="W78" s="72">
        <v>2991</v>
      </c>
      <c r="X78" s="72">
        <v>1387</v>
      </c>
      <c r="Y78" s="72">
        <v>68</v>
      </c>
      <c r="Z78" s="72">
        <v>94.9</v>
      </c>
      <c r="AA78" s="72">
        <v>51</v>
      </c>
      <c r="AB78" s="72">
        <v>-116</v>
      </c>
      <c r="AC78" s="72">
        <v>4</v>
      </c>
      <c r="AD78" s="72">
        <v>290</v>
      </c>
      <c r="AE78" s="72">
        <v>180</v>
      </c>
      <c r="AF78" s="72">
        <v>-1509</v>
      </c>
      <c r="AG78" s="121">
        <v>1229.1201064671536</v>
      </c>
    </row>
    <row r="79" spans="1:41" s="21" customFormat="1" ht="16.5" customHeight="1">
      <c r="A79" s="34"/>
      <c r="B79" s="30" t="s">
        <v>177</v>
      </c>
      <c r="C79" s="72">
        <v>50097</v>
      </c>
      <c r="D79" s="72">
        <v>44669</v>
      </c>
      <c r="E79" s="72">
        <v>57236</v>
      </c>
      <c r="F79" s="72">
        <v>40364</v>
      </c>
      <c r="G79" s="72">
        <v>25883</v>
      </c>
      <c r="H79" s="72">
        <v>13488</v>
      </c>
      <c r="I79" s="72">
        <v>72370</v>
      </c>
      <c r="J79" s="72">
        <v>19025</v>
      </c>
      <c r="K79" s="72">
        <v>59010</v>
      </c>
      <c r="L79" s="72">
        <v>58174</v>
      </c>
      <c r="M79" s="72">
        <v>29497</v>
      </c>
      <c r="N79" s="72">
        <v>13404</v>
      </c>
      <c r="O79" s="72">
        <v>16602.793556806275</v>
      </c>
      <c r="P79" s="72">
        <v>7356</v>
      </c>
      <c r="Q79" s="72">
        <v>10490.506250000002</v>
      </c>
      <c r="R79" s="72">
        <v>7156.601643</v>
      </c>
      <c r="S79" s="72">
        <v>5258</v>
      </c>
      <c r="T79" s="72">
        <v>5652</v>
      </c>
      <c r="U79" s="72">
        <v>7347</v>
      </c>
      <c r="V79" s="72">
        <v>6774</v>
      </c>
      <c r="W79" s="72">
        <v>9579</v>
      </c>
      <c r="X79" s="72">
        <v>7139</v>
      </c>
      <c r="Y79" s="72">
        <v>8190</v>
      </c>
      <c r="Z79" s="72">
        <v>5232.9</v>
      </c>
      <c r="AA79" s="72">
        <v>4839</v>
      </c>
      <c r="AB79" s="72">
        <v>7339</v>
      </c>
      <c r="AC79" s="72">
        <v>4877</v>
      </c>
      <c r="AD79" s="72">
        <v>5072</v>
      </c>
      <c r="AE79" s="72">
        <v>5085</v>
      </c>
      <c r="AF79" s="72">
        <v>8989</v>
      </c>
      <c r="AG79" s="121">
        <v>621044.4926498063</v>
      </c>
      <c r="AH79" s="94"/>
      <c r="AI79" s="94"/>
      <c r="AJ79" s="132"/>
      <c r="AK79" s="94"/>
      <c r="AL79" s="94"/>
      <c r="AM79" s="94"/>
      <c r="AN79" s="94"/>
      <c r="AO79" s="94"/>
    </row>
    <row r="80" spans="1:41" s="21" customFormat="1" ht="17.25" customHeight="1">
      <c r="A80" s="64" t="s">
        <v>5</v>
      </c>
      <c r="B80" s="30" t="s">
        <v>27</v>
      </c>
      <c r="C80" s="72">
        <v>0</v>
      </c>
      <c r="D80" s="72">
        <v>0</v>
      </c>
      <c r="E80" s="72">
        <v>0</v>
      </c>
      <c r="F80" s="72">
        <v>0</v>
      </c>
      <c r="G80" s="72">
        <v>0</v>
      </c>
      <c r="H80" s="72">
        <v>8189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2">
        <v>0</v>
      </c>
      <c r="Q80" s="72">
        <v>0</v>
      </c>
      <c r="R80" s="72">
        <v>0</v>
      </c>
      <c r="S80" s="72">
        <v>0</v>
      </c>
      <c r="T80" s="72">
        <v>0</v>
      </c>
      <c r="U80" s="72">
        <v>0</v>
      </c>
      <c r="V80" s="72">
        <v>0</v>
      </c>
      <c r="W80" s="72">
        <v>0</v>
      </c>
      <c r="X80" s="72">
        <v>0</v>
      </c>
      <c r="Y80" s="72">
        <v>0</v>
      </c>
      <c r="Z80" s="72">
        <v>0</v>
      </c>
      <c r="AA80" s="72">
        <v>0</v>
      </c>
      <c r="AB80" s="72">
        <v>0</v>
      </c>
      <c r="AC80" s="72">
        <v>0</v>
      </c>
      <c r="AD80" s="72">
        <v>0</v>
      </c>
      <c r="AE80" s="72">
        <v>0</v>
      </c>
      <c r="AF80" s="72">
        <v>0</v>
      </c>
      <c r="AG80" s="121">
        <v>8189</v>
      </c>
      <c r="AH80" s="94"/>
      <c r="AI80" s="94"/>
      <c r="AJ80" s="94"/>
      <c r="AK80" s="94"/>
      <c r="AL80" s="94"/>
      <c r="AM80" s="94"/>
      <c r="AN80" s="94"/>
      <c r="AO80" s="94"/>
    </row>
    <row r="81" spans="1:41" s="21" customFormat="1" ht="17.25" customHeight="1">
      <c r="A81" s="64" t="s">
        <v>6</v>
      </c>
      <c r="B81" s="30" t="s">
        <v>178</v>
      </c>
      <c r="C81" s="72">
        <v>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  <c r="Q81" s="72">
        <v>0</v>
      </c>
      <c r="R81" s="72">
        <v>0</v>
      </c>
      <c r="S81" s="72">
        <v>0</v>
      </c>
      <c r="T81" s="72">
        <v>0</v>
      </c>
      <c r="U81" s="72">
        <v>0</v>
      </c>
      <c r="V81" s="72">
        <v>0</v>
      </c>
      <c r="W81" s="72">
        <v>0</v>
      </c>
      <c r="X81" s="72">
        <v>0</v>
      </c>
      <c r="Y81" s="72">
        <v>0</v>
      </c>
      <c r="Z81" s="72">
        <v>0</v>
      </c>
      <c r="AA81" s="72">
        <v>0</v>
      </c>
      <c r="AB81" s="72">
        <v>0</v>
      </c>
      <c r="AC81" s="72">
        <v>0</v>
      </c>
      <c r="AD81" s="72">
        <v>0</v>
      </c>
      <c r="AE81" s="72">
        <v>0</v>
      </c>
      <c r="AF81" s="72">
        <v>0</v>
      </c>
      <c r="AG81" s="121">
        <v>0</v>
      </c>
      <c r="AH81" s="94"/>
      <c r="AI81" s="94"/>
      <c r="AJ81" s="94"/>
      <c r="AK81" s="94"/>
      <c r="AL81" s="94"/>
      <c r="AM81" s="94"/>
      <c r="AN81" s="94"/>
      <c r="AO81" s="94"/>
    </row>
    <row r="82" spans="1:41" s="21" customFormat="1" ht="16.5" customHeight="1">
      <c r="A82" s="64" t="s">
        <v>34</v>
      </c>
      <c r="B82" s="67" t="s">
        <v>179</v>
      </c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>
        <v>0</v>
      </c>
      <c r="Z82" s="72">
        <v>0</v>
      </c>
      <c r="AA82" s="72">
        <v>0</v>
      </c>
      <c r="AB82" s="72">
        <v>0</v>
      </c>
      <c r="AC82" s="72">
        <v>0</v>
      </c>
      <c r="AD82" s="72">
        <v>0</v>
      </c>
      <c r="AE82" s="72">
        <v>0</v>
      </c>
      <c r="AF82" s="72">
        <v>0</v>
      </c>
      <c r="AG82" s="121">
        <v>0</v>
      </c>
      <c r="AH82" s="94"/>
      <c r="AI82" s="94"/>
      <c r="AJ82" s="94"/>
      <c r="AK82" s="94"/>
      <c r="AL82" s="94"/>
      <c r="AM82" s="94"/>
      <c r="AN82" s="94"/>
      <c r="AO82" s="94"/>
    </row>
    <row r="83" spans="1:41" s="21" customFormat="1" ht="16.5" customHeight="1">
      <c r="A83" s="68" t="s">
        <v>35</v>
      </c>
      <c r="B83" s="67" t="s">
        <v>48</v>
      </c>
      <c r="C83" s="72">
        <v>81880</v>
      </c>
      <c r="D83" s="72">
        <v>57878</v>
      </c>
      <c r="E83" s="72">
        <v>72087</v>
      </c>
      <c r="F83" s="72">
        <v>42952</v>
      </c>
      <c r="G83" s="72">
        <v>1956</v>
      </c>
      <c r="H83" s="72">
        <v>21828</v>
      </c>
      <c r="I83" s="72">
        <v>47907</v>
      </c>
      <c r="J83" s="72">
        <v>26668</v>
      </c>
      <c r="K83" s="72">
        <v>12608</v>
      </c>
      <c r="L83" s="72">
        <v>85413</v>
      </c>
      <c r="M83" s="72">
        <v>22182</v>
      </c>
      <c r="N83" s="72">
        <v>25995</v>
      </c>
      <c r="O83" s="72">
        <v>32226.953960000003</v>
      </c>
      <c r="P83" s="72">
        <v>7427</v>
      </c>
      <c r="Q83" s="72">
        <v>2156.28201</v>
      </c>
      <c r="R83" s="72">
        <v>2010.75034</v>
      </c>
      <c r="S83" s="72">
        <v>1514</v>
      </c>
      <c r="T83" s="72">
        <v>2143</v>
      </c>
      <c r="U83" s="72">
        <v>1362</v>
      </c>
      <c r="V83" s="72">
        <v>377</v>
      </c>
      <c r="W83" s="72">
        <v>1827</v>
      </c>
      <c r="X83" s="72">
        <v>3228</v>
      </c>
      <c r="Y83" s="72">
        <v>213</v>
      </c>
      <c r="Z83" s="72">
        <v>805.174</v>
      </c>
      <c r="AA83" s="72">
        <v>975</v>
      </c>
      <c r="AB83" s="72">
        <v>264</v>
      </c>
      <c r="AC83" s="72">
        <v>1208</v>
      </c>
      <c r="AD83" s="72">
        <v>117</v>
      </c>
      <c r="AE83" s="72">
        <v>1</v>
      </c>
      <c r="AF83" s="72">
        <v>369</v>
      </c>
      <c r="AG83" s="121">
        <v>557578.16031</v>
      </c>
      <c r="AH83" s="94"/>
      <c r="AI83" s="94"/>
      <c r="AJ83" s="94"/>
      <c r="AK83" s="94"/>
      <c r="AL83" s="94"/>
      <c r="AM83" s="94"/>
      <c r="AN83" s="94"/>
      <c r="AO83" s="94"/>
    </row>
    <row r="84" spans="1:41" s="21" customFormat="1" ht="16.5" customHeight="1">
      <c r="A84" s="68" t="s">
        <v>36</v>
      </c>
      <c r="B84" s="67" t="s">
        <v>180</v>
      </c>
      <c r="C84" s="72">
        <v>-4097</v>
      </c>
      <c r="D84" s="72">
        <v>-10327</v>
      </c>
      <c r="E84" s="72">
        <v>-22436</v>
      </c>
      <c r="F84" s="72">
        <v>-3352</v>
      </c>
      <c r="G84" s="72">
        <v>-497</v>
      </c>
      <c r="H84" s="72">
        <v>-10936</v>
      </c>
      <c r="I84" s="72">
        <v>-552</v>
      </c>
      <c r="J84" s="72">
        <v>-9217</v>
      </c>
      <c r="K84" s="72">
        <v>-5357</v>
      </c>
      <c r="L84" s="72">
        <v>0</v>
      </c>
      <c r="M84" s="72">
        <v>-1055</v>
      </c>
      <c r="N84" s="72">
        <v>-1810</v>
      </c>
      <c r="O84" s="72">
        <v>-1143.8448999999998</v>
      </c>
      <c r="P84" s="72">
        <v>-360</v>
      </c>
      <c r="Q84" s="72">
        <v>-137.54703</v>
      </c>
      <c r="R84" s="72">
        <v>-131.43505</v>
      </c>
      <c r="S84" s="72">
        <v>0</v>
      </c>
      <c r="T84" s="72">
        <v>0</v>
      </c>
      <c r="U84" s="72">
        <v>-6</v>
      </c>
      <c r="V84" s="72">
        <v>0</v>
      </c>
      <c r="W84" s="72">
        <v>0</v>
      </c>
      <c r="X84" s="72">
        <v>0</v>
      </c>
      <c r="Y84" s="72">
        <v>0</v>
      </c>
      <c r="Z84" s="72">
        <v>0</v>
      </c>
      <c r="AA84" s="72">
        <v>0</v>
      </c>
      <c r="AB84" s="72">
        <v>0</v>
      </c>
      <c r="AC84" s="72">
        <v>0</v>
      </c>
      <c r="AD84" s="72">
        <v>0</v>
      </c>
      <c r="AE84" s="72">
        <v>0</v>
      </c>
      <c r="AF84" s="72">
        <v>-5</v>
      </c>
      <c r="AG84" s="121">
        <v>-71419.82698</v>
      </c>
      <c r="AH84" s="94"/>
      <c r="AI84" s="94"/>
      <c r="AJ84" s="94"/>
      <c r="AK84" s="94"/>
      <c r="AL84" s="94"/>
      <c r="AM84" s="94"/>
      <c r="AN84" s="94"/>
      <c r="AO84" s="94"/>
    </row>
    <row r="85" spans="1:41" s="21" customFormat="1" ht="25.5">
      <c r="A85" s="34"/>
      <c r="B85" s="69" t="s">
        <v>181</v>
      </c>
      <c r="C85" s="72">
        <v>77783</v>
      </c>
      <c r="D85" s="72">
        <v>47551</v>
      </c>
      <c r="E85" s="72">
        <v>49651</v>
      </c>
      <c r="F85" s="72">
        <v>39600</v>
      </c>
      <c r="G85" s="72">
        <v>1459</v>
      </c>
      <c r="H85" s="72">
        <v>10892</v>
      </c>
      <c r="I85" s="72">
        <v>47355</v>
      </c>
      <c r="J85" s="72">
        <v>17451</v>
      </c>
      <c r="K85" s="72">
        <v>7251</v>
      </c>
      <c r="L85" s="72">
        <v>85413</v>
      </c>
      <c r="M85" s="72">
        <v>21127</v>
      </c>
      <c r="N85" s="72">
        <v>24185</v>
      </c>
      <c r="O85" s="72">
        <v>31083.109060000003</v>
      </c>
      <c r="P85" s="72">
        <v>7067</v>
      </c>
      <c r="Q85" s="72">
        <v>2018.73498</v>
      </c>
      <c r="R85" s="72">
        <v>1879.31529</v>
      </c>
      <c r="S85" s="72">
        <v>1514</v>
      </c>
      <c r="T85" s="72">
        <v>2143</v>
      </c>
      <c r="U85" s="72">
        <v>1356</v>
      </c>
      <c r="V85" s="72">
        <v>377</v>
      </c>
      <c r="W85" s="72">
        <v>1827</v>
      </c>
      <c r="X85" s="72">
        <v>3228</v>
      </c>
      <c r="Y85" s="72">
        <v>213</v>
      </c>
      <c r="Z85" s="72">
        <v>805.174</v>
      </c>
      <c r="AA85" s="72">
        <v>975</v>
      </c>
      <c r="AB85" s="72">
        <v>264</v>
      </c>
      <c r="AC85" s="72">
        <v>1208</v>
      </c>
      <c r="AD85" s="72">
        <v>117</v>
      </c>
      <c r="AE85" s="72">
        <v>1</v>
      </c>
      <c r="AF85" s="72">
        <v>364</v>
      </c>
      <c r="AG85" s="121">
        <v>486158.33333</v>
      </c>
      <c r="AH85" s="94"/>
      <c r="AI85" s="94"/>
      <c r="AJ85" s="94"/>
      <c r="AK85" s="94"/>
      <c r="AL85" s="94"/>
      <c r="AM85" s="94"/>
      <c r="AN85" s="94"/>
      <c r="AO85" s="94"/>
    </row>
    <row r="86" spans="1:41" s="21" customFormat="1" ht="15.75" customHeight="1">
      <c r="A86" s="64" t="s">
        <v>43</v>
      </c>
      <c r="B86" s="67" t="s">
        <v>182</v>
      </c>
      <c r="C86" s="72">
        <v>6160</v>
      </c>
      <c r="D86" s="72">
        <v>2000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262</v>
      </c>
      <c r="K86" s="72">
        <v>25</v>
      </c>
      <c r="L86" s="72">
        <v>774</v>
      </c>
      <c r="M86" s="72">
        <v>3809</v>
      </c>
      <c r="N86" s="72">
        <v>0</v>
      </c>
      <c r="O86" s="72">
        <v>3781.6004129020284</v>
      </c>
      <c r="P86" s="72">
        <v>0</v>
      </c>
      <c r="Q86" s="72">
        <v>26.17673</v>
      </c>
      <c r="R86" s="72">
        <v>0</v>
      </c>
      <c r="S86" s="72">
        <v>0</v>
      </c>
      <c r="T86" s="72">
        <v>0</v>
      </c>
      <c r="U86" s="72">
        <v>0</v>
      </c>
      <c r="V86" s="72">
        <v>0</v>
      </c>
      <c r="W86" s="72">
        <v>92</v>
      </c>
      <c r="X86" s="72">
        <v>0</v>
      </c>
      <c r="Y86" s="72">
        <v>0</v>
      </c>
      <c r="Z86" s="72">
        <v>150.169</v>
      </c>
      <c r="AA86" s="72">
        <v>150</v>
      </c>
      <c r="AB86" s="72">
        <v>0</v>
      </c>
      <c r="AC86" s="72">
        <v>0</v>
      </c>
      <c r="AD86" s="72">
        <v>0</v>
      </c>
      <c r="AE86" s="72">
        <v>0</v>
      </c>
      <c r="AF86" s="72">
        <v>0</v>
      </c>
      <c r="AG86" s="121">
        <v>17229.94614290203</v>
      </c>
      <c r="AH86" s="94"/>
      <c r="AI86" s="94"/>
      <c r="AJ86" s="94"/>
      <c r="AK86" s="94"/>
      <c r="AL86" s="94"/>
      <c r="AM86" s="94"/>
      <c r="AN86" s="94"/>
      <c r="AO86" s="94"/>
    </row>
    <row r="87" spans="1:41" s="21" customFormat="1" ht="15.75" customHeight="1">
      <c r="A87" s="64">
        <v>3</v>
      </c>
      <c r="B87" s="67" t="s">
        <v>183</v>
      </c>
      <c r="C87" s="72">
        <v>0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72">
        <v>0</v>
      </c>
      <c r="R87" s="72">
        <v>0</v>
      </c>
      <c r="S87" s="72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2">
        <v>0</v>
      </c>
      <c r="Z87" s="72">
        <v>0</v>
      </c>
      <c r="AA87" s="72">
        <v>0</v>
      </c>
      <c r="AB87" s="72">
        <v>0</v>
      </c>
      <c r="AC87" s="72">
        <v>0</v>
      </c>
      <c r="AD87" s="72">
        <v>0</v>
      </c>
      <c r="AE87" s="72">
        <v>0</v>
      </c>
      <c r="AF87" s="72">
        <v>0</v>
      </c>
      <c r="AG87" s="121">
        <v>0</v>
      </c>
      <c r="AH87" s="94"/>
      <c r="AI87" s="94"/>
      <c r="AJ87" s="94"/>
      <c r="AK87" s="94"/>
      <c r="AL87" s="94"/>
      <c r="AM87" s="94"/>
      <c r="AN87" s="94"/>
      <c r="AO87" s="94"/>
    </row>
    <row r="88" spans="1:41" s="21" customFormat="1" ht="15.75" customHeight="1">
      <c r="A88" s="68" t="s">
        <v>35</v>
      </c>
      <c r="B88" s="67" t="s">
        <v>48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  <c r="Q88" s="72">
        <v>0</v>
      </c>
      <c r="R88" s="72">
        <v>0</v>
      </c>
      <c r="S88" s="72">
        <v>0</v>
      </c>
      <c r="T88" s="72">
        <v>0</v>
      </c>
      <c r="U88" s="72">
        <v>0</v>
      </c>
      <c r="V88" s="72">
        <v>0</v>
      </c>
      <c r="W88" s="72">
        <v>0</v>
      </c>
      <c r="X88" s="72">
        <v>0</v>
      </c>
      <c r="Y88" s="72">
        <v>0</v>
      </c>
      <c r="Z88" s="72">
        <v>0</v>
      </c>
      <c r="AA88" s="72">
        <v>0</v>
      </c>
      <c r="AB88" s="72">
        <v>0</v>
      </c>
      <c r="AC88" s="72">
        <v>0</v>
      </c>
      <c r="AD88" s="72">
        <v>0</v>
      </c>
      <c r="AE88" s="72">
        <v>0</v>
      </c>
      <c r="AF88" s="72">
        <v>0</v>
      </c>
      <c r="AG88" s="121">
        <v>0</v>
      </c>
      <c r="AH88" s="94"/>
      <c r="AI88" s="94"/>
      <c r="AJ88" s="94"/>
      <c r="AK88" s="94"/>
      <c r="AL88" s="94"/>
      <c r="AM88" s="94"/>
      <c r="AN88" s="94"/>
      <c r="AO88" s="94"/>
    </row>
    <row r="89" spans="1:41" s="21" customFormat="1" ht="15.75" customHeight="1">
      <c r="A89" s="68" t="s">
        <v>36</v>
      </c>
      <c r="B89" s="67" t="s">
        <v>180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  <c r="O89" s="72">
        <v>0</v>
      </c>
      <c r="P89" s="72">
        <v>0</v>
      </c>
      <c r="Q89" s="72">
        <v>0</v>
      </c>
      <c r="R89" s="72">
        <v>0</v>
      </c>
      <c r="S89" s="72">
        <v>0</v>
      </c>
      <c r="T89" s="72">
        <v>0</v>
      </c>
      <c r="U89" s="72">
        <v>0</v>
      </c>
      <c r="V89" s="72">
        <v>0</v>
      </c>
      <c r="W89" s="72">
        <v>0</v>
      </c>
      <c r="X89" s="72">
        <v>0</v>
      </c>
      <c r="Y89" s="72">
        <v>0</v>
      </c>
      <c r="Z89" s="72">
        <v>0</v>
      </c>
      <c r="AA89" s="72">
        <v>0</v>
      </c>
      <c r="AB89" s="72">
        <v>0</v>
      </c>
      <c r="AC89" s="72">
        <v>0</v>
      </c>
      <c r="AD89" s="72">
        <v>0</v>
      </c>
      <c r="AE89" s="72">
        <v>0</v>
      </c>
      <c r="AF89" s="72">
        <v>0</v>
      </c>
      <c r="AG89" s="121">
        <v>0</v>
      </c>
      <c r="AH89" s="94"/>
      <c r="AI89" s="94"/>
      <c r="AJ89" s="94"/>
      <c r="AK89" s="94"/>
      <c r="AL89" s="94"/>
      <c r="AM89" s="94"/>
      <c r="AN89" s="94"/>
      <c r="AO89" s="94"/>
    </row>
    <row r="90" spans="1:41" s="21" customFormat="1" ht="25.5">
      <c r="A90" s="64"/>
      <c r="B90" s="69" t="s">
        <v>184</v>
      </c>
      <c r="C90" s="72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2">
        <v>0</v>
      </c>
      <c r="O90" s="72">
        <v>0</v>
      </c>
      <c r="P90" s="72">
        <v>0</v>
      </c>
      <c r="Q90" s="72">
        <v>0</v>
      </c>
      <c r="R90" s="72">
        <v>0</v>
      </c>
      <c r="S90" s="72">
        <v>0</v>
      </c>
      <c r="T90" s="72">
        <v>0</v>
      </c>
      <c r="U90" s="72">
        <v>0</v>
      </c>
      <c r="V90" s="72">
        <v>0</v>
      </c>
      <c r="W90" s="72">
        <v>0</v>
      </c>
      <c r="X90" s="72">
        <v>0</v>
      </c>
      <c r="Y90" s="72">
        <v>0</v>
      </c>
      <c r="Z90" s="72">
        <v>0</v>
      </c>
      <c r="AA90" s="72">
        <v>0</v>
      </c>
      <c r="AB90" s="72">
        <v>0</v>
      </c>
      <c r="AC90" s="72">
        <v>0</v>
      </c>
      <c r="AD90" s="72">
        <v>0</v>
      </c>
      <c r="AE90" s="72">
        <v>0</v>
      </c>
      <c r="AF90" s="72">
        <v>0</v>
      </c>
      <c r="AG90" s="121">
        <v>0</v>
      </c>
      <c r="AH90" s="94"/>
      <c r="AI90" s="94"/>
      <c r="AJ90" s="94"/>
      <c r="AK90" s="94"/>
      <c r="AL90" s="94"/>
      <c r="AM90" s="94"/>
      <c r="AN90" s="94"/>
      <c r="AO90" s="94"/>
    </row>
    <row r="91" spans="1:41" s="21" customFormat="1" ht="16.5" customHeight="1">
      <c r="A91" s="64" t="s">
        <v>44</v>
      </c>
      <c r="B91" s="67" t="s">
        <v>185</v>
      </c>
      <c r="C91" s="72">
        <v>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0</v>
      </c>
      <c r="O91" s="72">
        <v>0</v>
      </c>
      <c r="P91" s="72">
        <v>0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0</v>
      </c>
      <c r="W91" s="72">
        <v>0</v>
      </c>
      <c r="X91" s="72">
        <v>0</v>
      </c>
      <c r="Y91" s="72">
        <v>0</v>
      </c>
      <c r="Z91" s="72">
        <v>0</v>
      </c>
      <c r="AA91" s="72">
        <v>0</v>
      </c>
      <c r="AB91" s="72">
        <v>0</v>
      </c>
      <c r="AC91" s="72">
        <v>0</v>
      </c>
      <c r="AD91" s="72">
        <v>0</v>
      </c>
      <c r="AE91" s="72">
        <v>0</v>
      </c>
      <c r="AF91" s="72">
        <v>0</v>
      </c>
      <c r="AG91" s="121">
        <v>0</v>
      </c>
      <c r="AH91" s="94"/>
      <c r="AI91" s="94"/>
      <c r="AJ91" s="94"/>
      <c r="AK91" s="94"/>
      <c r="AL91" s="94"/>
      <c r="AM91" s="94"/>
      <c r="AN91" s="94"/>
      <c r="AO91" s="94"/>
    </row>
    <row r="92" spans="1:41" s="21" customFormat="1" ht="16.5" customHeight="1">
      <c r="A92" s="68" t="s">
        <v>35</v>
      </c>
      <c r="B92" s="67" t="s">
        <v>48</v>
      </c>
      <c r="C92" s="72">
        <v>129122</v>
      </c>
      <c r="D92" s="72">
        <v>109243</v>
      </c>
      <c r="E92" s="72">
        <v>164122</v>
      </c>
      <c r="F92" s="72">
        <v>44208</v>
      </c>
      <c r="G92" s="72">
        <v>5997</v>
      </c>
      <c r="H92" s="72">
        <v>72955</v>
      </c>
      <c r="I92" s="72">
        <v>148849</v>
      </c>
      <c r="J92" s="72">
        <v>89573</v>
      </c>
      <c r="K92" s="72">
        <v>7865.9</v>
      </c>
      <c r="L92" s="72">
        <v>135929</v>
      </c>
      <c r="M92" s="72">
        <v>73507</v>
      </c>
      <c r="N92" s="72">
        <v>34524</v>
      </c>
      <c r="O92" s="72">
        <v>56347.935215715464</v>
      </c>
      <c r="P92" s="72">
        <v>23026</v>
      </c>
      <c r="Q92" s="72">
        <v>1557.8877999999997</v>
      </c>
      <c r="R92" s="72">
        <v>838.10456</v>
      </c>
      <c r="S92" s="72">
        <v>120</v>
      </c>
      <c r="T92" s="72">
        <v>593</v>
      </c>
      <c r="U92" s="72">
        <v>411</v>
      </c>
      <c r="V92" s="72">
        <v>341</v>
      </c>
      <c r="W92" s="72">
        <v>494</v>
      </c>
      <c r="X92" s="72">
        <v>316</v>
      </c>
      <c r="Y92" s="72">
        <v>74</v>
      </c>
      <c r="Z92" s="72">
        <v>239</v>
      </c>
      <c r="AA92" s="72">
        <v>440</v>
      </c>
      <c r="AB92" s="72">
        <v>156</v>
      </c>
      <c r="AC92" s="72">
        <v>74</v>
      </c>
      <c r="AD92" s="72">
        <v>127</v>
      </c>
      <c r="AE92" s="72">
        <v>0</v>
      </c>
      <c r="AF92" s="72">
        <v>64</v>
      </c>
      <c r="AG92" s="121">
        <v>1101113.8275757153</v>
      </c>
      <c r="AH92" s="94"/>
      <c r="AI92" s="94"/>
      <c r="AJ92" s="94"/>
      <c r="AK92" s="94"/>
      <c r="AL92" s="94"/>
      <c r="AM92" s="94"/>
      <c r="AN92" s="94"/>
      <c r="AO92" s="94"/>
    </row>
    <row r="93" spans="1:41" s="21" customFormat="1" ht="16.5" customHeight="1">
      <c r="A93" s="68" t="s">
        <v>36</v>
      </c>
      <c r="B93" s="67" t="s">
        <v>180</v>
      </c>
      <c r="C93" s="72">
        <v>-10959</v>
      </c>
      <c r="D93" s="72">
        <v>-41598</v>
      </c>
      <c r="E93" s="72">
        <v>-86736</v>
      </c>
      <c r="F93" s="72">
        <v>-13164</v>
      </c>
      <c r="G93" s="72">
        <v>-2984</v>
      </c>
      <c r="H93" s="72">
        <v>-44374</v>
      </c>
      <c r="I93" s="72">
        <v>-19276</v>
      </c>
      <c r="J93" s="72">
        <v>-44187</v>
      </c>
      <c r="K93" s="72">
        <v>0</v>
      </c>
      <c r="L93" s="72">
        <v>-49380</v>
      </c>
      <c r="M93" s="72">
        <v>-20958</v>
      </c>
      <c r="N93" s="72">
        <v>-9629</v>
      </c>
      <c r="O93" s="72">
        <v>-20058.697077023196</v>
      </c>
      <c r="P93" s="72">
        <v>-11258</v>
      </c>
      <c r="Q93" s="72">
        <v>0</v>
      </c>
      <c r="R93" s="72">
        <v>-310.31389</v>
      </c>
      <c r="S93" s="72">
        <v>0</v>
      </c>
      <c r="T93" s="72">
        <v>0</v>
      </c>
      <c r="U93" s="72">
        <v>0</v>
      </c>
      <c r="V93" s="72">
        <v>0</v>
      </c>
      <c r="W93" s="72">
        <v>0</v>
      </c>
      <c r="X93" s="72">
        <v>0</v>
      </c>
      <c r="Y93" s="72">
        <v>0</v>
      </c>
      <c r="Z93" s="72">
        <v>0</v>
      </c>
      <c r="AA93" s="72">
        <v>0</v>
      </c>
      <c r="AB93" s="72">
        <v>0</v>
      </c>
      <c r="AC93" s="72">
        <v>0</v>
      </c>
      <c r="AD93" s="72">
        <v>0</v>
      </c>
      <c r="AE93" s="72">
        <v>0</v>
      </c>
      <c r="AF93" s="72">
        <v>-1</v>
      </c>
      <c r="AG93" s="121">
        <v>-374873.0109670232</v>
      </c>
      <c r="AH93" s="94"/>
      <c r="AI93" s="94"/>
      <c r="AJ93" s="94"/>
      <c r="AK93" s="94"/>
      <c r="AL93" s="94"/>
      <c r="AM93" s="94"/>
      <c r="AN93" s="94"/>
      <c r="AO93" s="94"/>
    </row>
    <row r="94" spans="1:41" s="21" customFormat="1" ht="25.5">
      <c r="A94" s="64"/>
      <c r="B94" s="69" t="s">
        <v>186</v>
      </c>
      <c r="C94" s="72">
        <v>118163</v>
      </c>
      <c r="D94" s="72">
        <v>67645</v>
      </c>
      <c r="E94" s="72">
        <v>77386</v>
      </c>
      <c r="F94" s="72">
        <v>31044</v>
      </c>
      <c r="G94" s="72">
        <v>3013</v>
      </c>
      <c r="H94" s="72">
        <v>28581</v>
      </c>
      <c r="I94" s="72">
        <v>129573</v>
      </c>
      <c r="J94" s="72">
        <v>45386</v>
      </c>
      <c r="K94" s="72">
        <v>7865.9</v>
      </c>
      <c r="L94" s="72">
        <v>86549</v>
      </c>
      <c r="M94" s="72">
        <v>52549</v>
      </c>
      <c r="N94" s="72">
        <v>24895</v>
      </c>
      <c r="O94" s="72">
        <v>36289.238138692264</v>
      </c>
      <c r="P94" s="72">
        <v>11768</v>
      </c>
      <c r="Q94" s="72">
        <v>1557.8877999999997</v>
      </c>
      <c r="R94" s="72">
        <v>527.79067</v>
      </c>
      <c r="S94" s="72">
        <v>120</v>
      </c>
      <c r="T94" s="72">
        <v>593</v>
      </c>
      <c r="U94" s="72">
        <v>411</v>
      </c>
      <c r="V94" s="72">
        <v>341</v>
      </c>
      <c r="W94" s="72">
        <v>494</v>
      </c>
      <c r="X94" s="72">
        <v>316</v>
      </c>
      <c r="Y94" s="72">
        <v>74</v>
      </c>
      <c r="Z94" s="72">
        <v>239</v>
      </c>
      <c r="AA94" s="72">
        <v>440</v>
      </c>
      <c r="AB94" s="72">
        <v>156</v>
      </c>
      <c r="AC94" s="72">
        <v>74</v>
      </c>
      <c r="AD94" s="72">
        <v>127</v>
      </c>
      <c r="AE94" s="72">
        <v>0</v>
      </c>
      <c r="AF94" s="72">
        <v>63</v>
      </c>
      <c r="AG94" s="121">
        <v>726240.8166086923</v>
      </c>
      <c r="AH94" s="94"/>
      <c r="AI94" s="94"/>
      <c r="AJ94" s="94"/>
      <c r="AK94" s="94"/>
      <c r="AL94" s="94"/>
      <c r="AM94" s="94"/>
      <c r="AN94" s="94"/>
      <c r="AO94" s="94"/>
    </row>
    <row r="95" spans="1:41" s="21" customFormat="1" ht="16.5" customHeight="1">
      <c r="A95" s="64" t="s">
        <v>45</v>
      </c>
      <c r="B95" s="67" t="s">
        <v>187</v>
      </c>
      <c r="C95" s="72">
        <v>693</v>
      </c>
      <c r="D95" s="72">
        <v>1000</v>
      </c>
      <c r="E95" s="72">
        <v>9</v>
      </c>
      <c r="F95" s="72">
        <v>59</v>
      </c>
      <c r="G95" s="72">
        <v>1064</v>
      </c>
      <c r="H95" s="72">
        <v>56</v>
      </c>
      <c r="I95" s="72">
        <v>758</v>
      </c>
      <c r="J95" s="72">
        <v>116</v>
      </c>
      <c r="K95" s="72">
        <v>0</v>
      </c>
      <c r="L95" s="72">
        <v>84</v>
      </c>
      <c r="M95" s="72">
        <v>1286</v>
      </c>
      <c r="N95" s="72">
        <v>128</v>
      </c>
      <c r="O95" s="72">
        <v>47.77262</v>
      </c>
      <c r="P95" s="72">
        <v>0</v>
      </c>
      <c r="Q95" s="72">
        <v>0</v>
      </c>
      <c r="R95" s="72">
        <v>0</v>
      </c>
      <c r="S95" s="72">
        <v>4</v>
      </c>
      <c r="T95" s="72">
        <v>3</v>
      </c>
      <c r="U95" s="72">
        <v>0</v>
      </c>
      <c r="V95" s="72">
        <v>12</v>
      </c>
      <c r="W95" s="72">
        <v>208</v>
      </c>
      <c r="X95" s="72">
        <v>98</v>
      </c>
      <c r="Y95" s="72">
        <v>4</v>
      </c>
      <c r="Z95" s="72">
        <v>0</v>
      </c>
      <c r="AA95" s="72">
        <v>0</v>
      </c>
      <c r="AB95" s="72">
        <v>4</v>
      </c>
      <c r="AC95" s="72">
        <v>2</v>
      </c>
      <c r="AD95" s="72">
        <v>0</v>
      </c>
      <c r="AE95" s="72">
        <v>0</v>
      </c>
      <c r="AF95" s="72">
        <v>0</v>
      </c>
      <c r="AG95" s="121">
        <v>5635.77262</v>
      </c>
      <c r="AH95" s="94"/>
      <c r="AI95" s="94"/>
      <c r="AJ95" s="94"/>
      <c r="AK95" s="94"/>
      <c r="AL95" s="94"/>
      <c r="AM95" s="94"/>
      <c r="AN95" s="94"/>
      <c r="AO95" s="94"/>
    </row>
    <row r="96" spans="1:41" s="21" customFormat="1" ht="16.5" customHeight="1">
      <c r="A96" s="64" t="s">
        <v>53</v>
      </c>
      <c r="B96" s="67" t="s">
        <v>188</v>
      </c>
      <c r="C96" s="72">
        <v>0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  <c r="Q96" s="72">
        <v>0</v>
      </c>
      <c r="R96" s="72">
        <v>0</v>
      </c>
      <c r="S96" s="72">
        <v>0</v>
      </c>
      <c r="T96" s="72">
        <v>0</v>
      </c>
      <c r="U96" s="72">
        <v>0</v>
      </c>
      <c r="V96" s="72">
        <v>0</v>
      </c>
      <c r="W96" s="72">
        <v>0</v>
      </c>
      <c r="X96" s="72">
        <v>0</v>
      </c>
      <c r="Y96" s="72">
        <v>0</v>
      </c>
      <c r="Z96" s="72">
        <v>0</v>
      </c>
      <c r="AA96" s="72">
        <v>0</v>
      </c>
      <c r="AB96" s="72">
        <v>0</v>
      </c>
      <c r="AC96" s="72">
        <v>0</v>
      </c>
      <c r="AD96" s="72">
        <v>0</v>
      </c>
      <c r="AE96" s="72">
        <v>0</v>
      </c>
      <c r="AF96" s="72">
        <v>0</v>
      </c>
      <c r="AG96" s="121">
        <v>0</v>
      </c>
      <c r="AH96" s="94"/>
      <c r="AI96" s="94"/>
      <c r="AJ96" s="94"/>
      <c r="AK96" s="94"/>
      <c r="AL96" s="94"/>
      <c r="AM96" s="94"/>
      <c r="AN96" s="94"/>
      <c r="AO96" s="94"/>
    </row>
    <row r="97" spans="1:41" s="21" customFormat="1" ht="16.5" customHeight="1">
      <c r="A97" s="68" t="s">
        <v>35</v>
      </c>
      <c r="B97" s="67" t="s">
        <v>48</v>
      </c>
      <c r="C97" s="72">
        <v>0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  <c r="Q97" s="72">
        <v>0</v>
      </c>
      <c r="R97" s="72">
        <v>0</v>
      </c>
      <c r="S97" s="72">
        <v>0</v>
      </c>
      <c r="T97" s="72">
        <v>0</v>
      </c>
      <c r="U97" s="72">
        <v>0</v>
      </c>
      <c r="V97" s="72">
        <v>0</v>
      </c>
      <c r="W97" s="72">
        <v>0</v>
      </c>
      <c r="X97" s="72">
        <v>0</v>
      </c>
      <c r="Y97" s="72">
        <v>0</v>
      </c>
      <c r="Z97" s="72">
        <v>0</v>
      </c>
      <c r="AA97" s="72">
        <v>0</v>
      </c>
      <c r="AB97" s="72">
        <v>0</v>
      </c>
      <c r="AC97" s="72">
        <v>0</v>
      </c>
      <c r="AD97" s="72">
        <v>0</v>
      </c>
      <c r="AE97" s="72">
        <v>0</v>
      </c>
      <c r="AF97" s="72">
        <v>0</v>
      </c>
      <c r="AG97" s="121">
        <v>0</v>
      </c>
      <c r="AH97" s="94"/>
      <c r="AI97" s="94"/>
      <c r="AJ97" s="94"/>
      <c r="AK97" s="94"/>
      <c r="AL97" s="94"/>
      <c r="AM97" s="94"/>
      <c r="AN97" s="94"/>
      <c r="AO97" s="94"/>
    </row>
    <row r="98" spans="1:41" s="21" customFormat="1" ht="16.5" customHeight="1">
      <c r="A98" s="68" t="s">
        <v>36</v>
      </c>
      <c r="B98" s="67" t="s">
        <v>180</v>
      </c>
      <c r="C98" s="72">
        <v>0</v>
      </c>
      <c r="D98" s="72">
        <v>0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  <c r="Q98" s="72">
        <v>0</v>
      </c>
      <c r="R98" s="72">
        <v>0</v>
      </c>
      <c r="S98" s="72">
        <v>0</v>
      </c>
      <c r="T98" s="72">
        <v>0</v>
      </c>
      <c r="U98" s="72">
        <v>0</v>
      </c>
      <c r="V98" s="72">
        <v>0</v>
      </c>
      <c r="W98" s="72">
        <v>0</v>
      </c>
      <c r="X98" s="72">
        <v>0</v>
      </c>
      <c r="Y98" s="72">
        <v>0</v>
      </c>
      <c r="Z98" s="72">
        <v>0</v>
      </c>
      <c r="AA98" s="72">
        <v>0</v>
      </c>
      <c r="AB98" s="72">
        <v>0</v>
      </c>
      <c r="AC98" s="72">
        <v>0</v>
      </c>
      <c r="AD98" s="72">
        <v>0</v>
      </c>
      <c r="AE98" s="72">
        <v>0</v>
      </c>
      <c r="AF98" s="72">
        <v>0</v>
      </c>
      <c r="AG98" s="121">
        <v>0</v>
      </c>
      <c r="AH98" s="94"/>
      <c r="AI98" s="94"/>
      <c r="AJ98" s="94"/>
      <c r="AK98" s="94"/>
      <c r="AL98" s="94"/>
      <c r="AM98" s="94"/>
      <c r="AN98" s="94"/>
      <c r="AO98" s="94"/>
    </row>
    <row r="99" spans="1:41" s="21" customFormat="1" ht="25.5">
      <c r="A99" s="64"/>
      <c r="B99" s="69" t="s">
        <v>189</v>
      </c>
      <c r="C99" s="72">
        <v>0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  <c r="P99" s="72">
        <v>0</v>
      </c>
      <c r="Q99" s="72">
        <v>0</v>
      </c>
      <c r="R99" s="72">
        <v>0</v>
      </c>
      <c r="S99" s="72">
        <v>0</v>
      </c>
      <c r="T99" s="72">
        <v>0</v>
      </c>
      <c r="U99" s="72">
        <v>0</v>
      </c>
      <c r="V99" s="72">
        <v>0</v>
      </c>
      <c r="W99" s="72">
        <v>0</v>
      </c>
      <c r="X99" s="72">
        <v>0</v>
      </c>
      <c r="Y99" s="72">
        <v>0</v>
      </c>
      <c r="Z99" s="72">
        <v>0</v>
      </c>
      <c r="AA99" s="72">
        <v>0</v>
      </c>
      <c r="AB99" s="72">
        <v>0</v>
      </c>
      <c r="AC99" s="72">
        <v>0</v>
      </c>
      <c r="AD99" s="72">
        <v>0</v>
      </c>
      <c r="AE99" s="72">
        <v>0</v>
      </c>
      <c r="AF99" s="72">
        <v>0</v>
      </c>
      <c r="AG99" s="121">
        <v>0</v>
      </c>
      <c r="AH99" s="94"/>
      <c r="AI99" s="94"/>
      <c r="AJ99" s="94"/>
      <c r="AK99" s="94"/>
      <c r="AL99" s="94"/>
      <c r="AM99" s="94"/>
      <c r="AN99" s="94"/>
      <c r="AO99" s="94"/>
    </row>
    <row r="100" spans="1:41" s="21" customFormat="1" ht="16.5" customHeight="1">
      <c r="A100" s="64" t="s">
        <v>57</v>
      </c>
      <c r="B100" s="67" t="s">
        <v>190</v>
      </c>
      <c r="C100" s="72">
        <v>0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  <c r="Q100" s="72">
        <v>0</v>
      </c>
      <c r="R100" s="72">
        <v>0</v>
      </c>
      <c r="S100" s="72">
        <v>0</v>
      </c>
      <c r="T100" s="72">
        <v>0</v>
      </c>
      <c r="U100" s="72">
        <v>0</v>
      </c>
      <c r="V100" s="72">
        <v>0</v>
      </c>
      <c r="W100" s="72">
        <v>0</v>
      </c>
      <c r="X100" s="72">
        <v>0</v>
      </c>
      <c r="Y100" s="72">
        <v>0</v>
      </c>
      <c r="Z100" s="72">
        <v>0</v>
      </c>
      <c r="AA100" s="72">
        <v>0</v>
      </c>
      <c r="AB100" s="72">
        <v>0</v>
      </c>
      <c r="AC100" s="72">
        <v>0</v>
      </c>
      <c r="AD100" s="72">
        <v>0</v>
      </c>
      <c r="AE100" s="72">
        <v>0</v>
      </c>
      <c r="AF100" s="72">
        <v>0</v>
      </c>
      <c r="AG100" s="121">
        <v>0</v>
      </c>
      <c r="AH100" s="94"/>
      <c r="AI100" s="94"/>
      <c r="AJ100" s="94"/>
      <c r="AK100" s="94"/>
      <c r="AL100" s="94"/>
      <c r="AM100" s="94"/>
      <c r="AN100" s="94"/>
      <c r="AO100" s="94"/>
    </row>
    <row r="101" spans="1:41" s="21" customFormat="1" ht="16.5" customHeight="1">
      <c r="A101" s="64" t="s">
        <v>63</v>
      </c>
      <c r="B101" s="67" t="s">
        <v>191</v>
      </c>
      <c r="C101" s="72">
        <v>808</v>
      </c>
      <c r="D101" s="72">
        <v>1022</v>
      </c>
      <c r="E101" s="72">
        <v>0</v>
      </c>
      <c r="F101" s="72">
        <v>0</v>
      </c>
      <c r="G101" s="72">
        <v>612</v>
      </c>
      <c r="H101" s="72">
        <v>0</v>
      </c>
      <c r="I101" s="72">
        <v>538</v>
      </c>
      <c r="J101" s="72">
        <v>0</v>
      </c>
      <c r="K101" s="72">
        <v>2801.6</v>
      </c>
      <c r="L101" s="72">
        <v>0</v>
      </c>
      <c r="M101" s="72">
        <v>669</v>
      </c>
      <c r="N101" s="72">
        <v>0</v>
      </c>
      <c r="O101" s="72">
        <v>163.4281931298423</v>
      </c>
      <c r="P101" s="72">
        <v>1</v>
      </c>
      <c r="Q101" s="72">
        <v>0</v>
      </c>
      <c r="R101" s="72">
        <v>0</v>
      </c>
      <c r="S101" s="72">
        <v>0</v>
      </c>
      <c r="T101" s="72">
        <v>0</v>
      </c>
      <c r="U101" s="72">
        <v>0</v>
      </c>
      <c r="V101" s="72">
        <v>0</v>
      </c>
      <c r="W101" s="72">
        <v>0</v>
      </c>
      <c r="X101" s="72">
        <v>0</v>
      </c>
      <c r="Y101" s="72">
        <v>0</v>
      </c>
      <c r="Z101" s="72">
        <v>0</v>
      </c>
      <c r="AA101" s="72">
        <v>0</v>
      </c>
      <c r="AB101" s="72">
        <v>0</v>
      </c>
      <c r="AC101" s="72">
        <v>0</v>
      </c>
      <c r="AD101" s="72">
        <v>0</v>
      </c>
      <c r="AE101" s="72">
        <v>0</v>
      </c>
      <c r="AF101" s="72">
        <v>0</v>
      </c>
      <c r="AG101" s="121">
        <v>6615.028193129842</v>
      </c>
      <c r="AH101" s="94"/>
      <c r="AI101" s="94"/>
      <c r="AJ101" s="94"/>
      <c r="AK101" s="94"/>
      <c r="AL101" s="94"/>
      <c r="AM101" s="94"/>
      <c r="AN101" s="94"/>
      <c r="AO101" s="94"/>
    </row>
    <row r="102" spans="1:41" s="21" customFormat="1" ht="16.5" customHeight="1">
      <c r="A102" s="64" t="s">
        <v>65</v>
      </c>
      <c r="B102" s="67" t="s">
        <v>192</v>
      </c>
      <c r="C102" s="72">
        <v>0</v>
      </c>
      <c r="D102" s="72">
        <v>0</v>
      </c>
      <c r="E102" s="72">
        <v>0</v>
      </c>
      <c r="F102" s="72">
        <v>0</v>
      </c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  <c r="O102" s="72">
        <v>0</v>
      </c>
      <c r="P102" s="72">
        <v>0</v>
      </c>
      <c r="Q102" s="72">
        <v>0</v>
      </c>
      <c r="R102" s="72">
        <v>0</v>
      </c>
      <c r="S102" s="72">
        <v>0</v>
      </c>
      <c r="T102" s="72">
        <v>0</v>
      </c>
      <c r="U102" s="72">
        <v>0</v>
      </c>
      <c r="V102" s="72">
        <v>0</v>
      </c>
      <c r="W102" s="72">
        <v>0</v>
      </c>
      <c r="X102" s="72">
        <v>0</v>
      </c>
      <c r="Y102" s="72">
        <v>0</v>
      </c>
      <c r="Z102" s="72">
        <v>0</v>
      </c>
      <c r="AA102" s="72">
        <v>0</v>
      </c>
      <c r="AB102" s="72">
        <v>0</v>
      </c>
      <c r="AC102" s="72">
        <v>0</v>
      </c>
      <c r="AD102" s="72">
        <v>0</v>
      </c>
      <c r="AE102" s="72">
        <v>0</v>
      </c>
      <c r="AF102" s="72">
        <v>0</v>
      </c>
      <c r="AG102" s="121">
        <v>0</v>
      </c>
      <c r="AH102" s="94"/>
      <c r="AI102" s="94"/>
      <c r="AJ102" s="94"/>
      <c r="AK102" s="94"/>
      <c r="AL102" s="94"/>
      <c r="AM102" s="94"/>
      <c r="AN102" s="94"/>
      <c r="AO102" s="94"/>
    </row>
    <row r="103" spans="1:41" s="21" customFormat="1" ht="16.5" customHeight="1">
      <c r="A103" s="68" t="s">
        <v>35</v>
      </c>
      <c r="B103" s="67" t="s">
        <v>48</v>
      </c>
      <c r="C103" s="72">
        <v>15888</v>
      </c>
      <c r="D103" s="72">
        <v>1404</v>
      </c>
      <c r="E103" s="72">
        <v>12223</v>
      </c>
      <c r="F103" s="72">
        <v>0</v>
      </c>
      <c r="G103" s="72">
        <v>0</v>
      </c>
      <c r="H103" s="72">
        <v>3261</v>
      </c>
      <c r="I103" s="72">
        <v>14744</v>
      </c>
      <c r="J103" s="72">
        <v>7535</v>
      </c>
      <c r="K103" s="72">
        <v>164.6</v>
      </c>
      <c r="L103" s="72">
        <v>10041</v>
      </c>
      <c r="M103" s="72">
        <v>5159</v>
      </c>
      <c r="N103" s="72">
        <v>2688</v>
      </c>
      <c r="O103" s="72">
        <v>3118.972264829515</v>
      </c>
      <c r="P103" s="72">
        <v>429</v>
      </c>
      <c r="Q103" s="72">
        <v>263.27051</v>
      </c>
      <c r="R103" s="72">
        <v>0</v>
      </c>
      <c r="S103" s="72">
        <v>0</v>
      </c>
      <c r="T103" s="72">
        <v>0</v>
      </c>
      <c r="U103" s="72">
        <v>403</v>
      </c>
      <c r="V103" s="72">
        <v>0</v>
      </c>
      <c r="W103" s="72">
        <v>0</v>
      </c>
      <c r="X103" s="72">
        <v>0</v>
      </c>
      <c r="Y103" s="72">
        <v>1</v>
      </c>
      <c r="Z103" s="72">
        <v>0</v>
      </c>
      <c r="AA103" s="72">
        <v>0</v>
      </c>
      <c r="AB103" s="72">
        <v>0</v>
      </c>
      <c r="AC103" s="72">
        <v>0</v>
      </c>
      <c r="AD103" s="72">
        <v>0</v>
      </c>
      <c r="AE103" s="72">
        <v>0</v>
      </c>
      <c r="AF103" s="72">
        <v>37</v>
      </c>
      <c r="AG103" s="121">
        <v>77359.84277482952</v>
      </c>
      <c r="AH103" s="94"/>
      <c r="AI103" s="94"/>
      <c r="AJ103" s="94"/>
      <c r="AK103" s="94"/>
      <c r="AL103" s="94"/>
      <c r="AM103" s="94"/>
      <c r="AN103" s="94"/>
      <c r="AO103" s="94"/>
    </row>
    <row r="104" spans="1:41" s="21" customFormat="1" ht="16.5" customHeight="1">
      <c r="A104" s="68" t="s">
        <v>36</v>
      </c>
      <c r="B104" s="67" t="s">
        <v>180</v>
      </c>
      <c r="C104" s="72">
        <v>-310</v>
      </c>
      <c r="D104" s="72">
        <v>0</v>
      </c>
      <c r="E104" s="72">
        <v>-5518</v>
      </c>
      <c r="F104" s="72">
        <v>0</v>
      </c>
      <c r="G104" s="72">
        <v>0</v>
      </c>
      <c r="H104" s="72">
        <v>-1630</v>
      </c>
      <c r="I104" s="72">
        <v>0</v>
      </c>
      <c r="J104" s="72">
        <v>-2861</v>
      </c>
      <c r="K104" s="72">
        <v>0</v>
      </c>
      <c r="L104" s="72">
        <v>0</v>
      </c>
      <c r="M104" s="72">
        <v>0</v>
      </c>
      <c r="N104" s="72">
        <v>0</v>
      </c>
      <c r="O104" s="72">
        <v>-3.32772</v>
      </c>
      <c r="P104" s="72">
        <v>-5</v>
      </c>
      <c r="Q104" s="72">
        <v>0</v>
      </c>
      <c r="R104" s="72">
        <v>0</v>
      </c>
      <c r="S104" s="72">
        <v>0</v>
      </c>
      <c r="T104" s="72">
        <v>0</v>
      </c>
      <c r="U104" s="72">
        <v>0</v>
      </c>
      <c r="V104" s="72">
        <v>0</v>
      </c>
      <c r="W104" s="72">
        <v>0</v>
      </c>
      <c r="X104" s="72">
        <v>0</v>
      </c>
      <c r="Y104" s="72">
        <v>0</v>
      </c>
      <c r="Z104" s="72">
        <v>0</v>
      </c>
      <c r="AA104" s="72">
        <v>0</v>
      </c>
      <c r="AB104" s="72">
        <v>0</v>
      </c>
      <c r="AC104" s="72">
        <v>0</v>
      </c>
      <c r="AD104" s="72">
        <v>0</v>
      </c>
      <c r="AE104" s="72">
        <v>0</v>
      </c>
      <c r="AF104" s="72">
        <v>0</v>
      </c>
      <c r="AG104" s="121">
        <v>-10327.32772</v>
      </c>
      <c r="AH104" s="94"/>
      <c r="AI104" s="94"/>
      <c r="AJ104" s="94"/>
      <c r="AK104" s="94"/>
      <c r="AL104" s="94"/>
      <c r="AM104" s="94"/>
      <c r="AN104" s="94"/>
      <c r="AO104" s="94"/>
    </row>
    <row r="105" spans="1:41" s="21" customFormat="1" ht="25.5">
      <c r="A105" s="64"/>
      <c r="B105" s="69" t="s">
        <v>193</v>
      </c>
      <c r="C105" s="72">
        <v>15578</v>
      </c>
      <c r="D105" s="72">
        <v>1404</v>
      </c>
      <c r="E105" s="72">
        <v>6705</v>
      </c>
      <c r="F105" s="72">
        <v>0</v>
      </c>
      <c r="G105" s="72">
        <v>0</v>
      </c>
      <c r="H105" s="72">
        <v>1631</v>
      </c>
      <c r="I105" s="72">
        <v>14744</v>
      </c>
      <c r="J105" s="72">
        <v>4674</v>
      </c>
      <c r="K105" s="72">
        <v>164.6</v>
      </c>
      <c r="L105" s="72">
        <v>10041</v>
      </c>
      <c r="M105" s="72">
        <v>5159</v>
      </c>
      <c r="N105" s="72">
        <v>2688</v>
      </c>
      <c r="O105" s="72">
        <v>3115.644544829515</v>
      </c>
      <c r="P105" s="72">
        <v>424</v>
      </c>
      <c r="Q105" s="72">
        <v>263.27051</v>
      </c>
      <c r="R105" s="72">
        <v>0</v>
      </c>
      <c r="S105" s="72">
        <v>0</v>
      </c>
      <c r="T105" s="72">
        <v>0</v>
      </c>
      <c r="U105" s="72">
        <v>403</v>
      </c>
      <c r="V105" s="72">
        <v>0</v>
      </c>
      <c r="W105" s="72">
        <v>0</v>
      </c>
      <c r="X105" s="72">
        <v>0</v>
      </c>
      <c r="Y105" s="72">
        <v>1</v>
      </c>
      <c r="Z105" s="72">
        <v>0</v>
      </c>
      <c r="AA105" s="72">
        <v>0</v>
      </c>
      <c r="AB105" s="72">
        <v>0</v>
      </c>
      <c r="AC105" s="72">
        <v>0</v>
      </c>
      <c r="AD105" s="72">
        <v>0</v>
      </c>
      <c r="AE105" s="72">
        <v>0</v>
      </c>
      <c r="AF105" s="72">
        <v>37</v>
      </c>
      <c r="AG105" s="121">
        <v>67032.51505482952</v>
      </c>
      <c r="AH105" s="94"/>
      <c r="AI105" s="94"/>
      <c r="AJ105" s="94"/>
      <c r="AK105" s="94"/>
      <c r="AL105" s="94"/>
      <c r="AM105" s="94"/>
      <c r="AN105" s="94"/>
      <c r="AO105" s="94"/>
    </row>
    <row r="106" spans="1:41" s="21" customFormat="1" ht="18" customHeight="1">
      <c r="A106" s="34"/>
      <c r="B106" s="30" t="s">
        <v>194</v>
      </c>
      <c r="C106" s="72">
        <v>219185</v>
      </c>
      <c r="D106" s="72">
        <v>120622</v>
      </c>
      <c r="E106" s="72">
        <v>133751</v>
      </c>
      <c r="F106" s="72">
        <v>70703</v>
      </c>
      <c r="G106" s="72">
        <v>6148</v>
      </c>
      <c r="H106" s="72">
        <v>41160</v>
      </c>
      <c r="I106" s="72">
        <v>192968</v>
      </c>
      <c r="J106" s="72">
        <v>67889</v>
      </c>
      <c r="K106" s="72">
        <v>18108.1</v>
      </c>
      <c r="L106" s="72">
        <v>182861</v>
      </c>
      <c r="M106" s="72">
        <v>84599</v>
      </c>
      <c r="N106" s="72">
        <v>51896</v>
      </c>
      <c r="O106" s="72">
        <v>74480.79296955366</v>
      </c>
      <c r="P106" s="72">
        <v>19260</v>
      </c>
      <c r="Q106" s="72">
        <v>3866.0700199999997</v>
      </c>
      <c r="R106" s="72">
        <v>2407.10596</v>
      </c>
      <c r="S106" s="72">
        <v>1638</v>
      </c>
      <c r="T106" s="72">
        <v>2739</v>
      </c>
      <c r="U106" s="72">
        <v>2170</v>
      </c>
      <c r="V106" s="72">
        <v>730</v>
      </c>
      <c r="W106" s="72">
        <v>2621</v>
      </c>
      <c r="X106" s="72">
        <v>3642</v>
      </c>
      <c r="Y106" s="72">
        <v>292</v>
      </c>
      <c r="Z106" s="72">
        <v>1194.3429999999998</v>
      </c>
      <c r="AA106" s="72">
        <v>1565</v>
      </c>
      <c r="AB106" s="72">
        <v>424</v>
      </c>
      <c r="AC106" s="72">
        <v>1284</v>
      </c>
      <c r="AD106" s="72">
        <v>244</v>
      </c>
      <c r="AE106" s="72">
        <v>1</v>
      </c>
      <c r="AF106" s="72">
        <v>464</v>
      </c>
      <c r="AG106" s="121">
        <v>1308912.411949554</v>
      </c>
      <c r="AH106" s="94"/>
      <c r="AI106" s="94"/>
      <c r="AJ106" s="94"/>
      <c r="AK106" s="94"/>
      <c r="AL106" s="94"/>
      <c r="AM106" s="94"/>
      <c r="AN106" s="94"/>
      <c r="AO106" s="94"/>
    </row>
    <row r="107" spans="1:41" s="21" customFormat="1" ht="25.5">
      <c r="A107" s="64" t="s">
        <v>7</v>
      </c>
      <c r="B107" s="30" t="s">
        <v>195</v>
      </c>
      <c r="C107" s="72">
        <v>0</v>
      </c>
      <c r="D107" s="72">
        <v>0</v>
      </c>
      <c r="E107" s="72">
        <v>0</v>
      </c>
      <c r="F107" s="72">
        <v>0</v>
      </c>
      <c r="G107" s="72">
        <v>0</v>
      </c>
      <c r="H107" s="72">
        <v>0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  <c r="O107" s="72">
        <v>0</v>
      </c>
      <c r="P107" s="72">
        <v>0</v>
      </c>
      <c r="Q107" s="72">
        <v>0</v>
      </c>
      <c r="R107" s="72">
        <v>0</v>
      </c>
      <c r="S107" s="72">
        <v>0</v>
      </c>
      <c r="T107" s="72">
        <v>0</v>
      </c>
      <c r="U107" s="72">
        <v>0</v>
      </c>
      <c r="V107" s="72">
        <v>0</v>
      </c>
      <c r="W107" s="72">
        <v>0</v>
      </c>
      <c r="X107" s="72">
        <v>0</v>
      </c>
      <c r="Y107" s="72">
        <v>0</v>
      </c>
      <c r="Z107" s="72">
        <v>0</v>
      </c>
      <c r="AA107" s="72">
        <v>0</v>
      </c>
      <c r="AB107" s="72">
        <v>0</v>
      </c>
      <c r="AC107" s="72">
        <v>0</v>
      </c>
      <c r="AD107" s="72">
        <v>0</v>
      </c>
      <c r="AE107" s="72">
        <v>0</v>
      </c>
      <c r="AF107" s="72">
        <v>0</v>
      </c>
      <c r="AG107" s="121">
        <v>0</v>
      </c>
      <c r="AH107" s="94"/>
      <c r="AI107" s="94"/>
      <c r="AJ107" s="94"/>
      <c r="AK107" s="94"/>
      <c r="AL107" s="94"/>
      <c r="AM107" s="94"/>
      <c r="AN107" s="94"/>
      <c r="AO107" s="94"/>
    </row>
    <row r="108" spans="1:41" s="21" customFormat="1" ht="16.5" customHeight="1">
      <c r="A108" s="68" t="s">
        <v>35</v>
      </c>
      <c r="B108" s="67" t="s">
        <v>48</v>
      </c>
      <c r="C108" s="72">
        <v>0</v>
      </c>
      <c r="D108" s="72">
        <v>0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  <c r="O108" s="72">
        <v>0</v>
      </c>
      <c r="P108" s="72">
        <v>0</v>
      </c>
      <c r="Q108" s="72">
        <v>0</v>
      </c>
      <c r="R108" s="72">
        <v>0</v>
      </c>
      <c r="S108" s="72">
        <v>0</v>
      </c>
      <c r="T108" s="72">
        <v>0</v>
      </c>
      <c r="U108" s="72">
        <v>0</v>
      </c>
      <c r="V108" s="72">
        <v>0</v>
      </c>
      <c r="W108" s="72">
        <v>0</v>
      </c>
      <c r="X108" s="72">
        <v>0</v>
      </c>
      <c r="Y108" s="72">
        <v>0</v>
      </c>
      <c r="Z108" s="72">
        <v>0</v>
      </c>
      <c r="AA108" s="72">
        <v>0</v>
      </c>
      <c r="AB108" s="72">
        <v>0</v>
      </c>
      <c r="AC108" s="72">
        <v>0</v>
      </c>
      <c r="AD108" s="72">
        <v>0</v>
      </c>
      <c r="AE108" s="72">
        <v>0</v>
      </c>
      <c r="AF108" s="72">
        <v>0</v>
      </c>
      <c r="AG108" s="121">
        <v>0</v>
      </c>
      <c r="AH108" s="94"/>
      <c r="AI108" s="94"/>
      <c r="AJ108" s="94"/>
      <c r="AK108" s="94"/>
      <c r="AL108" s="94"/>
      <c r="AM108" s="94"/>
      <c r="AN108" s="94"/>
      <c r="AO108" s="94"/>
    </row>
    <row r="109" spans="1:41" s="21" customFormat="1" ht="16.5" customHeight="1">
      <c r="A109" s="68" t="s">
        <v>36</v>
      </c>
      <c r="B109" s="67" t="s">
        <v>180</v>
      </c>
      <c r="C109" s="72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  <c r="Q109" s="72">
        <v>0</v>
      </c>
      <c r="R109" s="72">
        <v>0</v>
      </c>
      <c r="S109" s="72">
        <v>0</v>
      </c>
      <c r="T109" s="72">
        <v>0</v>
      </c>
      <c r="U109" s="72">
        <v>0</v>
      </c>
      <c r="V109" s="72">
        <v>0</v>
      </c>
      <c r="W109" s="72">
        <v>0</v>
      </c>
      <c r="X109" s="72">
        <v>0</v>
      </c>
      <c r="Y109" s="72">
        <v>0</v>
      </c>
      <c r="Z109" s="72">
        <v>0</v>
      </c>
      <c r="AA109" s="72">
        <v>0</v>
      </c>
      <c r="AB109" s="72">
        <v>0</v>
      </c>
      <c r="AC109" s="72">
        <v>0</v>
      </c>
      <c r="AD109" s="72">
        <v>0</v>
      </c>
      <c r="AE109" s="72">
        <v>0</v>
      </c>
      <c r="AF109" s="72">
        <v>0</v>
      </c>
      <c r="AG109" s="121">
        <v>0</v>
      </c>
      <c r="AH109" s="94"/>
      <c r="AI109" s="94"/>
      <c r="AJ109" s="94"/>
      <c r="AK109" s="94"/>
      <c r="AL109" s="94"/>
      <c r="AM109" s="94"/>
      <c r="AN109" s="94"/>
      <c r="AO109" s="94"/>
    </row>
    <row r="110" spans="1:41" s="21" customFormat="1" ht="16.5" customHeight="1">
      <c r="A110" s="34"/>
      <c r="B110" s="69" t="s">
        <v>196</v>
      </c>
      <c r="C110" s="72">
        <v>0</v>
      </c>
      <c r="D110" s="72">
        <v>0</v>
      </c>
      <c r="E110" s="72">
        <v>0</v>
      </c>
      <c r="F110" s="7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72">
        <v>0</v>
      </c>
      <c r="S110" s="72">
        <v>0</v>
      </c>
      <c r="T110" s="72">
        <v>0</v>
      </c>
      <c r="U110" s="72">
        <v>0</v>
      </c>
      <c r="V110" s="72">
        <v>0</v>
      </c>
      <c r="W110" s="72">
        <v>0</v>
      </c>
      <c r="X110" s="72">
        <v>0</v>
      </c>
      <c r="Y110" s="72">
        <v>0</v>
      </c>
      <c r="Z110" s="72">
        <v>0</v>
      </c>
      <c r="AA110" s="72">
        <v>0</v>
      </c>
      <c r="AB110" s="72">
        <v>0</v>
      </c>
      <c r="AC110" s="72">
        <v>0</v>
      </c>
      <c r="AD110" s="72">
        <v>0</v>
      </c>
      <c r="AE110" s="72">
        <v>0</v>
      </c>
      <c r="AF110" s="72">
        <v>0</v>
      </c>
      <c r="AG110" s="121">
        <v>0</v>
      </c>
      <c r="AH110" s="94"/>
      <c r="AI110" s="94"/>
      <c r="AJ110" s="94"/>
      <c r="AK110" s="94"/>
      <c r="AL110" s="94"/>
      <c r="AM110" s="94"/>
      <c r="AN110" s="94"/>
      <c r="AO110" s="94"/>
    </row>
    <row r="111" spans="1:41" s="21" customFormat="1" ht="25.5">
      <c r="A111" s="64" t="s">
        <v>8</v>
      </c>
      <c r="B111" s="30" t="s">
        <v>28</v>
      </c>
      <c r="C111" s="72">
        <v>0</v>
      </c>
      <c r="D111" s="72">
        <v>0</v>
      </c>
      <c r="E111" s="72">
        <v>26083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12.38341</v>
      </c>
      <c r="P111" s="72">
        <v>0</v>
      </c>
      <c r="Q111" s="72">
        <v>0</v>
      </c>
      <c r="R111" s="72">
        <v>0</v>
      </c>
      <c r="S111" s="72">
        <v>0</v>
      </c>
      <c r="T111" s="72">
        <v>0</v>
      </c>
      <c r="U111" s="72">
        <v>0</v>
      </c>
      <c r="V111" s="72">
        <v>0</v>
      </c>
      <c r="W111" s="72">
        <v>0</v>
      </c>
      <c r="X111" s="72">
        <v>0</v>
      </c>
      <c r="Y111" s="72">
        <v>0</v>
      </c>
      <c r="Z111" s="72">
        <v>0</v>
      </c>
      <c r="AA111" s="72">
        <v>0</v>
      </c>
      <c r="AB111" s="72">
        <v>0</v>
      </c>
      <c r="AC111" s="72">
        <v>0</v>
      </c>
      <c r="AD111" s="72">
        <v>0</v>
      </c>
      <c r="AE111" s="72">
        <v>0</v>
      </c>
      <c r="AF111" s="72">
        <v>0</v>
      </c>
      <c r="AG111" s="121">
        <v>26095.38341</v>
      </c>
      <c r="AH111" s="94"/>
      <c r="AI111" s="94"/>
      <c r="AJ111" s="94"/>
      <c r="AK111" s="94"/>
      <c r="AL111" s="94"/>
      <c r="AM111" s="94"/>
      <c r="AN111" s="94"/>
      <c r="AO111" s="94"/>
    </row>
    <row r="112" spans="1:41" s="21" customFormat="1" ht="17.25" customHeight="1">
      <c r="A112" s="64" t="s">
        <v>9</v>
      </c>
      <c r="B112" s="30" t="s">
        <v>29</v>
      </c>
      <c r="C112" s="72">
        <v>0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72">
        <v>0</v>
      </c>
      <c r="R112" s="72">
        <v>0</v>
      </c>
      <c r="S112" s="72">
        <v>0</v>
      </c>
      <c r="T112" s="72">
        <v>0</v>
      </c>
      <c r="U112" s="72">
        <v>0</v>
      </c>
      <c r="V112" s="72">
        <v>0</v>
      </c>
      <c r="W112" s="72">
        <v>0</v>
      </c>
      <c r="X112" s="72">
        <v>0</v>
      </c>
      <c r="Y112" s="72">
        <v>0</v>
      </c>
      <c r="Z112" s="72">
        <v>0</v>
      </c>
      <c r="AA112" s="72">
        <v>0</v>
      </c>
      <c r="AB112" s="72">
        <v>0</v>
      </c>
      <c r="AC112" s="72">
        <v>0</v>
      </c>
      <c r="AD112" s="72">
        <v>0</v>
      </c>
      <c r="AE112" s="72">
        <v>0</v>
      </c>
      <c r="AF112" s="72">
        <v>0</v>
      </c>
      <c r="AG112" s="121">
        <v>0</v>
      </c>
      <c r="AH112" s="94"/>
      <c r="AI112" s="94"/>
      <c r="AJ112" s="94"/>
      <c r="AK112" s="94"/>
      <c r="AL112" s="94"/>
      <c r="AM112" s="94"/>
      <c r="AN112" s="94"/>
      <c r="AO112" s="94"/>
    </row>
    <row r="113" spans="1:41" s="21" customFormat="1" ht="25.5">
      <c r="A113" s="64" t="s">
        <v>119</v>
      </c>
      <c r="B113" s="67" t="s">
        <v>197</v>
      </c>
      <c r="C113" s="72">
        <v>9723</v>
      </c>
      <c r="D113" s="72">
        <v>11636</v>
      </c>
      <c r="E113" s="72">
        <v>11599</v>
      </c>
      <c r="F113" s="72">
        <v>4404</v>
      </c>
      <c r="G113" s="72">
        <v>3</v>
      </c>
      <c r="H113" s="72">
        <v>6493</v>
      </c>
      <c r="I113" s="72">
        <v>9345</v>
      </c>
      <c r="J113" s="72">
        <v>0</v>
      </c>
      <c r="K113" s="72">
        <v>6930</v>
      </c>
      <c r="L113" s="72">
        <v>1741</v>
      </c>
      <c r="M113" s="72">
        <v>2576</v>
      </c>
      <c r="N113" s="72">
        <v>3377</v>
      </c>
      <c r="O113" s="72">
        <v>4482.0833600000005</v>
      </c>
      <c r="P113" s="72">
        <v>2294</v>
      </c>
      <c r="Q113" s="72">
        <v>324.23852</v>
      </c>
      <c r="R113" s="72">
        <v>437.363647</v>
      </c>
      <c r="S113" s="72">
        <v>0</v>
      </c>
      <c r="T113" s="72">
        <v>0</v>
      </c>
      <c r="U113" s="72">
        <v>34</v>
      </c>
      <c r="V113" s="72">
        <v>61</v>
      </c>
      <c r="W113" s="72">
        <v>18</v>
      </c>
      <c r="X113" s="72">
        <v>0</v>
      </c>
      <c r="Y113" s="72">
        <v>0</v>
      </c>
      <c r="Z113" s="72">
        <v>0</v>
      </c>
      <c r="AA113" s="72">
        <v>144</v>
      </c>
      <c r="AB113" s="72">
        <v>57</v>
      </c>
      <c r="AC113" s="72">
        <v>0</v>
      </c>
      <c r="AD113" s="72">
        <v>0</v>
      </c>
      <c r="AE113" s="72">
        <v>0</v>
      </c>
      <c r="AF113" s="72">
        <v>70</v>
      </c>
      <c r="AG113" s="121">
        <v>75748.68552700001</v>
      </c>
      <c r="AH113" s="94"/>
      <c r="AI113" s="94"/>
      <c r="AJ113" s="94"/>
      <c r="AK113" s="94"/>
      <c r="AL113" s="94"/>
      <c r="AM113" s="94"/>
      <c r="AN113" s="94"/>
      <c r="AO113" s="94"/>
    </row>
    <row r="114" spans="1:41" s="21" customFormat="1" ht="25.5">
      <c r="A114" s="64" t="s">
        <v>115</v>
      </c>
      <c r="B114" s="67" t="s">
        <v>198</v>
      </c>
      <c r="C114" s="72">
        <v>0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  <c r="M114" s="72">
        <v>0</v>
      </c>
      <c r="N114" s="72">
        <v>0</v>
      </c>
      <c r="O114" s="72">
        <v>0</v>
      </c>
      <c r="P114" s="72">
        <v>0</v>
      </c>
      <c r="Q114" s="72">
        <v>0</v>
      </c>
      <c r="R114" s="72">
        <v>0</v>
      </c>
      <c r="S114" s="72">
        <v>0</v>
      </c>
      <c r="T114" s="72">
        <v>0</v>
      </c>
      <c r="U114" s="72">
        <v>0</v>
      </c>
      <c r="V114" s="72">
        <v>35</v>
      </c>
      <c r="W114" s="72">
        <v>0</v>
      </c>
      <c r="X114" s="72">
        <v>0</v>
      </c>
      <c r="Y114" s="72">
        <v>0</v>
      </c>
      <c r="Z114" s="72">
        <v>0</v>
      </c>
      <c r="AA114" s="72">
        <v>0</v>
      </c>
      <c r="AB114" s="72">
        <v>0</v>
      </c>
      <c r="AC114" s="72">
        <v>0</v>
      </c>
      <c r="AD114" s="72">
        <v>0</v>
      </c>
      <c r="AE114" s="72">
        <v>0</v>
      </c>
      <c r="AF114" s="72">
        <v>0</v>
      </c>
      <c r="AG114" s="121">
        <v>35</v>
      </c>
      <c r="AH114" s="94"/>
      <c r="AI114" s="94"/>
      <c r="AJ114" s="94"/>
      <c r="AK114" s="94"/>
      <c r="AL114" s="94"/>
      <c r="AM114" s="94"/>
      <c r="AN114" s="94"/>
      <c r="AO114" s="94"/>
    </row>
    <row r="115" spans="1:41" s="21" customFormat="1" ht="25.5">
      <c r="A115" s="64" t="s">
        <v>115</v>
      </c>
      <c r="B115" s="67" t="s">
        <v>199</v>
      </c>
      <c r="C115" s="72">
        <v>0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72">
        <v>0</v>
      </c>
      <c r="Y115" s="72">
        <v>0</v>
      </c>
      <c r="Z115" s="72">
        <v>0</v>
      </c>
      <c r="AA115" s="72">
        <v>0</v>
      </c>
      <c r="AB115" s="72">
        <v>0</v>
      </c>
      <c r="AC115" s="72">
        <v>0</v>
      </c>
      <c r="AD115" s="72">
        <v>0</v>
      </c>
      <c r="AE115" s="72">
        <v>0</v>
      </c>
      <c r="AF115" s="72">
        <v>0</v>
      </c>
      <c r="AG115" s="121">
        <v>0</v>
      </c>
      <c r="AH115" s="94"/>
      <c r="AI115" s="94"/>
      <c r="AJ115" s="94"/>
      <c r="AK115" s="94"/>
      <c r="AL115" s="94"/>
      <c r="AM115" s="94"/>
      <c r="AN115" s="94"/>
      <c r="AO115" s="94"/>
    </row>
    <row r="116" spans="1:41" s="21" customFormat="1" ht="16.5" customHeight="1">
      <c r="A116" s="64" t="s">
        <v>121</v>
      </c>
      <c r="B116" s="67" t="s">
        <v>200</v>
      </c>
      <c r="C116" s="72">
        <v>5133</v>
      </c>
      <c r="D116" s="72">
        <v>10148</v>
      </c>
      <c r="E116" s="72">
        <v>4644</v>
      </c>
      <c r="F116" s="72">
        <v>771</v>
      </c>
      <c r="G116" s="72">
        <v>471</v>
      </c>
      <c r="H116" s="72">
        <v>1994</v>
      </c>
      <c r="I116" s="72">
        <v>953</v>
      </c>
      <c r="J116" s="72">
        <v>1834</v>
      </c>
      <c r="K116" s="72">
        <v>7924</v>
      </c>
      <c r="L116" s="72">
        <v>0</v>
      </c>
      <c r="M116" s="72">
        <v>1741</v>
      </c>
      <c r="N116" s="72">
        <v>5508</v>
      </c>
      <c r="O116" s="72">
        <v>1555.0932410490745</v>
      </c>
      <c r="P116" s="72">
        <v>0</v>
      </c>
      <c r="Q116" s="72">
        <v>55.349669999999996</v>
      </c>
      <c r="R116" s="72">
        <v>4.15152</v>
      </c>
      <c r="S116" s="72">
        <v>0</v>
      </c>
      <c r="T116" s="72">
        <v>0</v>
      </c>
      <c r="U116" s="72">
        <v>8</v>
      </c>
      <c r="V116" s="72">
        <v>0</v>
      </c>
      <c r="W116" s="72">
        <v>0</v>
      </c>
      <c r="X116" s="72">
        <v>0</v>
      </c>
      <c r="Y116" s="72">
        <v>0</v>
      </c>
      <c r="Z116" s="72">
        <v>0</v>
      </c>
      <c r="AA116" s="72">
        <v>0</v>
      </c>
      <c r="AB116" s="72">
        <v>0</v>
      </c>
      <c r="AC116" s="72">
        <v>0</v>
      </c>
      <c r="AD116" s="72">
        <v>0</v>
      </c>
      <c r="AE116" s="72">
        <v>0</v>
      </c>
      <c r="AF116" s="72">
        <v>7</v>
      </c>
      <c r="AG116" s="121">
        <v>42750.594431049074</v>
      </c>
      <c r="AH116" s="94"/>
      <c r="AI116" s="94"/>
      <c r="AJ116" s="94"/>
      <c r="AK116" s="94"/>
      <c r="AL116" s="94"/>
      <c r="AM116" s="94"/>
      <c r="AN116" s="94"/>
      <c r="AO116" s="94"/>
    </row>
    <row r="117" spans="1:41" s="21" customFormat="1" ht="25.5">
      <c r="A117" s="64" t="s">
        <v>115</v>
      </c>
      <c r="B117" s="67" t="s">
        <v>198</v>
      </c>
      <c r="C117" s="72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72">
        <v>0</v>
      </c>
      <c r="Y117" s="72">
        <v>0</v>
      </c>
      <c r="Z117" s="72">
        <v>0</v>
      </c>
      <c r="AA117" s="72">
        <v>0</v>
      </c>
      <c r="AB117" s="72">
        <v>0</v>
      </c>
      <c r="AC117" s="72">
        <v>0</v>
      </c>
      <c r="AD117" s="72">
        <v>0</v>
      </c>
      <c r="AE117" s="72">
        <v>0</v>
      </c>
      <c r="AF117" s="72">
        <v>0</v>
      </c>
      <c r="AG117" s="121">
        <v>0</v>
      </c>
      <c r="AH117" s="94"/>
      <c r="AI117" s="94"/>
      <c r="AJ117" s="94"/>
      <c r="AK117" s="94"/>
      <c r="AL117" s="94"/>
      <c r="AM117" s="94"/>
      <c r="AN117" s="94"/>
      <c r="AO117" s="94"/>
    </row>
    <row r="118" spans="1:41" s="21" customFormat="1" ht="25.5">
      <c r="A118" s="64" t="s">
        <v>115</v>
      </c>
      <c r="B118" s="67" t="s">
        <v>199</v>
      </c>
      <c r="C118" s="72">
        <v>0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  <c r="Q118" s="72">
        <v>0</v>
      </c>
      <c r="R118" s="72">
        <v>0</v>
      </c>
      <c r="S118" s="72">
        <v>0</v>
      </c>
      <c r="T118" s="72">
        <v>0</v>
      </c>
      <c r="U118" s="72">
        <v>0</v>
      </c>
      <c r="V118" s="72">
        <v>0</v>
      </c>
      <c r="W118" s="72">
        <v>0</v>
      </c>
      <c r="X118" s="72">
        <v>0</v>
      </c>
      <c r="Y118" s="72">
        <v>0</v>
      </c>
      <c r="Z118" s="72">
        <v>0</v>
      </c>
      <c r="AA118" s="72">
        <v>0</v>
      </c>
      <c r="AB118" s="72">
        <v>0</v>
      </c>
      <c r="AC118" s="72">
        <v>0</v>
      </c>
      <c r="AD118" s="72">
        <v>0</v>
      </c>
      <c r="AE118" s="72">
        <v>0</v>
      </c>
      <c r="AF118" s="72">
        <v>0</v>
      </c>
      <c r="AG118" s="121">
        <v>0</v>
      </c>
      <c r="AH118" s="94"/>
      <c r="AI118" s="94"/>
      <c r="AJ118" s="94"/>
      <c r="AK118" s="94"/>
      <c r="AL118" s="94"/>
      <c r="AM118" s="94"/>
      <c r="AN118" s="94"/>
      <c r="AO118" s="94"/>
    </row>
    <row r="119" spans="1:41" s="21" customFormat="1" ht="16.5" customHeight="1">
      <c r="A119" s="64" t="s">
        <v>127</v>
      </c>
      <c r="B119" s="67" t="s">
        <v>201</v>
      </c>
      <c r="C119" s="72">
        <v>0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72">
        <v>0</v>
      </c>
      <c r="Y119" s="72">
        <v>0</v>
      </c>
      <c r="Z119" s="72">
        <v>0</v>
      </c>
      <c r="AA119" s="72">
        <v>0</v>
      </c>
      <c r="AB119" s="72">
        <v>0</v>
      </c>
      <c r="AC119" s="72">
        <v>0</v>
      </c>
      <c r="AD119" s="72">
        <v>0</v>
      </c>
      <c r="AE119" s="72">
        <v>0</v>
      </c>
      <c r="AF119" s="72">
        <v>0</v>
      </c>
      <c r="AG119" s="121">
        <v>0</v>
      </c>
      <c r="AH119" s="94"/>
      <c r="AI119" s="94"/>
      <c r="AJ119" s="94"/>
      <c r="AK119" s="94"/>
      <c r="AL119" s="94"/>
      <c r="AM119" s="94"/>
      <c r="AN119" s="94"/>
      <c r="AO119" s="94"/>
    </row>
    <row r="120" spans="1:41" s="21" customFormat="1" ht="16.5" customHeight="1">
      <c r="A120" s="64" t="s">
        <v>34</v>
      </c>
      <c r="B120" s="67" t="s">
        <v>202</v>
      </c>
      <c r="C120" s="72">
        <v>0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  <c r="Q120" s="72">
        <v>0</v>
      </c>
      <c r="R120" s="72">
        <v>0</v>
      </c>
      <c r="S120" s="72">
        <v>0</v>
      </c>
      <c r="T120" s="72">
        <v>0</v>
      </c>
      <c r="U120" s="72">
        <v>0</v>
      </c>
      <c r="V120" s="72">
        <v>0</v>
      </c>
      <c r="W120" s="72">
        <v>0</v>
      </c>
      <c r="X120" s="72">
        <v>0</v>
      </c>
      <c r="Y120" s="72">
        <v>0</v>
      </c>
      <c r="Z120" s="72">
        <v>0</v>
      </c>
      <c r="AA120" s="72">
        <v>0</v>
      </c>
      <c r="AB120" s="72">
        <v>0</v>
      </c>
      <c r="AC120" s="72">
        <v>0</v>
      </c>
      <c r="AD120" s="72">
        <v>0</v>
      </c>
      <c r="AE120" s="72">
        <v>0</v>
      </c>
      <c r="AF120" s="72">
        <v>0</v>
      </c>
      <c r="AG120" s="121">
        <v>0</v>
      </c>
      <c r="AH120" s="94"/>
      <c r="AI120" s="94"/>
      <c r="AJ120" s="94"/>
      <c r="AK120" s="94"/>
      <c r="AL120" s="94"/>
      <c r="AM120" s="94"/>
      <c r="AN120" s="94"/>
      <c r="AO120" s="94"/>
    </row>
    <row r="121" spans="1:41" s="21" customFormat="1" ht="25.5">
      <c r="A121" s="64" t="s">
        <v>115</v>
      </c>
      <c r="B121" s="67" t="s">
        <v>198</v>
      </c>
      <c r="C121" s="72">
        <v>0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72">
        <v>0</v>
      </c>
      <c r="Y121" s="72">
        <v>0</v>
      </c>
      <c r="Z121" s="72">
        <v>0</v>
      </c>
      <c r="AA121" s="72">
        <v>0</v>
      </c>
      <c r="AB121" s="72">
        <v>0</v>
      </c>
      <c r="AC121" s="72">
        <v>0</v>
      </c>
      <c r="AD121" s="72">
        <v>0</v>
      </c>
      <c r="AE121" s="72">
        <v>0</v>
      </c>
      <c r="AF121" s="72">
        <v>0</v>
      </c>
      <c r="AG121" s="121">
        <v>0</v>
      </c>
      <c r="AH121" s="94"/>
      <c r="AI121" s="94"/>
      <c r="AJ121" s="94"/>
      <c r="AK121" s="94"/>
      <c r="AL121" s="94"/>
      <c r="AM121" s="94"/>
      <c r="AN121" s="94"/>
      <c r="AO121" s="94"/>
    </row>
    <row r="122" spans="1:41" s="21" customFormat="1" ht="25.5">
      <c r="A122" s="64" t="s">
        <v>115</v>
      </c>
      <c r="B122" s="67" t="s">
        <v>199</v>
      </c>
      <c r="C122" s="72">
        <v>0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  <c r="Q122" s="72">
        <v>0</v>
      </c>
      <c r="R122" s="72">
        <v>0</v>
      </c>
      <c r="S122" s="72">
        <v>0</v>
      </c>
      <c r="T122" s="72">
        <v>0</v>
      </c>
      <c r="U122" s="72">
        <v>0</v>
      </c>
      <c r="V122" s="72">
        <v>0</v>
      </c>
      <c r="W122" s="72">
        <v>0</v>
      </c>
      <c r="X122" s="72">
        <v>0</v>
      </c>
      <c r="Y122" s="72">
        <v>0</v>
      </c>
      <c r="Z122" s="72">
        <v>0</v>
      </c>
      <c r="AA122" s="72">
        <v>0</v>
      </c>
      <c r="AB122" s="72">
        <v>0</v>
      </c>
      <c r="AC122" s="72">
        <v>0</v>
      </c>
      <c r="AD122" s="72">
        <v>0</v>
      </c>
      <c r="AE122" s="72">
        <v>0</v>
      </c>
      <c r="AF122" s="72">
        <v>0</v>
      </c>
      <c r="AG122" s="121">
        <v>0</v>
      </c>
      <c r="AH122" s="94"/>
      <c r="AI122" s="94"/>
      <c r="AJ122" s="94"/>
      <c r="AK122" s="94"/>
      <c r="AL122" s="94"/>
      <c r="AM122" s="94"/>
      <c r="AN122" s="94"/>
      <c r="AO122" s="94"/>
    </row>
    <row r="123" spans="1:41" s="21" customFormat="1" ht="16.5" customHeight="1">
      <c r="A123" s="64" t="s">
        <v>43</v>
      </c>
      <c r="B123" s="67" t="s">
        <v>203</v>
      </c>
      <c r="C123" s="72">
        <v>0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72">
        <v>0</v>
      </c>
      <c r="Y123" s="72">
        <v>0</v>
      </c>
      <c r="Z123" s="72">
        <v>0</v>
      </c>
      <c r="AA123" s="72">
        <v>0</v>
      </c>
      <c r="AB123" s="72">
        <v>0</v>
      </c>
      <c r="AC123" s="72">
        <v>0</v>
      </c>
      <c r="AD123" s="72">
        <v>0</v>
      </c>
      <c r="AE123" s="72">
        <v>0</v>
      </c>
      <c r="AF123" s="72">
        <v>0</v>
      </c>
      <c r="AG123" s="121">
        <v>0</v>
      </c>
      <c r="AH123" s="94"/>
      <c r="AI123" s="94"/>
      <c r="AJ123" s="94"/>
      <c r="AK123" s="94"/>
      <c r="AL123" s="94"/>
      <c r="AM123" s="94"/>
      <c r="AN123" s="94"/>
      <c r="AO123" s="94"/>
    </row>
    <row r="124" spans="1:41" s="21" customFormat="1" ht="25.5">
      <c r="A124" s="64" t="s">
        <v>115</v>
      </c>
      <c r="B124" s="67" t="s">
        <v>198</v>
      </c>
      <c r="C124" s="72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2">
        <v>0</v>
      </c>
      <c r="Q124" s="72">
        <v>0</v>
      </c>
      <c r="R124" s="72">
        <v>0</v>
      </c>
      <c r="S124" s="72">
        <v>0</v>
      </c>
      <c r="T124" s="72">
        <v>0</v>
      </c>
      <c r="U124" s="72">
        <v>0</v>
      </c>
      <c r="V124" s="72">
        <v>0</v>
      </c>
      <c r="W124" s="72">
        <v>0</v>
      </c>
      <c r="X124" s="72">
        <v>0</v>
      </c>
      <c r="Y124" s="72">
        <v>0</v>
      </c>
      <c r="Z124" s="72">
        <v>0</v>
      </c>
      <c r="AA124" s="72">
        <v>0</v>
      </c>
      <c r="AB124" s="72">
        <v>0</v>
      </c>
      <c r="AC124" s="72">
        <v>0</v>
      </c>
      <c r="AD124" s="72">
        <v>0</v>
      </c>
      <c r="AE124" s="72">
        <v>0</v>
      </c>
      <c r="AF124" s="72">
        <v>0</v>
      </c>
      <c r="AG124" s="121">
        <v>0</v>
      </c>
      <c r="AH124" s="94"/>
      <c r="AI124" s="94"/>
      <c r="AJ124" s="94"/>
      <c r="AK124" s="94"/>
      <c r="AL124" s="94"/>
      <c r="AM124" s="94"/>
      <c r="AN124" s="94"/>
      <c r="AO124" s="94"/>
    </row>
    <row r="125" spans="1:41" s="21" customFormat="1" ht="25.5">
      <c r="A125" s="64" t="s">
        <v>115</v>
      </c>
      <c r="B125" s="67" t="s">
        <v>199</v>
      </c>
      <c r="C125" s="72">
        <v>0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72">
        <v>0</v>
      </c>
      <c r="Y125" s="72">
        <v>0</v>
      </c>
      <c r="Z125" s="72">
        <v>0</v>
      </c>
      <c r="AA125" s="72">
        <v>0</v>
      </c>
      <c r="AB125" s="72">
        <v>0</v>
      </c>
      <c r="AC125" s="72">
        <v>0</v>
      </c>
      <c r="AD125" s="72">
        <v>0</v>
      </c>
      <c r="AE125" s="72">
        <v>0</v>
      </c>
      <c r="AF125" s="72">
        <v>0</v>
      </c>
      <c r="AG125" s="121">
        <v>0</v>
      </c>
      <c r="AH125" s="94"/>
      <c r="AI125" s="94"/>
      <c r="AJ125" s="94"/>
      <c r="AK125" s="94"/>
      <c r="AL125" s="94"/>
      <c r="AM125" s="94"/>
      <c r="AN125" s="94"/>
      <c r="AO125" s="94"/>
    </row>
    <row r="126" spans="1:41" s="21" customFormat="1" ht="16.5" customHeight="1">
      <c r="A126" s="64" t="s">
        <v>136</v>
      </c>
      <c r="B126" s="67" t="s">
        <v>204</v>
      </c>
      <c r="C126" s="72">
        <v>0</v>
      </c>
      <c r="D126" s="72">
        <v>0</v>
      </c>
      <c r="E126" s="72">
        <v>0</v>
      </c>
      <c r="F126" s="72">
        <v>0</v>
      </c>
      <c r="G126" s="72">
        <v>0</v>
      </c>
      <c r="H126" s="72">
        <v>0</v>
      </c>
      <c r="I126" s="72">
        <v>0</v>
      </c>
      <c r="J126" s="72">
        <v>123</v>
      </c>
      <c r="K126" s="72">
        <v>0</v>
      </c>
      <c r="L126" s="72">
        <v>0</v>
      </c>
      <c r="M126" s="72">
        <v>0</v>
      </c>
      <c r="N126" s="72">
        <v>0</v>
      </c>
      <c r="O126" s="72">
        <v>0</v>
      </c>
      <c r="P126" s="72">
        <v>0</v>
      </c>
      <c r="Q126" s="72">
        <v>0</v>
      </c>
      <c r="R126" s="72">
        <v>0</v>
      </c>
      <c r="S126" s="72">
        <v>0</v>
      </c>
      <c r="T126" s="72">
        <v>0</v>
      </c>
      <c r="U126" s="72">
        <v>0</v>
      </c>
      <c r="V126" s="72">
        <v>0</v>
      </c>
      <c r="W126" s="72">
        <v>0</v>
      </c>
      <c r="X126" s="72">
        <v>508</v>
      </c>
      <c r="Y126" s="72">
        <v>0</v>
      </c>
      <c r="Z126" s="72">
        <v>0</v>
      </c>
      <c r="AA126" s="72">
        <v>0</v>
      </c>
      <c r="AB126" s="72">
        <v>0</v>
      </c>
      <c r="AC126" s="72">
        <v>0</v>
      </c>
      <c r="AD126" s="72">
        <v>0</v>
      </c>
      <c r="AE126" s="72">
        <v>0</v>
      </c>
      <c r="AF126" s="72">
        <v>0</v>
      </c>
      <c r="AG126" s="121">
        <v>631</v>
      </c>
      <c r="AH126" s="94"/>
      <c r="AI126" s="94"/>
      <c r="AJ126" s="94"/>
      <c r="AK126" s="94"/>
      <c r="AL126" s="94"/>
      <c r="AM126" s="94"/>
      <c r="AN126" s="94"/>
      <c r="AO126" s="94"/>
    </row>
    <row r="127" spans="1:41" s="21" customFormat="1" ht="25.5">
      <c r="A127" s="64" t="s">
        <v>115</v>
      </c>
      <c r="B127" s="67" t="s">
        <v>198</v>
      </c>
      <c r="C127" s="72">
        <v>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72">
        <v>0</v>
      </c>
      <c r="Y127" s="72">
        <v>0</v>
      </c>
      <c r="Z127" s="72">
        <v>0</v>
      </c>
      <c r="AA127" s="72">
        <v>0</v>
      </c>
      <c r="AB127" s="72">
        <v>0</v>
      </c>
      <c r="AC127" s="72">
        <v>0</v>
      </c>
      <c r="AD127" s="72">
        <v>0</v>
      </c>
      <c r="AE127" s="72">
        <v>0</v>
      </c>
      <c r="AF127" s="72">
        <v>0</v>
      </c>
      <c r="AG127" s="121">
        <v>0</v>
      </c>
      <c r="AH127" s="94"/>
      <c r="AI127" s="94"/>
      <c r="AJ127" s="94"/>
      <c r="AK127" s="94"/>
      <c r="AL127" s="94"/>
      <c r="AM127" s="94"/>
      <c r="AN127" s="94"/>
      <c r="AO127" s="94"/>
    </row>
    <row r="128" spans="1:41" s="21" customFormat="1" ht="25.5">
      <c r="A128" s="64" t="s">
        <v>115</v>
      </c>
      <c r="B128" s="67" t="s">
        <v>199</v>
      </c>
      <c r="C128" s="72">
        <v>0</v>
      </c>
      <c r="D128" s="72">
        <v>0</v>
      </c>
      <c r="E128" s="72">
        <v>0</v>
      </c>
      <c r="F128" s="72">
        <v>0</v>
      </c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  <c r="Q128" s="72">
        <v>0</v>
      </c>
      <c r="R128" s="72">
        <v>0</v>
      </c>
      <c r="S128" s="72">
        <v>0</v>
      </c>
      <c r="T128" s="72">
        <v>0</v>
      </c>
      <c r="U128" s="72">
        <v>0</v>
      </c>
      <c r="V128" s="72">
        <v>0</v>
      </c>
      <c r="W128" s="72">
        <v>0</v>
      </c>
      <c r="X128" s="72">
        <v>0</v>
      </c>
      <c r="Y128" s="72">
        <v>0</v>
      </c>
      <c r="Z128" s="72">
        <v>0</v>
      </c>
      <c r="AA128" s="72">
        <v>0</v>
      </c>
      <c r="AB128" s="72">
        <v>0</v>
      </c>
      <c r="AC128" s="72">
        <v>0</v>
      </c>
      <c r="AD128" s="72">
        <v>0</v>
      </c>
      <c r="AE128" s="72">
        <v>0</v>
      </c>
      <c r="AF128" s="72">
        <v>0</v>
      </c>
      <c r="AG128" s="121">
        <v>0</v>
      </c>
      <c r="AH128" s="94"/>
      <c r="AI128" s="94"/>
      <c r="AJ128" s="94"/>
      <c r="AK128" s="94"/>
      <c r="AL128" s="94"/>
      <c r="AM128" s="94"/>
      <c r="AN128" s="94"/>
      <c r="AO128" s="94"/>
    </row>
    <row r="129" spans="1:41" s="21" customFormat="1" ht="16.5" customHeight="1">
      <c r="A129" s="64" t="s">
        <v>171</v>
      </c>
      <c r="B129" s="67" t="s">
        <v>205</v>
      </c>
      <c r="C129" s="72">
        <v>6976</v>
      </c>
      <c r="D129" s="72">
        <v>4709</v>
      </c>
      <c r="E129" s="72">
        <v>8182</v>
      </c>
      <c r="F129" s="72">
        <v>8060</v>
      </c>
      <c r="G129" s="72">
        <v>348</v>
      </c>
      <c r="H129" s="72">
        <v>5425</v>
      </c>
      <c r="I129" s="72">
        <v>4600</v>
      </c>
      <c r="J129" s="72">
        <v>9679</v>
      </c>
      <c r="K129" s="72">
        <v>2984.4</v>
      </c>
      <c r="L129" s="72">
        <v>5117</v>
      </c>
      <c r="M129" s="72">
        <v>2698</v>
      </c>
      <c r="N129" s="72">
        <v>2424</v>
      </c>
      <c r="O129" s="72">
        <v>2772.8467199999996</v>
      </c>
      <c r="P129" s="72">
        <v>304</v>
      </c>
      <c r="Q129" s="72">
        <v>798.1355800000001</v>
      </c>
      <c r="R129" s="72">
        <v>180.5726819999992</v>
      </c>
      <c r="S129" s="72">
        <v>36</v>
      </c>
      <c r="T129" s="72">
        <v>611</v>
      </c>
      <c r="U129" s="72">
        <v>2714</v>
      </c>
      <c r="V129" s="72">
        <v>102</v>
      </c>
      <c r="W129" s="72">
        <v>85</v>
      </c>
      <c r="X129" s="72">
        <v>270</v>
      </c>
      <c r="Y129" s="72">
        <v>69</v>
      </c>
      <c r="Z129" s="72">
        <v>67.033</v>
      </c>
      <c r="AA129" s="72">
        <v>274</v>
      </c>
      <c r="AB129" s="72">
        <v>123</v>
      </c>
      <c r="AC129" s="72">
        <v>40</v>
      </c>
      <c r="AD129" s="72">
        <v>187</v>
      </c>
      <c r="AE129" s="72">
        <v>6</v>
      </c>
      <c r="AF129" s="72">
        <v>205</v>
      </c>
      <c r="AG129" s="121">
        <v>74002.98798199999</v>
      </c>
      <c r="AH129" s="94"/>
      <c r="AI129" s="94"/>
      <c r="AJ129" s="94"/>
      <c r="AK129" s="94"/>
      <c r="AL129" s="94"/>
      <c r="AM129" s="94"/>
      <c r="AN129" s="94"/>
      <c r="AO129" s="94"/>
    </row>
    <row r="130" spans="1:41" s="21" customFormat="1" ht="25.5">
      <c r="A130" s="64" t="s">
        <v>115</v>
      </c>
      <c r="B130" s="67" t="s">
        <v>198</v>
      </c>
      <c r="C130" s="72">
        <v>43</v>
      </c>
      <c r="D130" s="72">
        <v>0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  <c r="Q130" s="72">
        <v>0</v>
      </c>
      <c r="R130" s="72">
        <v>0</v>
      </c>
      <c r="S130" s="72">
        <v>0</v>
      </c>
      <c r="T130" s="72">
        <v>0</v>
      </c>
      <c r="U130" s="72">
        <v>0</v>
      </c>
      <c r="V130" s="72">
        <v>0</v>
      </c>
      <c r="W130" s="72">
        <v>0</v>
      </c>
      <c r="X130" s="72">
        <v>0</v>
      </c>
      <c r="Y130" s="72">
        <v>0</v>
      </c>
      <c r="Z130" s="72">
        <v>0</v>
      </c>
      <c r="AA130" s="72">
        <v>0</v>
      </c>
      <c r="AB130" s="72">
        <v>0</v>
      </c>
      <c r="AC130" s="72">
        <v>0</v>
      </c>
      <c r="AD130" s="72">
        <v>0</v>
      </c>
      <c r="AE130" s="72">
        <v>0</v>
      </c>
      <c r="AF130" s="72">
        <v>0</v>
      </c>
      <c r="AG130" s="121">
        <v>43</v>
      </c>
      <c r="AH130" s="94"/>
      <c r="AI130" s="94"/>
      <c r="AJ130" s="94"/>
      <c r="AK130" s="94"/>
      <c r="AL130" s="94"/>
      <c r="AM130" s="94"/>
      <c r="AN130" s="94"/>
      <c r="AO130" s="94"/>
    </row>
    <row r="131" spans="1:41" s="21" customFormat="1" ht="25.5">
      <c r="A131" s="64" t="s">
        <v>115</v>
      </c>
      <c r="B131" s="67" t="s">
        <v>199</v>
      </c>
      <c r="C131" s="72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72">
        <v>0</v>
      </c>
      <c r="Y131" s="72">
        <v>0</v>
      </c>
      <c r="Z131" s="72">
        <v>0</v>
      </c>
      <c r="AA131" s="72">
        <v>0</v>
      </c>
      <c r="AB131" s="72">
        <v>0</v>
      </c>
      <c r="AC131" s="72">
        <v>0</v>
      </c>
      <c r="AD131" s="72">
        <v>0</v>
      </c>
      <c r="AE131" s="72">
        <v>0</v>
      </c>
      <c r="AF131" s="72">
        <v>0</v>
      </c>
      <c r="AG131" s="121">
        <v>0</v>
      </c>
      <c r="AH131" s="94"/>
      <c r="AI131" s="94"/>
      <c r="AJ131" s="94"/>
      <c r="AK131" s="94"/>
      <c r="AL131" s="94"/>
      <c r="AM131" s="94"/>
      <c r="AN131" s="94"/>
      <c r="AO131" s="94"/>
    </row>
    <row r="132" spans="1:41" s="21" customFormat="1" ht="16.5" customHeight="1">
      <c r="A132" s="64" t="s">
        <v>115</v>
      </c>
      <c r="B132" s="67" t="s">
        <v>206</v>
      </c>
      <c r="C132" s="72">
        <v>1678</v>
      </c>
      <c r="D132" s="72">
        <v>779</v>
      </c>
      <c r="E132" s="72">
        <v>1029</v>
      </c>
      <c r="F132" s="72">
        <v>3805</v>
      </c>
      <c r="G132" s="72">
        <v>43</v>
      </c>
      <c r="H132" s="72">
        <v>1205</v>
      </c>
      <c r="I132" s="72">
        <v>2205</v>
      </c>
      <c r="J132" s="72">
        <v>846</v>
      </c>
      <c r="K132" s="72">
        <v>261</v>
      </c>
      <c r="L132" s="72">
        <v>94</v>
      </c>
      <c r="M132" s="72">
        <v>463</v>
      </c>
      <c r="N132" s="72">
        <v>127</v>
      </c>
      <c r="O132" s="72">
        <v>978.8555700000001</v>
      </c>
      <c r="P132" s="72">
        <v>157</v>
      </c>
      <c r="Q132" s="72">
        <v>441.90765</v>
      </c>
      <c r="R132" s="72">
        <v>30.32844</v>
      </c>
      <c r="S132" s="72">
        <v>0</v>
      </c>
      <c r="T132" s="72">
        <v>152</v>
      </c>
      <c r="U132" s="72">
        <v>60</v>
      </c>
      <c r="V132" s="72">
        <v>37</v>
      </c>
      <c r="W132" s="72">
        <v>37</v>
      </c>
      <c r="X132" s="72">
        <v>50</v>
      </c>
      <c r="Y132" s="72">
        <v>16</v>
      </c>
      <c r="Z132" s="72">
        <v>10</v>
      </c>
      <c r="AA132" s="72">
        <v>23</v>
      </c>
      <c r="AB132" s="72">
        <v>0</v>
      </c>
      <c r="AC132" s="72">
        <v>0</v>
      </c>
      <c r="AD132" s="72">
        <v>0</v>
      </c>
      <c r="AE132" s="72">
        <v>0</v>
      </c>
      <c r="AF132" s="72">
        <v>19</v>
      </c>
      <c r="AG132" s="121">
        <v>14558.091659999998</v>
      </c>
      <c r="AH132" s="94"/>
      <c r="AI132" s="94"/>
      <c r="AJ132" s="94"/>
      <c r="AK132" s="94"/>
      <c r="AL132" s="94"/>
      <c r="AM132" s="94"/>
      <c r="AN132" s="94"/>
      <c r="AO132" s="94"/>
    </row>
    <row r="133" spans="1:41" s="21" customFormat="1" ht="16.5" customHeight="1">
      <c r="A133" s="64" t="s">
        <v>115</v>
      </c>
      <c r="B133" s="67" t="s">
        <v>207</v>
      </c>
      <c r="C133" s="72">
        <v>609</v>
      </c>
      <c r="D133" s="72">
        <v>394</v>
      </c>
      <c r="E133" s="72">
        <v>1289</v>
      </c>
      <c r="F133" s="72">
        <v>618</v>
      </c>
      <c r="G133" s="72">
        <v>43</v>
      </c>
      <c r="H133" s="72">
        <v>476</v>
      </c>
      <c r="I133" s="72">
        <v>316</v>
      </c>
      <c r="J133" s="72">
        <v>919</v>
      </c>
      <c r="K133" s="72">
        <v>694</v>
      </c>
      <c r="L133" s="72">
        <v>867</v>
      </c>
      <c r="M133" s="72">
        <v>342</v>
      </c>
      <c r="N133" s="72">
        <v>395</v>
      </c>
      <c r="O133" s="72">
        <v>177.69010999999998</v>
      </c>
      <c r="P133" s="72">
        <v>70</v>
      </c>
      <c r="Q133" s="72">
        <v>24.17254</v>
      </c>
      <c r="R133" s="72">
        <v>-6.55209</v>
      </c>
      <c r="S133" s="72">
        <v>10</v>
      </c>
      <c r="T133" s="72">
        <v>57</v>
      </c>
      <c r="U133" s="72">
        <v>39</v>
      </c>
      <c r="V133" s="72">
        <v>6</v>
      </c>
      <c r="W133" s="72">
        <v>13</v>
      </c>
      <c r="X133" s="72">
        <v>42</v>
      </c>
      <c r="Y133" s="72">
        <v>4</v>
      </c>
      <c r="Z133" s="72">
        <v>0</v>
      </c>
      <c r="AA133" s="72">
        <v>15</v>
      </c>
      <c r="AB133" s="72">
        <v>0</v>
      </c>
      <c r="AC133" s="72">
        <v>0</v>
      </c>
      <c r="AD133" s="72">
        <v>33</v>
      </c>
      <c r="AE133" s="72">
        <v>0</v>
      </c>
      <c r="AF133" s="72">
        <v>4</v>
      </c>
      <c r="AG133" s="121">
        <v>7451.310559999999</v>
      </c>
      <c r="AH133" s="94"/>
      <c r="AI133" s="94"/>
      <c r="AJ133" s="94"/>
      <c r="AK133" s="94"/>
      <c r="AL133" s="94"/>
      <c r="AM133" s="94"/>
      <c r="AN133" s="94"/>
      <c r="AO133" s="94"/>
    </row>
    <row r="134" spans="1:41" s="21" customFormat="1" ht="16.5" customHeight="1">
      <c r="A134" s="64" t="s">
        <v>115</v>
      </c>
      <c r="B134" s="67" t="s">
        <v>208</v>
      </c>
      <c r="C134" s="72">
        <v>323</v>
      </c>
      <c r="D134" s="72">
        <v>82</v>
      </c>
      <c r="E134" s="72">
        <v>174</v>
      </c>
      <c r="F134" s="72">
        <v>176</v>
      </c>
      <c r="G134" s="72">
        <v>14</v>
      </c>
      <c r="H134" s="72">
        <v>137</v>
      </c>
      <c r="I134" s="72">
        <v>88</v>
      </c>
      <c r="J134" s="72">
        <v>325</v>
      </c>
      <c r="K134" s="72">
        <v>25</v>
      </c>
      <c r="L134" s="72">
        <v>0</v>
      </c>
      <c r="M134" s="72">
        <v>144</v>
      </c>
      <c r="N134" s="72">
        <v>92</v>
      </c>
      <c r="O134" s="72">
        <v>0</v>
      </c>
      <c r="P134" s="72">
        <v>0</v>
      </c>
      <c r="Q134" s="72">
        <v>0</v>
      </c>
      <c r="R134" s="72">
        <v>0</v>
      </c>
      <c r="S134" s="72">
        <v>0</v>
      </c>
      <c r="T134" s="72">
        <v>22</v>
      </c>
      <c r="U134" s="72">
        <v>15</v>
      </c>
      <c r="V134" s="72">
        <v>10</v>
      </c>
      <c r="W134" s="72">
        <v>0</v>
      </c>
      <c r="X134" s="72">
        <v>5</v>
      </c>
      <c r="Y134" s="72">
        <v>8</v>
      </c>
      <c r="Z134" s="72">
        <v>0</v>
      </c>
      <c r="AA134" s="72">
        <v>6</v>
      </c>
      <c r="AB134" s="72">
        <v>0</v>
      </c>
      <c r="AC134" s="72">
        <v>0</v>
      </c>
      <c r="AD134" s="72">
        <v>0</v>
      </c>
      <c r="AE134" s="72">
        <v>0</v>
      </c>
      <c r="AF134" s="72">
        <v>0</v>
      </c>
      <c r="AG134" s="121">
        <v>1646</v>
      </c>
      <c r="AH134" s="94"/>
      <c r="AI134" s="94"/>
      <c r="AJ134" s="94"/>
      <c r="AK134" s="94"/>
      <c r="AL134" s="94"/>
      <c r="AM134" s="94"/>
      <c r="AN134" s="94"/>
      <c r="AO134" s="94"/>
    </row>
    <row r="135" spans="1:41" s="21" customFormat="1" ht="16.5" customHeight="1">
      <c r="A135" s="34"/>
      <c r="B135" s="30" t="s">
        <v>164</v>
      </c>
      <c r="C135" s="72">
        <v>21832</v>
      </c>
      <c r="D135" s="72">
        <v>26493</v>
      </c>
      <c r="E135" s="72">
        <v>24425</v>
      </c>
      <c r="F135" s="72">
        <v>13235</v>
      </c>
      <c r="G135" s="72">
        <v>822</v>
      </c>
      <c r="H135" s="72">
        <v>13912</v>
      </c>
      <c r="I135" s="72">
        <v>14898</v>
      </c>
      <c r="J135" s="72">
        <v>11636</v>
      </c>
      <c r="K135" s="72">
        <v>17838.4</v>
      </c>
      <c r="L135" s="72">
        <v>6858</v>
      </c>
      <c r="M135" s="72">
        <v>7015</v>
      </c>
      <c r="N135" s="72">
        <v>11309</v>
      </c>
      <c r="O135" s="72">
        <v>8810.023321049075</v>
      </c>
      <c r="P135" s="72">
        <v>2598</v>
      </c>
      <c r="Q135" s="72">
        <v>1177.72377</v>
      </c>
      <c r="R135" s="72">
        <v>622.0878489999992</v>
      </c>
      <c r="S135" s="72">
        <v>36</v>
      </c>
      <c r="T135" s="72">
        <v>611</v>
      </c>
      <c r="U135" s="72">
        <v>2756</v>
      </c>
      <c r="V135" s="72">
        <v>163</v>
      </c>
      <c r="W135" s="72">
        <v>103</v>
      </c>
      <c r="X135" s="72">
        <v>778</v>
      </c>
      <c r="Y135" s="72">
        <v>69</v>
      </c>
      <c r="Z135" s="72">
        <v>67.033</v>
      </c>
      <c r="AA135" s="72">
        <v>418</v>
      </c>
      <c r="AB135" s="72">
        <v>180</v>
      </c>
      <c r="AC135" s="72">
        <v>40</v>
      </c>
      <c r="AD135" s="72">
        <v>187</v>
      </c>
      <c r="AE135" s="72">
        <v>6</v>
      </c>
      <c r="AF135" s="72">
        <v>282</v>
      </c>
      <c r="AG135" s="121">
        <v>193133.2679400491</v>
      </c>
      <c r="AH135" s="94"/>
      <c r="AI135" s="94"/>
      <c r="AJ135" s="94"/>
      <c r="AK135" s="94"/>
      <c r="AL135" s="94"/>
      <c r="AM135" s="94"/>
      <c r="AN135" s="94"/>
      <c r="AO135" s="94"/>
    </row>
    <row r="136" spans="1:41" s="21" customFormat="1" ht="25.5">
      <c r="A136" s="64" t="s">
        <v>24</v>
      </c>
      <c r="B136" s="25" t="s">
        <v>30</v>
      </c>
      <c r="C136" s="72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  <c r="Q136" s="72">
        <v>0</v>
      </c>
      <c r="R136" s="72">
        <v>0</v>
      </c>
      <c r="S136" s="72">
        <v>0</v>
      </c>
      <c r="T136" s="72">
        <v>0</v>
      </c>
      <c r="U136" s="72">
        <v>0</v>
      </c>
      <c r="V136" s="72">
        <v>0</v>
      </c>
      <c r="W136" s="72">
        <v>0</v>
      </c>
      <c r="X136" s="72">
        <v>0</v>
      </c>
      <c r="Y136" s="72">
        <v>0</v>
      </c>
      <c r="Z136" s="72">
        <v>0</v>
      </c>
      <c r="AA136" s="72">
        <v>0</v>
      </c>
      <c r="AB136" s="72">
        <v>0</v>
      </c>
      <c r="AC136" s="72">
        <v>0</v>
      </c>
      <c r="AD136" s="72">
        <v>0</v>
      </c>
      <c r="AE136" s="72">
        <v>0</v>
      </c>
      <c r="AF136" s="72">
        <v>0</v>
      </c>
      <c r="AG136" s="121">
        <v>0</v>
      </c>
      <c r="AH136" s="94"/>
      <c r="AI136" s="94"/>
      <c r="AJ136" s="94"/>
      <c r="AK136" s="94"/>
      <c r="AL136" s="94"/>
      <c r="AM136" s="94"/>
      <c r="AN136" s="94"/>
      <c r="AO136" s="94"/>
    </row>
    <row r="137" spans="1:41" s="21" customFormat="1" ht="25.5" customHeight="1">
      <c r="A137" s="99" t="s">
        <v>119</v>
      </c>
      <c r="B137" s="100" t="s">
        <v>284</v>
      </c>
      <c r="C137" s="72">
        <v>0</v>
      </c>
      <c r="D137" s="72">
        <v>0</v>
      </c>
      <c r="E137" s="72">
        <v>2163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218.9613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72">
        <v>0</v>
      </c>
      <c r="Y137" s="72">
        <v>0</v>
      </c>
      <c r="Z137" s="72">
        <v>0</v>
      </c>
      <c r="AA137" s="72">
        <v>0</v>
      </c>
      <c r="AB137" s="72">
        <v>0</v>
      </c>
      <c r="AC137" s="72">
        <v>0</v>
      </c>
      <c r="AD137" s="72">
        <v>0</v>
      </c>
      <c r="AE137" s="72">
        <v>0</v>
      </c>
      <c r="AF137" s="72">
        <v>0</v>
      </c>
      <c r="AG137" s="121">
        <v>2381.9613</v>
      </c>
      <c r="AH137" s="94"/>
      <c r="AI137" s="94"/>
      <c r="AJ137" s="94"/>
      <c r="AK137" s="94"/>
      <c r="AL137" s="94"/>
      <c r="AM137" s="94"/>
      <c r="AN137" s="94"/>
      <c r="AO137" s="94"/>
    </row>
    <row r="138" spans="1:41" s="21" customFormat="1" ht="16.5" customHeight="1">
      <c r="A138" s="99" t="s">
        <v>121</v>
      </c>
      <c r="B138" s="100" t="s">
        <v>285</v>
      </c>
      <c r="C138" s="72">
        <v>0</v>
      </c>
      <c r="D138" s="72">
        <v>0</v>
      </c>
      <c r="E138" s="72">
        <v>3517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99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  <c r="Q138" s="72">
        <v>0</v>
      </c>
      <c r="R138" s="72">
        <v>7.77784</v>
      </c>
      <c r="S138" s="72">
        <v>0</v>
      </c>
      <c r="T138" s="72">
        <v>0</v>
      </c>
      <c r="U138" s="72">
        <v>0</v>
      </c>
      <c r="V138" s="72">
        <v>0</v>
      </c>
      <c r="W138" s="72">
        <v>0</v>
      </c>
      <c r="X138" s="72">
        <v>99</v>
      </c>
      <c r="Y138" s="72">
        <v>0</v>
      </c>
      <c r="Z138" s="72">
        <v>0</v>
      </c>
      <c r="AA138" s="72">
        <v>0</v>
      </c>
      <c r="AB138" s="72">
        <v>0</v>
      </c>
      <c r="AC138" s="72">
        <v>0</v>
      </c>
      <c r="AD138" s="72">
        <v>0</v>
      </c>
      <c r="AE138" s="72">
        <v>0</v>
      </c>
      <c r="AF138" s="72">
        <v>0</v>
      </c>
      <c r="AG138" s="121">
        <v>3722.77784</v>
      </c>
      <c r="AH138" s="94"/>
      <c r="AI138" s="94"/>
      <c r="AJ138" s="94"/>
      <c r="AK138" s="94"/>
      <c r="AL138" s="94"/>
      <c r="AM138" s="94"/>
      <c r="AN138" s="94"/>
      <c r="AO138" s="94"/>
    </row>
    <row r="139" spans="1:33" ht="16.5" customHeight="1">
      <c r="A139" s="99"/>
      <c r="B139" s="101" t="s">
        <v>286</v>
      </c>
      <c r="C139" s="72">
        <v>0</v>
      </c>
      <c r="D139" s="72">
        <v>0</v>
      </c>
      <c r="E139" s="72">
        <v>5680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99</v>
      </c>
      <c r="L139" s="72">
        <v>0</v>
      </c>
      <c r="M139" s="72">
        <v>0</v>
      </c>
      <c r="N139" s="72">
        <v>0</v>
      </c>
      <c r="O139" s="72">
        <v>218.9613</v>
      </c>
      <c r="P139" s="72">
        <v>0</v>
      </c>
      <c r="Q139" s="72">
        <v>0</v>
      </c>
      <c r="R139" s="72">
        <v>7.77784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72">
        <v>99</v>
      </c>
      <c r="Y139" s="72">
        <v>0</v>
      </c>
      <c r="Z139" s="72">
        <v>0</v>
      </c>
      <c r="AA139" s="72">
        <v>0</v>
      </c>
      <c r="AB139" s="72">
        <v>0</v>
      </c>
      <c r="AC139" s="72">
        <v>0</v>
      </c>
      <c r="AD139" s="72">
        <v>0</v>
      </c>
      <c r="AE139" s="72">
        <v>0</v>
      </c>
      <c r="AF139" s="72">
        <v>0</v>
      </c>
      <c r="AG139" s="121">
        <v>6104.73914</v>
      </c>
    </row>
    <row r="140" spans="1:33" ht="17.25" customHeight="1">
      <c r="A140" s="70"/>
      <c r="B140" s="25" t="s">
        <v>31</v>
      </c>
      <c r="C140" s="72">
        <v>291114</v>
      </c>
      <c r="D140" s="72">
        <v>191784</v>
      </c>
      <c r="E140" s="72">
        <v>247175</v>
      </c>
      <c r="F140" s="72">
        <v>124302</v>
      </c>
      <c r="G140" s="72">
        <v>32853</v>
      </c>
      <c r="H140" s="72">
        <v>76749</v>
      </c>
      <c r="I140" s="72">
        <v>280236</v>
      </c>
      <c r="J140" s="72">
        <v>98550</v>
      </c>
      <c r="K140" s="72">
        <v>95055.5</v>
      </c>
      <c r="L140" s="72">
        <v>247893</v>
      </c>
      <c r="M140" s="72">
        <v>121111</v>
      </c>
      <c r="N140" s="72">
        <v>76609</v>
      </c>
      <c r="O140" s="72">
        <v>100124.95455740899</v>
      </c>
      <c r="P140" s="72">
        <v>29214</v>
      </c>
      <c r="Q140" s="72">
        <v>15534.300040000002</v>
      </c>
      <c r="R140" s="72">
        <v>10193.573292</v>
      </c>
      <c r="S140" s="72">
        <v>6932</v>
      </c>
      <c r="T140" s="72">
        <v>9002</v>
      </c>
      <c r="U140" s="72">
        <v>12273</v>
      </c>
      <c r="V140" s="72">
        <v>7667</v>
      </c>
      <c r="W140" s="72">
        <v>12303</v>
      </c>
      <c r="X140" s="72">
        <v>11658</v>
      </c>
      <c r="Y140" s="72">
        <v>8551</v>
      </c>
      <c r="Z140" s="72">
        <v>6494.276</v>
      </c>
      <c r="AA140" s="72">
        <v>6822</v>
      </c>
      <c r="AB140" s="72">
        <v>7943</v>
      </c>
      <c r="AC140" s="72">
        <v>6201</v>
      </c>
      <c r="AD140" s="72">
        <v>5503</v>
      </c>
      <c r="AE140" s="72">
        <v>5092</v>
      </c>
      <c r="AF140" s="72">
        <v>9735</v>
      </c>
      <c r="AG140" s="121">
        <v>2163479.295089409</v>
      </c>
    </row>
    <row r="141" spans="1:33" ht="17.25" customHeight="1">
      <c r="A141" s="66" t="s">
        <v>32</v>
      </c>
      <c r="B141" s="25" t="s">
        <v>12</v>
      </c>
      <c r="C141" s="72">
        <v>15646</v>
      </c>
      <c r="D141" s="72">
        <v>0</v>
      </c>
      <c r="E141" s="72">
        <v>0</v>
      </c>
      <c r="F141" s="72">
        <v>1173</v>
      </c>
      <c r="G141" s="72">
        <v>0</v>
      </c>
      <c r="H141" s="72">
        <v>0</v>
      </c>
      <c r="I141" s="72">
        <v>10170</v>
      </c>
      <c r="J141" s="72">
        <v>0</v>
      </c>
      <c r="K141" s="72">
        <v>0</v>
      </c>
      <c r="L141" s="72">
        <v>0</v>
      </c>
      <c r="M141" s="72">
        <v>5358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1044</v>
      </c>
      <c r="X141" s="72">
        <v>0</v>
      </c>
      <c r="Y141" s="72">
        <v>851</v>
      </c>
      <c r="Z141" s="72">
        <v>0</v>
      </c>
      <c r="AA141" s="72">
        <v>0</v>
      </c>
      <c r="AB141" s="72">
        <v>0</v>
      </c>
      <c r="AC141" s="72">
        <v>0</v>
      </c>
      <c r="AD141" s="72">
        <v>0</v>
      </c>
      <c r="AE141" s="72">
        <v>0</v>
      </c>
      <c r="AF141" s="72">
        <v>0</v>
      </c>
      <c r="AG141" s="121">
        <v>35613.655</v>
      </c>
    </row>
    <row r="142" spans="3:33" ht="15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5.75">
      <c r="A143" s="48" t="s">
        <v>320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41" s="21" customFormat="1" ht="15.75">
      <c r="A144" s="126" t="s">
        <v>334</v>
      </c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94"/>
      <c r="AI144" s="94"/>
      <c r="AJ144" s="94"/>
      <c r="AK144" s="94"/>
      <c r="AL144" s="94"/>
      <c r="AM144" s="94"/>
      <c r="AN144" s="94"/>
      <c r="AO144" s="94"/>
    </row>
    <row r="145" spans="3:41" s="21" customFormat="1" ht="15.75"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94"/>
      <c r="AI145" s="94"/>
      <c r="AJ145" s="94"/>
      <c r="AK145" s="94"/>
      <c r="AL145" s="94"/>
      <c r="AM145" s="94"/>
      <c r="AN145" s="94"/>
      <c r="AO145" s="94"/>
    </row>
    <row r="146" spans="3:41" s="21" customFormat="1" ht="15.75"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94"/>
      <c r="AI146" s="94"/>
      <c r="AJ146" s="94"/>
      <c r="AK146" s="94"/>
      <c r="AL146" s="94"/>
      <c r="AM146" s="94"/>
      <c r="AN146" s="94"/>
      <c r="AO146" s="94"/>
    </row>
    <row r="147" spans="3:33" ht="15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3:33" ht="15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3:33" ht="15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3:33" ht="15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3:33" ht="15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3:33" ht="15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3:33" ht="15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3:33" ht="15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3:33" ht="15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3:33" ht="15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3:33" ht="15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3:33" ht="15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3:33" ht="15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3:33" ht="15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3:33" ht="15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3:33" ht="15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3:33" ht="15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3:33" ht="15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3:33" ht="15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3:33" ht="15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3:33" ht="15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3:33" ht="15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3:33" ht="15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3:33" ht="15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3:33" ht="15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3:33" ht="15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3:33" ht="15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3:33" ht="15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3:33" ht="15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3:33" ht="15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3:33" ht="15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3:33" ht="15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3:33" ht="15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</sheetData>
  <sheetProtection/>
  <mergeCells count="4">
    <mergeCell ref="A2:AG2"/>
    <mergeCell ref="A68:B68"/>
    <mergeCell ref="A4:B4"/>
    <mergeCell ref="A5:B5"/>
  </mergeCells>
  <printOptions horizontalCentered="1"/>
  <pageMargins left="0.2362204724409449" right="0.2362204724409449" top="0.4330708661417323" bottom="0.2362204724409449" header="0.35433070866141736" footer="0.5118110236220472"/>
  <pageSetup horizontalDpi="600" verticalDpi="600" orientation="landscape" paperSize="9" scale="29" r:id="rId1"/>
  <headerFooter alignWithMargins="0">
    <oddFooter>&amp;CPage &amp;P of &amp;N</oddFooter>
  </headerFooter>
  <rowBreaks count="1" manualBreakCount="1">
    <brk id="6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2013-04-23T08:46:13Z</cp:lastPrinted>
  <dcterms:created xsi:type="dcterms:W3CDTF">2002-06-21T09:12:00Z</dcterms:created>
  <dcterms:modified xsi:type="dcterms:W3CDTF">2015-06-01T06:45:06Z</dcterms:modified>
  <cp:category/>
  <cp:version/>
  <cp:contentType/>
  <cp:contentStatus/>
</cp:coreProperties>
</file>