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9155" windowHeight="11820"/>
  </bookViews>
  <sheets>
    <sheet name="Tariff-Cars" sheetId="1" r:id="rId1"/>
    <sheet name="Tariff-Others" sheetId="2" r:id="rId2"/>
  </sheets>
  <definedNames>
    <definedName name="_xlnm.Print_Area" localSheetId="0">'Tariff-Cars'!$A$1:$AC$79</definedName>
    <definedName name="_xlnm.Print_Area" localSheetId="1">'Tariff-Others'!$A$1:$AC$53</definedName>
    <definedName name="Query1" localSheetId="0">#REF!</definedName>
    <definedName name="Query1" localSheetId="1">#REF!</definedName>
    <definedName name="Query1">#REF!</definedName>
  </definedNames>
  <calcPr calcId="125725"/>
</workbook>
</file>

<file path=xl/calcChain.xml><?xml version="1.0" encoding="utf-8"?>
<calcChain xmlns="http://schemas.openxmlformats.org/spreadsheetml/2006/main">
  <c r="AB63" i="1"/>
  <c r="AA63" s="1"/>
  <c r="Z63"/>
  <c r="Y63"/>
  <c r="W63"/>
  <c r="V63" s="1"/>
  <c r="T63"/>
  <c r="S63"/>
  <c r="R63"/>
  <c r="Q63" s="1"/>
  <c r="O63"/>
  <c r="N63"/>
  <c r="L63"/>
  <c r="K63" s="1"/>
  <c r="J63"/>
  <c r="I63"/>
  <c r="G63"/>
  <c r="F63" s="1"/>
  <c r="AB62"/>
  <c r="AA62"/>
  <c r="Z62"/>
  <c r="Y62" s="1"/>
  <c r="W62"/>
  <c r="V62"/>
  <c r="T62"/>
  <c r="S62" s="1"/>
  <c r="R62"/>
  <c r="Q62"/>
  <c r="O62"/>
  <c r="N62" s="1"/>
  <c r="L62"/>
  <c r="K62"/>
  <c r="J62"/>
  <c r="I62" s="1"/>
  <c r="G62"/>
  <c r="F62"/>
  <c r="AB61"/>
  <c r="AA61" s="1"/>
  <c r="Z61"/>
  <c r="Y61"/>
  <c r="W61"/>
  <c r="V61" s="1"/>
  <c r="T61"/>
  <c r="S61"/>
  <c r="R61"/>
  <c r="Q61" s="1"/>
  <c r="O61"/>
  <c r="N61"/>
  <c r="L61"/>
  <c r="K61" s="1"/>
  <c r="J61"/>
  <c r="I61"/>
  <c r="G61"/>
  <c r="F61" s="1"/>
  <c r="AB60"/>
  <c r="AA60"/>
  <c r="Z60"/>
  <c r="Y60" s="1"/>
  <c r="W60"/>
  <c r="V60"/>
  <c r="T60"/>
  <c r="S60" s="1"/>
  <c r="R60"/>
  <c r="Q60"/>
  <c r="O60"/>
  <c r="N60" s="1"/>
  <c r="L60"/>
  <c r="K60"/>
  <c r="J60"/>
  <c r="I60" s="1"/>
  <c r="G60"/>
  <c r="F60"/>
  <c r="AB59"/>
  <c r="AA59" s="1"/>
  <c r="Z59"/>
  <c r="Y59"/>
  <c r="W59"/>
  <c r="V59" s="1"/>
  <c r="T59"/>
  <c r="S59"/>
  <c r="R59"/>
  <c r="Q59" s="1"/>
  <c r="O59"/>
  <c r="N59"/>
  <c r="L59"/>
  <c r="K59" s="1"/>
  <c r="J59"/>
  <c r="I59"/>
  <c r="G59"/>
  <c r="F59" s="1"/>
  <c r="AB58"/>
  <c r="AA58"/>
  <c r="Z58"/>
  <c r="Y58" s="1"/>
  <c r="W58"/>
  <c r="V58"/>
  <c r="T58"/>
  <c r="S58" s="1"/>
  <c r="R58"/>
  <c r="Q58"/>
  <c r="O58"/>
  <c r="N58" s="1"/>
  <c r="L58"/>
  <c r="K58"/>
  <c r="J58"/>
  <c r="I58" s="1"/>
  <c r="G58"/>
  <c r="F58"/>
  <c r="AB57"/>
  <c r="AA57" s="1"/>
  <c r="Z57"/>
  <c r="Y57"/>
  <c r="W57"/>
  <c r="V57" s="1"/>
  <c r="T57"/>
  <c r="S57"/>
  <c r="R57"/>
  <c r="Q57" s="1"/>
  <c r="O57"/>
  <c r="N57"/>
  <c r="L57"/>
  <c r="K57" s="1"/>
  <c r="J57"/>
  <c r="I57"/>
  <c r="G57"/>
  <c r="F57" s="1"/>
  <c r="AB56"/>
  <c r="AA56"/>
  <c r="Z56"/>
  <c r="Y56" s="1"/>
  <c r="W56"/>
  <c r="V56"/>
  <c r="T56"/>
  <c r="S56" s="1"/>
  <c r="R56"/>
  <c r="Q56"/>
  <c r="O56"/>
  <c r="N56" s="1"/>
  <c r="L56"/>
  <c r="K56"/>
  <c r="J56"/>
  <c r="I56" s="1"/>
  <c r="G56"/>
  <c r="F56"/>
  <c r="AB47"/>
  <c r="AA47" s="1"/>
  <c r="Z47"/>
  <c r="Y47"/>
  <c r="W47"/>
  <c r="V47" s="1"/>
  <c r="T47"/>
  <c r="S47"/>
  <c r="R47"/>
  <c r="Q47" s="1"/>
  <c r="O47"/>
  <c r="N47"/>
  <c r="L47"/>
  <c r="K47" s="1"/>
  <c r="J47"/>
  <c r="I47"/>
  <c r="G47"/>
  <c r="F47" s="1"/>
  <c r="AB46"/>
  <c r="AA46"/>
  <c r="Z46"/>
  <c r="Y46" s="1"/>
  <c r="W46"/>
  <c r="V46"/>
  <c r="T46"/>
  <c r="S46" s="1"/>
  <c r="R46"/>
  <c r="Q46"/>
  <c r="O46"/>
  <c r="N46" s="1"/>
  <c r="L46"/>
  <c r="K46"/>
  <c r="J46"/>
  <c r="I46" s="1"/>
  <c r="G46"/>
  <c r="F46"/>
  <c r="AB45"/>
  <c r="AA45" s="1"/>
  <c r="Z45"/>
  <c r="Y45"/>
  <c r="W45"/>
  <c r="V45" s="1"/>
  <c r="T45"/>
  <c r="S45"/>
  <c r="R45"/>
  <c r="Q45" s="1"/>
  <c r="O45"/>
  <c r="N45"/>
  <c r="L45"/>
  <c r="K45" s="1"/>
  <c r="J45"/>
  <c r="I45"/>
  <c r="G45"/>
  <c r="F45" s="1"/>
  <c r="AB44"/>
  <c r="AA44"/>
  <c r="Z44"/>
  <c r="Y44" s="1"/>
  <c r="W44"/>
  <c r="V44"/>
  <c r="T44"/>
  <c r="S44" s="1"/>
  <c r="R44"/>
  <c r="Q44"/>
  <c r="O44"/>
  <c r="N44" s="1"/>
  <c r="L44"/>
  <c r="K44"/>
  <c r="J44"/>
  <c r="I44" s="1"/>
  <c r="G44"/>
  <c r="F44"/>
  <c r="AB43"/>
  <c r="AA43" s="1"/>
  <c r="Z43"/>
  <c r="Y43"/>
  <c r="W43"/>
  <c r="V43" s="1"/>
  <c r="T43"/>
  <c r="S43"/>
  <c r="R43"/>
  <c r="Q43" s="1"/>
  <c r="O43"/>
  <c r="N43"/>
  <c r="L43"/>
  <c r="K43" s="1"/>
  <c r="J43"/>
  <c r="I43"/>
  <c r="G43"/>
  <c r="F43" s="1"/>
  <c r="AB42"/>
  <c r="AA42"/>
  <c r="Z42"/>
  <c r="Y42" s="1"/>
  <c r="W42"/>
  <c r="V42"/>
  <c r="T42"/>
  <c r="S42" s="1"/>
  <c r="R42"/>
  <c r="Q42"/>
  <c r="O42"/>
  <c r="N42" s="1"/>
  <c r="L42"/>
  <c r="K42"/>
  <c r="J42"/>
  <c r="I42" s="1"/>
  <c r="G42"/>
  <c r="F42"/>
  <c r="AB41"/>
  <c r="AA41" s="1"/>
  <c r="Z41"/>
  <c r="Y41"/>
  <c r="W41"/>
  <c r="V41" s="1"/>
  <c r="T41"/>
  <c r="S41"/>
  <c r="R41"/>
  <c r="Q41" s="1"/>
  <c r="O41"/>
  <c r="N41"/>
  <c r="L41"/>
  <c r="K41" s="1"/>
  <c r="J41"/>
  <c r="I41"/>
  <c r="G41"/>
  <c r="F41" s="1"/>
  <c r="AB40"/>
  <c r="AA40"/>
  <c r="Z40"/>
  <c r="Y40" s="1"/>
  <c r="W40"/>
  <c r="V40"/>
  <c r="T40"/>
  <c r="S40" s="1"/>
  <c r="R40"/>
  <c r="Q40"/>
  <c r="O40"/>
  <c r="N40" s="1"/>
  <c r="L40"/>
  <c r="K40"/>
  <c r="J40"/>
  <c r="I40" s="1"/>
  <c r="G40"/>
  <c r="F40"/>
  <c r="AB31"/>
  <c r="AA31" s="1"/>
  <c r="Z31"/>
  <c r="Y31"/>
  <c r="W31"/>
  <c r="V31" s="1"/>
  <c r="T31"/>
  <c r="S31"/>
  <c r="R31"/>
  <c r="Q31" s="1"/>
  <c r="O31"/>
  <c r="N31"/>
  <c r="L31"/>
  <c r="K31" s="1"/>
  <c r="J31"/>
  <c r="I31"/>
  <c r="G31"/>
  <c r="F31" s="1"/>
  <c r="AB30"/>
  <c r="AA30"/>
  <c r="Z30"/>
  <c r="Y30" s="1"/>
  <c r="W30"/>
  <c r="V30"/>
  <c r="T30"/>
  <c r="S30" s="1"/>
  <c r="R30"/>
  <c r="Q30"/>
  <c r="O30"/>
  <c r="N30" s="1"/>
  <c r="L30"/>
  <c r="K30"/>
  <c r="J30"/>
  <c r="I30" s="1"/>
  <c r="G30"/>
  <c r="F30"/>
  <c r="AB29"/>
  <c r="AA29" s="1"/>
  <c r="Z29"/>
  <c r="Y29"/>
  <c r="W29"/>
  <c r="V29" s="1"/>
  <c r="T29"/>
  <c r="S29"/>
  <c r="R29"/>
  <c r="Q29" s="1"/>
  <c r="O29"/>
  <c r="N29"/>
  <c r="L29"/>
  <c r="K29" s="1"/>
  <c r="J29"/>
  <c r="I29"/>
  <c r="G29"/>
  <c r="F29" s="1"/>
  <c r="AB28"/>
  <c r="AA28"/>
  <c r="Z28"/>
  <c r="Y28" s="1"/>
  <c r="W28"/>
  <c r="V28"/>
  <c r="T28"/>
  <c r="S28" s="1"/>
  <c r="R28"/>
  <c r="Q28"/>
  <c r="O28"/>
  <c r="N28" s="1"/>
  <c r="L28"/>
  <c r="K28"/>
  <c r="J28"/>
  <c r="I28" s="1"/>
  <c r="G28"/>
  <c r="F28"/>
  <c r="AB27"/>
  <c r="AA27" s="1"/>
  <c r="Z27"/>
  <c r="Y27"/>
  <c r="W27"/>
  <c r="V27" s="1"/>
  <c r="T27"/>
  <c r="S27"/>
  <c r="R27"/>
  <c r="Q27" s="1"/>
  <c r="O27"/>
  <c r="N27"/>
  <c r="L27"/>
  <c r="K27" s="1"/>
  <c r="J27"/>
  <c r="I27"/>
  <c r="G27"/>
  <c r="F27" s="1"/>
  <c r="AB26"/>
  <c r="AA26"/>
  <c r="Z26"/>
  <c r="Y26" s="1"/>
  <c r="W26"/>
  <c r="V26"/>
  <c r="T26"/>
  <c r="S26" s="1"/>
  <c r="R26"/>
  <c r="Q26"/>
  <c r="O26"/>
  <c r="N26" s="1"/>
  <c r="L26"/>
  <c r="K26"/>
  <c r="J26"/>
  <c r="I26" s="1"/>
  <c r="G26"/>
  <c r="F26"/>
  <c r="AB25"/>
  <c r="AA25" s="1"/>
  <c r="Z25"/>
  <c r="Y25"/>
  <c r="W25"/>
  <c r="V25" s="1"/>
  <c r="T25"/>
  <c r="S25"/>
  <c r="R25"/>
  <c r="Q25" s="1"/>
  <c r="O25"/>
  <c r="N25"/>
  <c r="L25"/>
  <c r="K25" s="1"/>
  <c r="J25"/>
  <c r="I25"/>
  <c r="G25"/>
  <c r="F25" s="1"/>
  <c r="AB24"/>
  <c r="AA24"/>
  <c r="Z24"/>
  <c r="Y24" s="1"/>
  <c r="W24"/>
  <c r="V24"/>
  <c r="T24"/>
  <c r="S24" s="1"/>
  <c r="R24"/>
  <c r="Q24"/>
  <c r="O24"/>
  <c r="N24" s="1"/>
  <c r="L24"/>
  <c r="K24"/>
  <c r="J24"/>
  <c r="I24" s="1"/>
  <c r="G24"/>
  <c r="F24"/>
  <c r="AB15"/>
  <c r="AA15" s="1"/>
  <c r="Z15"/>
  <c r="Y15"/>
  <c r="W15"/>
  <c r="V15" s="1"/>
  <c r="T15"/>
  <c r="S15"/>
  <c r="R15"/>
  <c r="Q15" s="1"/>
  <c r="O15"/>
  <c r="N15"/>
  <c r="L15"/>
  <c r="K15" s="1"/>
  <c r="J15"/>
  <c r="I15"/>
  <c r="G15"/>
  <c r="F15" s="1"/>
  <c r="AB14"/>
  <c r="AA14"/>
  <c r="Z14"/>
  <c r="Y14" s="1"/>
  <c r="W14"/>
  <c r="V14"/>
  <c r="T14"/>
  <c r="S14" s="1"/>
  <c r="R14"/>
  <c r="Q14"/>
  <c r="O14"/>
  <c r="N14" s="1"/>
  <c r="L14"/>
  <c r="K14"/>
  <c r="J14"/>
  <c r="I14" s="1"/>
  <c r="G14"/>
  <c r="F14"/>
  <c r="AB13"/>
  <c r="AA13" s="1"/>
  <c r="Z13"/>
  <c r="Y13"/>
  <c r="W13"/>
  <c r="V13" s="1"/>
  <c r="T13"/>
  <c r="S13"/>
  <c r="R13"/>
  <c r="Q13" s="1"/>
  <c r="O13"/>
  <c r="N13"/>
  <c r="L13"/>
  <c r="K13" s="1"/>
  <c r="J13"/>
  <c r="I13"/>
  <c r="G13"/>
  <c r="F13" s="1"/>
  <c r="AB12"/>
  <c r="AA12"/>
  <c r="Z12"/>
  <c r="Y12" s="1"/>
  <c r="W12"/>
  <c r="V12"/>
  <c r="T12"/>
  <c r="S12" s="1"/>
  <c r="R12"/>
  <c r="Q12"/>
  <c r="O12"/>
  <c r="N12" s="1"/>
  <c r="L12"/>
  <c r="K12"/>
  <c r="J12"/>
  <c r="I12" s="1"/>
  <c r="G12"/>
  <c r="F12"/>
  <c r="AB11"/>
  <c r="AA11" s="1"/>
  <c r="Z11"/>
  <c r="Y11"/>
  <c r="W11"/>
  <c r="V11" s="1"/>
  <c r="T11"/>
  <c r="S11"/>
  <c r="R11"/>
  <c r="Q11" s="1"/>
  <c r="O11"/>
  <c r="N11"/>
  <c r="L11"/>
  <c r="K11" s="1"/>
  <c r="J11"/>
  <c r="I11"/>
  <c r="G11"/>
  <c r="F11" s="1"/>
  <c r="AB10"/>
  <c r="AA10"/>
  <c r="Z10"/>
  <c r="Y10" s="1"/>
  <c r="W10"/>
  <c r="V10"/>
  <c r="T10"/>
  <c r="S10" s="1"/>
  <c r="R10"/>
  <c r="Q10"/>
  <c r="O10"/>
  <c r="N10" s="1"/>
  <c r="L10"/>
  <c r="K10"/>
  <c r="J10"/>
  <c r="I10" s="1"/>
  <c r="G10"/>
  <c r="F10"/>
  <c r="AB9"/>
  <c r="AA9" s="1"/>
  <c r="Z9"/>
  <c r="Y9"/>
  <c r="W9"/>
  <c r="V9" s="1"/>
  <c r="T9"/>
  <c r="S9"/>
  <c r="R9"/>
  <c r="Q9" s="1"/>
  <c r="O9"/>
  <c r="N9"/>
  <c r="L9"/>
  <c r="K9" s="1"/>
  <c r="J9"/>
  <c r="I9"/>
  <c r="G9"/>
  <c r="F9" s="1"/>
  <c r="AB8"/>
  <c r="AA8"/>
  <c r="Z8"/>
  <c r="Y8" s="1"/>
  <c r="W8"/>
  <c r="V8"/>
  <c r="T8"/>
  <c r="S8" s="1"/>
  <c r="R8"/>
  <c r="Q8"/>
  <c r="O8"/>
  <c r="N8" s="1"/>
  <c r="L8"/>
  <c r="K8"/>
  <c r="J8"/>
  <c r="I8" s="1"/>
  <c r="G8"/>
  <c r="F8"/>
</calcChain>
</file>

<file path=xl/sharedStrings.xml><?xml version="1.0" encoding="utf-8"?>
<sst xmlns="http://schemas.openxmlformats.org/spreadsheetml/2006/main" count="268" uniqueCount="67">
  <si>
    <r>
      <t xml:space="preserve">ПРОМОЦИОНАЛНА Tарифа на ЗАД "БУЛСТРАД ВИЕНА ИНШУРЪНС ГРУП" по задължителна застраховка: Г Р А Ж Д А Н С К А  О Т Г О В О Р Н О С Т на автомобилистите
в сила от 26.11.2015 г. ДО 25.12.2015 Г. ЗА ЛЕКИ АВТОМОБИЛИ ДО </t>
    </r>
    <r>
      <rPr>
        <b/>
        <sz val="22"/>
        <color theme="0"/>
        <rFont val="HS Gothic Bg"/>
        <family val="2"/>
        <charset val="204"/>
      </rPr>
      <t>10 ГОДИНИ</t>
    </r>
  </si>
  <si>
    <t>Регион</t>
  </si>
  <si>
    <t xml:space="preserve">I Регион </t>
  </si>
  <si>
    <t xml:space="preserve">II Регион </t>
  </si>
  <si>
    <t xml:space="preserve">III Регион </t>
  </si>
  <si>
    <t>Леки автомобили</t>
  </si>
  <si>
    <t>Еднократно плащане С ВКЛЮЧЕНО доплащане за сертификат "Зелена карта"</t>
  </si>
  <si>
    <t xml:space="preserve">4 вноски </t>
  </si>
  <si>
    <r>
      <t xml:space="preserve">Еднократно плащане </t>
    </r>
    <r>
      <rPr>
        <b/>
        <sz val="10"/>
        <rFont val="HS Gothic Bg"/>
        <family val="2"/>
        <charset val="204"/>
      </rPr>
      <t>БЕЗ ДОПЛАЩАНЕ</t>
    </r>
    <r>
      <rPr>
        <b/>
        <sz val="10"/>
        <rFont val="HS Gothic Bg"/>
        <family val="2"/>
        <charset val="204"/>
      </rPr>
      <t xml:space="preserve"> за сертификат "Зелена карта"</t>
    </r>
  </si>
  <si>
    <t>2 вноски</t>
  </si>
  <si>
    <t>4 вноски</t>
  </si>
  <si>
    <r>
      <rPr>
        <b/>
        <sz val="8"/>
        <color indexed="23"/>
        <rFont val="HS Gothic Bg"/>
        <family val="2"/>
        <charset val="204"/>
      </rPr>
      <t>ОБЩО</t>
    </r>
    <r>
      <rPr>
        <sz val="8"/>
        <rFont val="HS Gothic Bg"/>
        <family val="2"/>
        <charset val="204"/>
      </rPr>
      <t xml:space="preserve"> </t>
    </r>
    <r>
      <rPr>
        <b/>
        <sz val="8"/>
        <rFont val="HS Gothic Bg"/>
        <family val="2"/>
        <charset val="204"/>
      </rPr>
      <t>/</t>
    </r>
    <r>
      <rPr>
        <sz val="8"/>
        <rFont val="HS Gothic Bg"/>
        <family val="2"/>
        <charset val="204"/>
      </rPr>
      <t xml:space="preserve"> </t>
    </r>
    <r>
      <rPr>
        <b/>
        <sz val="8"/>
        <color indexed="10"/>
        <rFont val="HS Gothic Bg"/>
        <family val="2"/>
        <charset val="204"/>
      </rPr>
      <t>Стойност на вноската</t>
    </r>
  </si>
  <si>
    <r>
      <t>до 1100 см</t>
    </r>
    <r>
      <rPr>
        <vertAlign val="superscript"/>
        <sz val="10"/>
        <rFont val="HS Gothic Bg"/>
        <family val="2"/>
        <charset val="204"/>
      </rPr>
      <t>3</t>
    </r>
  </si>
  <si>
    <r>
      <t>над 1100 см</t>
    </r>
    <r>
      <rPr>
        <vertAlign val="superscript"/>
        <sz val="10"/>
        <rFont val="HS Gothic Bg"/>
        <family val="2"/>
        <charset val="204"/>
      </rPr>
      <t>3</t>
    </r>
    <r>
      <rPr>
        <sz val="10"/>
        <rFont val="HS Gothic Bg"/>
        <family val="2"/>
        <charset val="204"/>
      </rPr>
      <t xml:space="preserve"> до 1300 см</t>
    </r>
    <r>
      <rPr>
        <vertAlign val="superscript"/>
        <sz val="10"/>
        <rFont val="HS Gothic Bg"/>
        <family val="2"/>
        <charset val="204"/>
      </rPr>
      <t>2</t>
    </r>
    <r>
      <rPr>
        <sz val="10"/>
        <rFont val="Arial"/>
        <family val="2"/>
        <charset val="204"/>
      </rPr>
      <t/>
    </r>
  </si>
  <si>
    <r>
      <t>над 1300 см</t>
    </r>
    <r>
      <rPr>
        <vertAlign val="superscript"/>
        <sz val="10"/>
        <rFont val="HS Gothic Bg"/>
        <family val="2"/>
        <charset val="204"/>
      </rPr>
      <t>3</t>
    </r>
    <r>
      <rPr>
        <sz val="10"/>
        <rFont val="HS Gothic Bg"/>
        <family val="2"/>
        <charset val="204"/>
      </rPr>
      <t xml:space="preserve"> до 1500 см</t>
    </r>
    <r>
      <rPr>
        <vertAlign val="superscript"/>
        <sz val="10"/>
        <rFont val="HS Gothic Bg"/>
        <family val="2"/>
        <charset val="204"/>
      </rPr>
      <t>3</t>
    </r>
  </si>
  <si>
    <r>
      <t>над 1500 см</t>
    </r>
    <r>
      <rPr>
        <vertAlign val="superscript"/>
        <sz val="10"/>
        <rFont val="HS Gothic Bg"/>
        <family val="2"/>
        <charset val="204"/>
      </rPr>
      <t>3</t>
    </r>
    <r>
      <rPr>
        <sz val="10"/>
        <rFont val="HS Gothic Bg"/>
        <family val="2"/>
        <charset val="204"/>
      </rPr>
      <t xml:space="preserve"> до 1600 см</t>
    </r>
    <r>
      <rPr>
        <vertAlign val="superscript"/>
        <sz val="10"/>
        <rFont val="HS Gothic Bg"/>
        <family val="2"/>
        <charset val="204"/>
      </rPr>
      <t>3</t>
    </r>
  </si>
  <si>
    <r>
      <t>над 1600 см</t>
    </r>
    <r>
      <rPr>
        <vertAlign val="superscript"/>
        <sz val="10"/>
        <rFont val="HS Gothic Bg"/>
        <family val="2"/>
        <charset val="204"/>
      </rPr>
      <t>3</t>
    </r>
    <r>
      <rPr>
        <sz val="10"/>
        <rFont val="HS Gothic Bg"/>
        <family val="2"/>
        <charset val="204"/>
      </rPr>
      <t xml:space="preserve"> до 1800 см</t>
    </r>
    <r>
      <rPr>
        <vertAlign val="superscript"/>
        <sz val="10"/>
        <rFont val="HS Gothic Bg"/>
        <family val="2"/>
        <charset val="204"/>
      </rPr>
      <t>3</t>
    </r>
  </si>
  <si>
    <r>
      <t>над 1800 см</t>
    </r>
    <r>
      <rPr>
        <vertAlign val="superscript"/>
        <sz val="10"/>
        <rFont val="HS Gothic Bg"/>
        <family val="2"/>
        <charset val="204"/>
      </rPr>
      <t>3</t>
    </r>
    <r>
      <rPr>
        <sz val="10"/>
        <rFont val="HS Gothic Bg"/>
        <family val="2"/>
        <charset val="204"/>
      </rPr>
      <t xml:space="preserve"> до 2000 см</t>
    </r>
    <r>
      <rPr>
        <vertAlign val="superscript"/>
        <sz val="10"/>
        <rFont val="HS Gothic Bg"/>
        <family val="2"/>
        <charset val="204"/>
      </rPr>
      <t>3</t>
    </r>
  </si>
  <si>
    <r>
      <t>над 2000 см</t>
    </r>
    <r>
      <rPr>
        <vertAlign val="superscript"/>
        <sz val="10"/>
        <rFont val="HS Gothic Bg"/>
        <family val="2"/>
        <charset val="204"/>
      </rPr>
      <t>3</t>
    </r>
    <r>
      <rPr>
        <sz val="10"/>
        <rFont val="HS Gothic Bg"/>
        <family val="2"/>
        <charset val="204"/>
      </rPr>
      <t xml:space="preserve"> до 2500 см</t>
    </r>
    <r>
      <rPr>
        <vertAlign val="superscript"/>
        <sz val="10"/>
        <rFont val="HS Gothic Bg"/>
        <family val="2"/>
        <charset val="204"/>
      </rPr>
      <t>3</t>
    </r>
  </si>
  <si>
    <r>
      <t>над 2500 см</t>
    </r>
    <r>
      <rPr>
        <vertAlign val="superscript"/>
        <sz val="10"/>
        <rFont val="HS Gothic Bg"/>
        <family val="2"/>
        <charset val="204"/>
      </rPr>
      <t>3</t>
    </r>
  </si>
  <si>
    <r>
      <t xml:space="preserve">ПРОМОЦИОНАЛНА Tарифа на ЗАД "БУЛСТРАД ВИЕНА ИНШУРЪНС ГРУП" по задължителна застраховка: Г Р А Ж Д А Н С К А  О Т Г О В О Р Н О С Т на автомобилистите
в сила от 26.11.2015 г. ДО 25.12.2015 Г. ЗА ЛЕКИ АВТОМОБИЛИ ДО </t>
    </r>
    <r>
      <rPr>
        <b/>
        <sz val="22"/>
        <color theme="0"/>
        <rFont val="HS Gothic Bg"/>
        <family val="2"/>
        <charset val="204"/>
      </rPr>
      <t>10 ГОДИНИ И СОБСТВЕНИЦИ, КОИТО СА ФИЗИЧЕСКИ НАД 40 ГОДИНИ</t>
    </r>
  </si>
  <si>
    <r>
      <t xml:space="preserve">ПРОМОЦИОНАЛНА Tарифа на ЗАД "БУЛСТРАД ВИЕНА ИНШУРЪНС ГРУП" по задължителна застраховка: Г Р А Ж Д А Н С К А  О Т Г О В О Р Н О С Т на автомобилистите
в сила от 26.11.2015 г. ДО 25.12.2015 Г. ЗА ЛЕКИ АВТОМОБИЛИ НАД </t>
    </r>
    <r>
      <rPr>
        <b/>
        <sz val="22"/>
        <color theme="0"/>
        <rFont val="HS Gothic Bg"/>
        <family val="2"/>
        <charset val="204"/>
      </rPr>
      <t>10 ГОДИНИ</t>
    </r>
  </si>
  <si>
    <r>
      <t xml:space="preserve">ПРОМОЦИОНАЛНА Tарифа на ЗАД "БУЛСТРАД ВИЕНА ИНШУРЪНС ГРУП" по задължителна застраховка: Г Р А Ж Д А Н С К А  О Т Г О В О Р Н О С Т на автомобилистите
в сила от 26.11.2015 г. ДО 25.12.2015 Г. ЗА ЛЕКИ АВТОМОБИЛИ НАД </t>
    </r>
    <r>
      <rPr>
        <b/>
        <sz val="22"/>
        <color theme="0"/>
        <rFont val="HS Gothic Bg"/>
        <family val="2"/>
        <charset val="204"/>
      </rPr>
      <t>10 ГОДИНИ И СОБСТВЕНИЦИ, КОИТО СА ФИЗИЧЕСКИ НАД 40 ГОДИНИ</t>
    </r>
  </si>
  <si>
    <t>ЗАВИШЕНИЯ - ПРИЛАГАТ СЕ ВЪРХУ ИЗБРАНАТА ТАРИФА</t>
  </si>
  <si>
    <t xml:space="preserve">ЗАВИШЕНИЕ ЗА ВЪЗРАСТ НА СОБСТВЕНИКА ДО 28 ГОДИНИ </t>
  </si>
  <si>
    <t>ЗАВИШЕНИЕ ЗА АВТОМОБИЛИ С БЪЛГАРСКА РЕГИСТРАЦИЯ, ПРЕДОСТАВЕНИ ЗА ПОЛЗВАНЕ НА ЧУЖДЕСТРАННИ ГРАЖДАНИ</t>
  </si>
  <si>
    <t>ЗАВИШЕНИЕ ЗА МПС С ПРЕДНАЗНАЧЕНИЕ ЗА ТАКСИМЕТРОВИ ПРЕВОЗИ</t>
  </si>
  <si>
    <t>1. В горепосочените тарифи Е включена стойността на издаден от Гаранционния фонд (стикер/и)!</t>
  </si>
  <si>
    <t>От горепосочените тарифи Е приспаднатa предвиденa отстъпка за регион (включени в колоните с тарифи за региони):</t>
  </si>
  <si>
    <t xml:space="preserve">2. Горепосочените тарифи НЕ включват вноска за Гаранционен фонд и Обезпечителен фонд, съгласно Кодекса за застраховане, които се заплащат допълнително!
</t>
  </si>
  <si>
    <t>3. Горепосочените тарифи НЕ включват данък върху застрахователната премия в размер на 2%, съгласно ЗДЗП, които се заплащат допълнително!</t>
  </si>
  <si>
    <t>4. Леки автомобили задвижвани изцяло от електродвигатели се тарифират, съгласно категория 1 "Леки автомобили до 1100 см3" премия за регион III. Автомобили с хибридно задвижванесе тарифират, съгласно кубатурата на двигателя с вътрешно горене, указана в категория 1 по-горе.</t>
  </si>
  <si>
    <t>РЕГИОН I - София и Перник *</t>
  </si>
  <si>
    <r>
      <t>5. За МПС с регистрирация и Д.К.№, започващ със символите</t>
    </r>
    <r>
      <rPr>
        <b/>
        <sz val="12"/>
        <rFont val="HS Gothic Bg"/>
        <family val="2"/>
        <charset val="204"/>
      </rPr>
      <t xml:space="preserve"> </t>
    </r>
    <r>
      <rPr>
        <b/>
        <sz val="16"/>
        <rFont val="HS Gothic Bg"/>
        <family val="2"/>
        <charset val="204"/>
      </rPr>
      <t>"ВН", "М", "ВР", "Р", "РР", "СС" и "ТХ" горепосочените тарифи с включено доплащане за сертификат "Зелена карта" се завишават с 100%!</t>
    </r>
  </si>
  <si>
    <t>РЕГИОН II - Пловдив, Варна и Бургас **</t>
  </si>
  <si>
    <t>6. За МПС предназначени за движение в лява лента (МПС с десен волан), горепосочените тарифи се завишават с 100%!</t>
  </si>
  <si>
    <t>РЕГИОН II - Всички останали населени места ***</t>
  </si>
  <si>
    <t>7. Допълнителната застрахователна премия за сертификат "Зелена карта" и премията с включено доплащане за сертификат "Зелена карта" осигуряват покритие на отговорността за трети държави, участващи в системата „Зелена карта“, чиито национални бюра на застрахователите не са страна по Многостранното споразумение</t>
  </si>
  <si>
    <t>* Първи регион включва превозните средства, регистрирани в град София и гр. Перник с Д.К.№, започващ със символите "С", "СВ", "СА" и "РК". Към град  София се включват и следните населени места: Балша; Банкя; Бистрица; Бусманци; Бухово; Владая; Войнеговци; Волуяк; Герман; Горни Богров; Доброславци; Долни Богров; Долни Пасарел; Железница; Желява; Житен; Иваняне; Казичене; Клисура; Кокаляне; Кривина; Кубратово; Кътина; Лозен; Локорско; Мало Бучино; Мировяне; Мрамор; Мърчаево; Негован; Нови Искър; Панчарево; Плана; Подгумер; Световрачене; Чепинци; Яна.
** Втори регион включва превозните средства, регистрирани в градовете Пловдив, Варна и Бургас с Д.К.№, започващ със символите "PB", "B" и "A".
*** Трети регион включва превозните средства, регистрирани във всички останали населени места.</t>
  </si>
  <si>
    <r>
      <t xml:space="preserve">Tарифа на ЗАД "БУЛСТРАД ВИЕНА ИНШУРЪНС ГРУП" по задължителна застраховка: Г Р А Ж Д А Н С К А  О Т Г О В О Р Н О С Т на автомобилистите
в сила </t>
    </r>
    <r>
      <rPr>
        <b/>
        <sz val="22"/>
        <color theme="0"/>
        <rFont val="HS Gothic Bg"/>
        <family val="2"/>
        <charset val="204"/>
      </rPr>
      <t>от 26.11.2015 г. за ППС различни от леки</t>
    </r>
  </si>
  <si>
    <t xml:space="preserve">Товарни автомобили </t>
  </si>
  <si>
    <t>до 1.5 т.</t>
  </si>
  <si>
    <t>над 1.5 т. до 3.5 т.</t>
  </si>
  <si>
    <t>над 3.5 т. до 5 т.</t>
  </si>
  <si>
    <t>над 5 т. до 10 т.</t>
  </si>
  <si>
    <t>над 10 т. до 20 т.</t>
  </si>
  <si>
    <t>над 20 т.</t>
  </si>
  <si>
    <t>Седлови влекачи без прикачни устройства</t>
  </si>
  <si>
    <t>Ремаркета</t>
  </si>
  <si>
    <t>Багажни и къмпинг ремаркета</t>
  </si>
  <si>
    <t>Товарни ремаркета до 10т.</t>
  </si>
  <si>
    <t>Товарни ремаркета над 10т.</t>
  </si>
  <si>
    <t>Полуремаркета</t>
  </si>
  <si>
    <t>Автобуси</t>
  </si>
  <si>
    <t>до 20 места</t>
  </si>
  <si>
    <t>от 20 до 40 места</t>
  </si>
  <si>
    <t>над 40 места</t>
  </si>
  <si>
    <t>Мотоциклети, мотопеди и триколки</t>
  </si>
  <si>
    <t>Премията не се разсрочва</t>
  </si>
  <si>
    <t>Тролейбуси, трамвайни мотриси</t>
  </si>
  <si>
    <t>По договаряне, но не по малко от премията по вид 7</t>
  </si>
  <si>
    <t>Строителна, земеделска техника и вътрешно-заводски транспорт</t>
  </si>
  <si>
    <r>
      <t>4. За МПС с регистрирация и Д.К.№, започващ със символите</t>
    </r>
    <r>
      <rPr>
        <b/>
        <sz val="12"/>
        <rFont val="HS Gothic Bg"/>
        <family val="2"/>
        <charset val="204"/>
      </rPr>
      <t xml:space="preserve"> </t>
    </r>
    <r>
      <rPr>
        <b/>
        <sz val="16"/>
        <rFont val="HS Gothic Bg"/>
        <family val="2"/>
        <charset val="204"/>
      </rPr>
      <t>"ВН", "М", "ВР", "Р", "РР", "СС" и "ТХ" горепосочените тарифи с включено доплащане за сертификат "Зелена карта" се завишават с 100%!</t>
    </r>
  </si>
  <si>
    <t>5. За МПС предназначени за движение в лява лента (МПС с десен волан), горепосочените тарифи се завишават с 100%!</t>
  </si>
  <si>
    <t>6. За МПС извършващи превоз на опасни товари, горепосочените тарифи се завишават с до 30%!</t>
  </si>
  <si>
    <t>7. Тарифата за категория No 7 "Строителна, земеделска техника и вътрешно-заводски транспорт" се отнася само за замекопни машини, товарачи, грейдери, валяци, асфалтополагащи машини, комбайни, трактори, мотокари, електрокари, газокари. Всички машини регистрирани, като "Специален автомобил" от типа на: автокранове; автовишки; бетон-помпи; бетон-смесители; автовози; товарни автомобили със специализирана надстройка се тарифират, като товарни, съгласно общо тегло по свидетелство за регистрация - F1 по тарифите на категория No 2.</t>
  </si>
  <si>
    <t>8. Допълнителната застрахователна премия за сертификат "Зелена карта" и премията с включено доплащане за сертификат "Зелена карта" осигуряват покритие на отговорността за трети държави, участващи в системата „Зелена карта“, чиито национални бюра на застрахователите не са страна по Многостранното споразумение</t>
  </si>
</sst>
</file>

<file path=xl/styles.xml><?xml version="1.0" encoding="utf-8"?>
<styleSheet xmlns="http://schemas.openxmlformats.org/spreadsheetml/2006/main">
  <numFmts count="29">
    <numFmt numFmtId="41" formatCode="_-* #,##0\ _л_в_-;\-* #,##0\ _л_в_-;_-* &quot;-&quot;\ _л_в_-;_-@_-"/>
    <numFmt numFmtId="164" formatCode="0.0"/>
    <numFmt numFmtId="165" formatCode="00"/>
    <numFmt numFmtId="166" formatCode="0000000"/>
    <numFmt numFmtId="167" formatCode="#,##0.000"/>
    <numFmt numFmtId="168" formatCode="#,##0;\(#,##0\)"/>
    <numFmt numFmtId="169" formatCode="0000"/>
    <numFmt numFmtId="170" formatCode="_-* #,##0.00\ _л_в_-;\-* #,##0.00\ _л_в_-;_-* &quot;-&quot;??\ _л_в_-;_-@_-"/>
    <numFmt numFmtId="171" formatCode="_-* #,##0.00&quot;лв&quot;_-;\-* #,##0.00&quot;лв&quot;_-;_-* &quot;-&quot;??&quot;лв&quot;_-;_-@_-"/>
    <numFmt numFmtId="172" formatCode="_-* #,##0\ _K_č_-;\-* #,##0\ _K_č_-;_-* &quot;-&quot;\ _K_č_-;_-@_-"/>
    <numFmt numFmtId="173" formatCode="_-* #,##0.00\ _K_č_-;\-* #,##0.00\ _K_č_-;_-* &quot;-&quot;??\ _K_č_-;_-@_-"/>
    <numFmt numFmtId="174" formatCode="_-* #,##0.00\ [$€-1]_-;\-* #,##0.00\ [$€-1]_-;_-* &quot;-&quot;??\ [$€-1]_-"/>
    <numFmt numFmtId="175" formatCode="0.000000"/>
    <numFmt numFmtId="176" formatCode="_-* #,##0.00_-;\-* #,##0.00_-;_-* &quot;-&quot;??_-;_-@_-"/>
    <numFmt numFmtId="177" formatCode="#.00"/>
    <numFmt numFmtId="178" formatCode="#."/>
    <numFmt numFmtId="179" formatCode="0.0;\(0.0\)"/>
    <numFmt numFmtId="180" formatCode="_-&quot;£&quot;* #,##0.00_-;\-&quot;£&quot;* #,##0.00_-;_-&quot;£&quot;* &quot;-&quot;??_-;_-@_-"/>
    <numFmt numFmtId="181" formatCode="_-* #,##0\ _L_e_i_-;\-* #,##0\ _L_e_i_-;_-* &quot;-&quot;\ _L_e_i_-;_-@_-"/>
    <numFmt numFmtId="182" formatCode="_-* #,##0.00\ _L_e_i_-;\-* #,##0.00\ _L_e_i_-;_-* &quot;-&quot;??\ _L_e_i_-;_-@_-"/>
    <numFmt numFmtId="183" formatCode="_-* #,##0\ &quot;Lei&quot;_-;\-* #,##0\ &quot;Lei&quot;_-;_-* &quot;-&quot;\ &quot;Lei&quot;_-;_-@_-"/>
    <numFmt numFmtId="184" formatCode="_-* #,##0.00\ &quot;Lei&quot;_-;\-* #,##0.00\ &quot;Lei&quot;_-;_-* &quot;-&quot;??\ &quot;Lei&quot;_-;_-@_-"/>
    <numFmt numFmtId="185" formatCode="#,##0&quot; &quot;&quot;лв&quot;;\-#,##0&quot; &quot;&quot;лв&quot;"/>
    <numFmt numFmtId="186" formatCode="#,##0.0"/>
    <numFmt numFmtId="187" formatCode="0.0000%"/>
    <numFmt numFmtId="188" formatCode="m/d/yy\ h:mm:ss"/>
    <numFmt numFmtId="189" formatCode="#,##0.0000"/>
    <numFmt numFmtId="190" formatCode="_-* #,##0\ &quot;Kč&quot;_-;\-* #,##0\ &quot;Kč&quot;_-;_-* &quot;-&quot;\ &quot;Kč&quot;_-;_-@_-"/>
    <numFmt numFmtId="191" formatCode="_-* #,##0.00\ &quot;Kč&quot;_-;\-* #,##0.00\ &quot;Kč&quot;_-;_-* &quot;-&quot;??\ &quot;Kč&quot;_-;_-@_-"/>
  </numFmts>
  <fonts count="6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22"/>
      <color indexed="9"/>
      <name val="HS Gothic Bg"/>
      <family val="2"/>
      <charset val="204"/>
    </font>
    <font>
      <b/>
      <sz val="22"/>
      <color theme="0"/>
      <name val="HS Gothic Bg"/>
      <family val="2"/>
      <charset val="204"/>
    </font>
    <font>
      <sz val="10"/>
      <name val="HS Gothic Bg"/>
      <family val="2"/>
      <charset val="204"/>
    </font>
    <font>
      <b/>
      <sz val="12"/>
      <name val="HS Gothic Bg"/>
      <family val="2"/>
      <charset val="204"/>
    </font>
    <font>
      <b/>
      <sz val="10"/>
      <color indexed="9"/>
      <name val="HS Gothic Bg"/>
      <family val="2"/>
      <charset val="204"/>
    </font>
    <font>
      <b/>
      <sz val="16"/>
      <name val="HS Gothic Bg"/>
      <family val="2"/>
      <charset val="204"/>
    </font>
    <font>
      <b/>
      <sz val="10"/>
      <name val="HS Gothic Bg"/>
      <family val="2"/>
      <charset val="204"/>
    </font>
    <font>
      <sz val="8"/>
      <name val="HS Gothic Bg"/>
      <family val="2"/>
      <charset val="204"/>
    </font>
    <font>
      <b/>
      <sz val="8"/>
      <color indexed="23"/>
      <name val="HS Gothic Bg"/>
      <family val="2"/>
      <charset val="204"/>
    </font>
    <font>
      <b/>
      <sz val="8"/>
      <name val="HS Gothic Bg"/>
      <family val="2"/>
      <charset val="204"/>
    </font>
    <font>
      <b/>
      <sz val="8"/>
      <color indexed="10"/>
      <name val="HS Gothic Bg"/>
      <family val="2"/>
      <charset val="204"/>
    </font>
    <font>
      <vertAlign val="superscript"/>
      <sz val="10"/>
      <name val="HS Gothic Bg"/>
      <family val="2"/>
      <charset val="204"/>
    </font>
    <font>
      <b/>
      <sz val="14"/>
      <name val="HS Gothic Bg"/>
      <family val="2"/>
      <charset val="204"/>
    </font>
    <font>
      <b/>
      <sz val="14"/>
      <color indexed="23"/>
      <name val="HS Gothic Bg"/>
      <family val="2"/>
      <charset val="204"/>
    </font>
    <font>
      <sz val="12"/>
      <name val="HS Gothic Bg"/>
      <family val="2"/>
      <charset val="204"/>
    </font>
    <font>
      <sz val="16"/>
      <name val="HS Gothic Bg"/>
      <family val="2"/>
      <charset val="204"/>
    </font>
    <font>
      <b/>
      <sz val="11"/>
      <name val="HS Gothic Bg"/>
      <family val="2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HebarDbCond"/>
      <charset val="204"/>
    </font>
    <font>
      <sz val="11"/>
      <color indexed="20"/>
      <name val="Calibri"/>
      <family val="2"/>
      <charset val="204"/>
    </font>
    <font>
      <sz val="10"/>
      <name val="HebarDbCond"/>
      <family val="2"/>
      <charset val="200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0"/>
      <name val="SP_Optimal"/>
      <family val="2"/>
      <charset val="204"/>
    </font>
    <font>
      <sz val="10"/>
      <name val="Journal"/>
    </font>
    <font>
      <b/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2"/>
      <name val="Arial CE"/>
      <charset val="238"/>
    </font>
    <font>
      <sz val="10"/>
      <name val="Book Antiqua"/>
      <family val="1"/>
      <charset val="204"/>
    </font>
    <font>
      <sz val="10"/>
      <name val="Times New Roman"/>
      <family val="1"/>
      <charset val="204"/>
    </font>
    <font>
      <i/>
      <sz val="11"/>
      <color indexed="23"/>
      <name val="Calibri"/>
      <family val="2"/>
      <charset val="204"/>
    </font>
    <font>
      <sz val="1"/>
      <color indexed="8"/>
      <name val="Courier"/>
      <family val="3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"/>
      <color indexed="8"/>
      <name val="Courier"/>
      <family val="3"/>
    </font>
    <font>
      <sz val="10"/>
      <name val="Hebar"/>
      <family val="5"/>
      <charset val="2"/>
    </font>
    <font>
      <b/>
      <sz val="10"/>
      <name val="Hebar"/>
      <family val="5"/>
      <charset val="2"/>
    </font>
    <font>
      <sz val="14"/>
      <name val="HebarExtraBlack"/>
      <family val="2"/>
      <charset val="200"/>
    </font>
    <font>
      <b/>
      <i/>
      <sz val="10"/>
      <name val="HebarCond"/>
      <family val="5"/>
      <charset val="2"/>
    </font>
    <font>
      <sz val="11"/>
      <name val="Times New Roman"/>
      <family val="1"/>
      <charset val="204"/>
    </font>
    <font>
      <sz val="11"/>
      <color indexed="62"/>
      <name val="Calibri"/>
      <family val="2"/>
      <charset val="204"/>
    </font>
    <font>
      <sz val="11"/>
      <color indexed="10"/>
      <name val="Calibri"/>
      <family val="2"/>
      <charset val="204"/>
    </font>
    <font>
      <sz val="8"/>
      <name val="Journal"/>
    </font>
    <font>
      <sz val="12"/>
      <name val="HebarDbCond"/>
      <family val="2"/>
      <charset val="200"/>
    </font>
    <font>
      <sz val="11"/>
      <color indexed="19"/>
      <name val="Calibri"/>
      <family val="2"/>
      <charset val="204"/>
    </font>
    <font>
      <sz val="8"/>
      <name val="Arial Cyr"/>
      <family val="2"/>
      <charset val="204"/>
    </font>
    <font>
      <sz val="11"/>
      <color theme="1"/>
      <name val="Book Antiqua"/>
      <family val="2"/>
      <charset val="204"/>
    </font>
    <font>
      <sz val="10"/>
      <color indexed="8"/>
      <name val="Arial"/>
      <family val="2"/>
      <charset val="204"/>
    </font>
    <font>
      <sz val="10"/>
      <name val="Timok"/>
      <charset val="204"/>
    </font>
    <font>
      <b/>
      <sz val="11"/>
      <color indexed="63"/>
      <name val="Calibri"/>
      <family val="2"/>
      <charset val="204"/>
    </font>
    <font>
      <sz val="10"/>
      <color indexed="63"/>
      <name val="Arial"/>
      <family val="2"/>
      <charset val="204"/>
    </font>
    <font>
      <sz val="14"/>
      <name val="Arial"/>
      <family val="2"/>
      <charset val="204"/>
    </font>
    <font>
      <i/>
      <sz val="10"/>
      <name val="Arial"/>
      <family val="2"/>
      <charset val="204"/>
    </font>
    <font>
      <b/>
      <sz val="9"/>
      <name val="Arial"/>
      <family val="2"/>
      <charset val="204"/>
    </font>
    <font>
      <sz val="18"/>
      <name val="Arial"/>
      <family val="2"/>
      <charset val="204"/>
    </font>
    <font>
      <b/>
      <sz val="10"/>
      <name val="Arial Narrow"/>
      <family val="2"/>
      <charset val="204"/>
    </font>
    <font>
      <b/>
      <sz val="8"/>
      <name val="Journal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MS Sans Serif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22"/>
        <bgColor indexed="22"/>
      </patternFill>
    </fill>
    <fill>
      <patternFill patternType="solid">
        <fgColor indexed="31"/>
        <bgColor indexed="64"/>
      </patternFill>
    </fill>
  </fills>
  <borders count="1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22">
    <xf numFmtId="0" fontId="0" fillId="0" borderId="0"/>
    <xf numFmtId="0" fontId="2" fillId="0" borderId="0"/>
    <xf numFmtId="165" fontId="20" fillId="0" borderId="93">
      <alignment horizontal="right"/>
    </xf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1" borderId="0" applyNumberFormat="0" applyBorder="0" applyAlignment="0" applyProtection="0"/>
    <xf numFmtId="0" fontId="21" fillId="13" borderId="0" applyNumberFormat="0" applyBorder="0" applyAlignment="0" applyProtection="0"/>
    <xf numFmtId="0" fontId="21" fillId="10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3" borderId="0" applyNumberFormat="0" applyBorder="0" applyAlignment="0" applyProtection="0"/>
    <xf numFmtId="0" fontId="21" fillId="11" borderId="0" applyNumberFormat="0" applyBorder="0" applyAlignment="0" applyProtection="0"/>
    <xf numFmtId="0" fontId="22" fillId="13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5" borderId="0" applyNumberFormat="0" applyBorder="0" applyAlignment="0" applyProtection="0"/>
    <xf numFmtId="0" fontId="22" fillId="13" borderId="0" applyNumberFormat="0" applyBorder="0" applyAlignment="0" applyProtection="0"/>
    <xf numFmtId="0" fontId="22" fillId="10" borderId="0" applyNumberFormat="0" applyBorder="0" applyAlignment="0" applyProtection="0"/>
    <xf numFmtId="0" fontId="22" fillId="18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1" fontId="23" fillId="0" borderId="0" applyFont="0" applyFill="0" applyBorder="0" applyProtection="0">
      <alignment horizontal="left" vertical="top"/>
    </xf>
    <xf numFmtId="0" fontId="24" fillId="22" borderId="0" applyNumberFormat="0" applyBorder="0" applyAlignment="0" applyProtection="0"/>
    <xf numFmtId="0" fontId="20" fillId="0" borderId="58">
      <alignment horizontal="center"/>
    </xf>
    <xf numFmtId="166" fontId="20" fillId="0" borderId="93">
      <alignment horizontal="right"/>
    </xf>
    <xf numFmtId="40" fontId="25" fillId="0" borderId="0" applyNumberFormat="0" applyFont="0" applyFill="0" applyAlignment="0" applyProtection="0">
      <alignment horizontal="left" vertical="center"/>
    </xf>
    <xf numFmtId="0" fontId="26" fillId="0" borderId="94" applyAlignment="0">
      <alignment horizontal="left" vertical="top" wrapText="1"/>
    </xf>
    <xf numFmtId="2" fontId="20" fillId="0" borderId="95">
      <alignment horizontal="right"/>
    </xf>
    <xf numFmtId="0" fontId="20" fillId="0" borderId="93"/>
    <xf numFmtId="3" fontId="2" fillId="0" borderId="0">
      <alignment horizontal="right" vertical="center"/>
    </xf>
    <xf numFmtId="3" fontId="27" fillId="0" borderId="0" applyFill="0" applyBorder="0" applyProtection="0">
      <alignment horizontal="center" vertical="center"/>
    </xf>
    <xf numFmtId="3" fontId="27" fillId="0" borderId="0" applyFill="0" applyProtection="0">
      <alignment horizontal="right" vertical="center"/>
    </xf>
    <xf numFmtId="3" fontId="27" fillId="0" borderId="0" applyFill="0" applyBorder="0" applyProtection="0">
      <alignment horizontal="center" vertical="center"/>
    </xf>
    <xf numFmtId="3" fontId="28" fillId="0" borderId="47" applyNumberFormat="0" applyFill="0" applyBorder="0" applyProtection="0">
      <alignment horizontal="center" vertical="center" wrapText="1"/>
    </xf>
    <xf numFmtId="0" fontId="29" fillId="0" borderId="0" applyNumberFormat="0" applyFont="0" applyFill="0" applyBorder="0" applyProtection="0">
      <alignment horizontal="center" wrapText="1"/>
    </xf>
    <xf numFmtId="0" fontId="29" fillId="0" borderId="0" applyNumberFormat="0" applyFont="0" applyFill="0" applyBorder="0" applyProtection="0">
      <alignment horizontal="left" vertical="center" wrapText="1"/>
    </xf>
    <xf numFmtId="0" fontId="29" fillId="0" borderId="0" applyNumberFormat="0" applyFont="0" applyFill="0" applyBorder="0" applyProtection="0">
      <alignment horizontal="center" vertical="top" wrapText="1"/>
    </xf>
    <xf numFmtId="21" fontId="23" fillId="0" borderId="0" applyFont="0" applyFill="0" applyBorder="0" applyProtection="0">
      <alignment horizontal="right"/>
    </xf>
    <xf numFmtId="0" fontId="20" fillId="0" borderId="47"/>
    <xf numFmtId="40" fontId="25" fillId="0" borderId="61" applyNumberFormat="0" applyFont="0" applyFill="0" applyAlignment="0" applyProtection="0">
      <alignment horizontal="left" vertical="center"/>
    </xf>
    <xf numFmtId="0" fontId="30" fillId="23" borderId="96" applyNumberFormat="0" applyAlignment="0" applyProtection="0"/>
    <xf numFmtId="1" fontId="29" fillId="0" borderId="0">
      <alignment horizontal="right" vertical="center"/>
    </xf>
    <xf numFmtId="0" fontId="20" fillId="0" borderId="93">
      <alignment horizontal="center"/>
    </xf>
    <xf numFmtId="0" fontId="20" fillId="0" borderId="0">
      <alignment horizontal="centerContinuous"/>
    </xf>
    <xf numFmtId="0" fontId="20" fillId="0" borderId="0">
      <alignment horizontal="center"/>
    </xf>
    <xf numFmtId="0" fontId="31" fillId="24" borderId="97" applyNumberFormat="0" applyAlignment="0" applyProtection="0"/>
    <xf numFmtId="0" fontId="25" fillId="3" borderId="0" applyNumberFormat="0" applyFont="0" applyBorder="0" applyAlignment="0" applyProtection="0"/>
    <xf numFmtId="0" fontId="20" fillId="0" borderId="95">
      <alignment horizontal="center" vertical="center" wrapText="1"/>
    </xf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70" fontId="32" fillId="0" borderId="0" applyFont="0" applyFill="0" applyBorder="0" applyAlignment="0" applyProtection="0"/>
    <xf numFmtId="169" fontId="20" fillId="0" borderId="93"/>
    <xf numFmtId="2" fontId="23" fillId="0" borderId="0" applyFont="0" applyFill="0" applyBorder="0" applyProtection="0">
      <alignment horizontal="right" vertical="top"/>
    </xf>
    <xf numFmtId="171" fontId="27" fillId="0" borderId="0">
      <alignment horizontal="right" vertical="center"/>
    </xf>
    <xf numFmtId="14" fontId="20" fillId="0" borderId="0" applyFill="0" applyBorder="0" applyProtection="0">
      <alignment horizontal="center" vertical="center"/>
    </xf>
    <xf numFmtId="14" fontId="20" fillId="0" borderId="0">
      <alignment horizontal="left"/>
    </xf>
    <xf numFmtId="4" fontId="20" fillId="0" borderId="0" applyFill="0" applyBorder="0" applyProtection="0">
      <alignment horizontal="right" vertical="center"/>
    </xf>
    <xf numFmtId="172" fontId="33" fillId="0" borderId="0" applyFont="0" applyFill="0" applyBorder="0" applyAlignment="0" applyProtection="0"/>
    <xf numFmtId="173" fontId="33" fillId="0" borderId="0" applyFont="0" applyFill="0" applyBorder="0" applyAlignment="0" applyProtection="0"/>
    <xf numFmtId="0" fontId="20" fillId="0" borderId="58"/>
    <xf numFmtId="174" fontId="34" fillId="0" borderId="0" applyFont="0" applyFill="0" applyBorder="0" applyAlignment="0" applyProtection="0"/>
    <xf numFmtId="175" fontId="35" fillId="0" borderId="20" applyFill="0" applyBorder="0">
      <alignment horizontal="center" vertical="center"/>
    </xf>
    <xf numFmtId="0" fontId="36" fillId="0" borderId="0" applyNumberFormat="0" applyFill="0" applyBorder="0" applyAlignment="0" applyProtection="0"/>
    <xf numFmtId="176" fontId="2" fillId="0" borderId="0" applyFont="0" applyFill="0" applyBorder="0" applyAlignment="0" applyProtection="0"/>
    <xf numFmtId="177" fontId="37" fillId="0" borderId="0">
      <protection locked="0"/>
    </xf>
    <xf numFmtId="0" fontId="38" fillId="13" borderId="0" applyNumberFormat="0" applyBorder="0" applyAlignment="0" applyProtection="0"/>
    <xf numFmtId="0" fontId="2" fillId="3" borderId="0"/>
    <xf numFmtId="0" fontId="39" fillId="0" borderId="98" applyNumberFormat="0" applyFill="0" applyAlignment="0" applyProtection="0"/>
    <xf numFmtId="0" fontId="40" fillId="0" borderId="99" applyNumberFormat="0" applyFill="0" applyAlignment="0" applyProtection="0"/>
    <xf numFmtId="0" fontId="41" fillId="0" borderId="100" applyNumberFormat="0" applyFill="0" applyAlignment="0" applyProtection="0"/>
    <xf numFmtId="0" fontId="41" fillId="0" borderId="0" applyNumberFormat="0" applyFill="0" applyBorder="0" applyAlignment="0" applyProtection="0"/>
    <xf numFmtId="178" fontId="42" fillId="0" borderId="0">
      <protection locked="0"/>
    </xf>
    <xf numFmtId="178" fontId="42" fillId="0" borderId="0">
      <protection locked="0"/>
    </xf>
    <xf numFmtId="0" fontId="25" fillId="25" borderId="78" applyProtection="0">
      <alignment horizontal="center" vertical="center" wrapText="1"/>
    </xf>
    <xf numFmtId="1" fontId="43" fillId="0" borderId="0" applyNumberFormat="0" applyFill="0" applyBorder="0" applyAlignment="0" applyProtection="0">
      <alignment horizontal="left" vertical="center"/>
    </xf>
    <xf numFmtId="0" fontId="25" fillId="0" borderId="0" applyNumberFormat="0" applyFill="0" applyBorder="0" applyProtection="0">
      <alignment horizontal="left" vertical="top" wrapText="1"/>
    </xf>
    <xf numFmtId="1" fontId="44" fillId="0" borderId="0" applyNumberFormat="0" applyFill="0" applyBorder="0" applyAlignment="0" applyProtection="0">
      <alignment horizontal="left" vertical="center"/>
    </xf>
    <xf numFmtId="1" fontId="45" fillId="3" borderId="0" applyNumberFormat="0" applyFont="0" applyBorder="0" applyAlignment="0" applyProtection="0">
      <alignment horizontal="left" vertical="center"/>
    </xf>
    <xf numFmtId="1" fontId="46" fillId="0" borderId="0" applyNumberFormat="0" applyFill="0" applyBorder="0" applyAlignment="0" applyProtection="0">
      <alignment horizontal="left" vertical="center"/>
    </xf>
    <xf numFmtId="4" fontId="2" fillId="0" borderId="0" applyFont="0" applyFill="0" applyBorder="0" applyAlignment="0" applyProtection="0"/>
    <xf numFmtId="14" fontId="20" fillId="0" borderId="93">
      <alignment horizontal="center"/>
    </xf>
    <xf numFmtId="179" fontId="47" fillId="0" borderId="0" applyFill="0" applyBorder="0">
      <alignment horizontal="center" vertical="center"/>
    </xf>
    <xf numFmtId="0" fontId="48" fillId="14" borderId="96" applyNumberFormat="0" applyAlignment="0" applyProtection="0"/>
    <xf numFmtId="165" fontId="20" fillId="0" borderId="93">
      <alignment horizontal="right"/>
    </xf>
    <xf numFmtId="1" fontId="23" fillId="0" borderId="0" applyFont="0" applyFill="0" applyBorder="0" applyProtection="0">
      <alignment horizontal="left" wrapText="1"/>
    </xf>
    <xf numFmtId="0" fontId="20" fillId="0" borderId="57"/>
    <xf numFmtId="0" fontId="49" fillId="0" borderId="101" applyNumberFormat="0" applyFill="0" applyAlignment="0" applyProtection="0"/>
    <xf numFmtId="0" fontId="20" fillId="0" borderId="94"/>
    <xf numFmtId="0" fontId="20" fillId="0" borderId="102">
      <alignment horizontal="center"/>
    </xf>
    <xf numFmtId="0" fontId="20" fillId="0" borderId="95">
      <alignment horizontal="center" wrapText="1"/>
    </xf>
    <xf numFmtId="0" fontId="26" fillId="0" borderId="103">
      <alignment horizontal="left" vertical="top" wrapText="1"/>
    </xf>
    <xf numFmtId="0" fontId="20" fillId="0" borderId="4">
      <alignment horizontal="center"/>
    </xf>
    <xf numFmtId="0" fontId="20" fillId="0" borderId="104">
      <alignment horizontal="center"/>
    </xf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5" fontId="50" fillId="0" borderId="0" applyFont="0" applyFill="0" applyBorder="0" applyProtection="0">
      <alignment horizontal="right" vertical="center"/>
    </xf>
    <xf numFmtId="0" fontId="51" fillId="26" borderId="105" applyNumberFormat="0">
      <alignment horizontal="right" vertical="center"/>
      <protection locked="0"/>
    </xf>
    <xf numFmtId="0" fontId="52" fillId="14" borderId="0" applyNumberFormat="0" applyBorder="0" applyAlignment="0" applyProtection="0"/>
    <xf numFmtId="0" fontId="26" fillId="0" borderId="104">
      <alignment horizontal="left" wrapText="1"/>
    </xf>
    <xf numFmtId="0" fontId="2" fillId="0" borderId="102">
      <alignment horizontal="left" vertical="center"/>
    </xf>
    <xf numFmtId="0" fontId="53" fillId="0" borderId="47" applyNumberFormat="0" applyFont="0">
      <alignment horizontal="left" vertical="top" wrapText="1"/>
    </xf>
    <xf numFmtId="0" fontId="2" fillId="0" borderId="0"/>
    <xf numFmtId="0" fontId="1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55" fillId="0" borderId="0"/>
    <xf numFmtId="0" fontId="2" fillId="0" borderId="0"/>
    <xf numFmtId="0" fontId="55" fillId="0" borderId="0"/>
    <xf numFmtId="0" fontId="2" fillId="0" borderId="0"/>
    <xf numFmtId="0" fontId="56" fillId="11" borderId="106" applyNumberFormat="0" applyFont="0" applyAlignment="0" applyProtection="0"/>
    <xf numFmtId="4" fontId="20" fillId="0" borderId="93">
      <alignment horizontal="right"/>
    </xf>
    <xf numFmtId="4" fontId="20" fillId="0" borderId="0">
      <alignment horizontal="right"/>
    </xf>
    <xf numFmtId="0" fontId="57" fillId="23" borderId="107" applyNumberFormat="0" applyAlignment="0" applyProtection="0"/>
    <xf numFmtId="9" fontId="2" fillId="0" borderId="0" applyFont="0" applyFill="0" applyBorder="0" applyAlignment="0" applyProtection="0"/>
    <xf numFmtId="3" fontId="58" fillId="0" borderId="0">
      <alignment horizontal="right" vertical="top" wrapText="1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10" fontId="27" fillId="0" borderId="0" applyFill="0" applyBorder="0" applyProtection="0">
      <alignment horizontal="right" vertical="center"/>
    </xf>
    <xf numFmtId="186" fontId="27" fillId="0" borderId="0" applyFont="0" applyFill="0" applyBorder="0" applyProtection="0">
      <alignment horizontal="center" vertical="center"/>
    </xf>
    <xf numFmtId="186" fontId="27" fillId="0" borderId="0" applyFont="0" applyFill="0" applyBorder="0" applyProtection="0">
      <alignment horizontal="center" vertical="center"/>
    </xf>
    <xf numFmtId="186" fontId="27" fillId="0" borderId="0" applyFont="0" applyFill="0" applyBorder="0" applyProtection="0">
      <alignment horizontal="center" vertical="center"/>
    </xf>
    <xf numFmtId="4" fontId="27" fillId="0" borderId="0" applyFill="0" applyBorder="0" applyProtection="0">
      <alignment horizontal="center" vertical="center"/>
    </xf>
    <xf numFmtId="4" fontId="27" fillId="0" borderId="0">
      <alignment horizontal="right" vertical="center"/>
    </xf>
    <xf numFmtId="4" fontId="27" fillId="0" borderId="0" applyFill="0" applyBorder="0" applyProtection="0">
      <alignment horizontal="center" vertical="center"/>
    </xf>
    <xf numFmtId="167" fontId="27" fillId="0" borderId="0" applyFill="0" applyBorder="0" applyProtection="0">
      <alignment horizontal="center" vertical="center"/>
    </xf>
    <xf numFmtId="167" fontId="27" fillId="0" borderId="0">
      <alignment horizontal="right" vertical="center"/>
    </xf>
    <xf numFmtId="167" fontId="27" fillId="0" borderId="0" applyFill="0" applyBorder="0" applyProtection="0">
      <alignment horizontal="center" vertical="center"/>
    </xf>
    <xf numFmtId="167" fontId="29" fillId="0" borderId="108" applyFont="0" applyBorder="0">
      <alignment horizontal="center" vertical="center"/>
    </xf>
    <xf numFmtId="175" fontId="23" fillId="0" borderId="0" applyFont="0" applyFill="0" applyBorder="0" applyProtection="0">
      <alignment horizontal="right" vertical="top" wrapText="1"/>
    </xf>
    <xf numFmtId="1" fontId="43" fillId="0" borderId="0" applyFont="0" applyFill="0" applyBorder="0" applyProtection="0">
      <alignment horizontal="right" wrapText="1"/>
    </xf>
    <xf numFmtId="0" fontId="20" fillId="0" borderId="59"/>
    <xf numFmtId="187" fontId="2" fillId="0" borderId="0" applyFont="0" applyFill="0" applyBorder="0" applyAlignment="0" applyProtection="0"/>
    <xf numFmtId="0" fontId="2" fillId="0" borderId="109" applyNumberFormat="0" applyFont="0" applyFill="0" applyAlignment="0" applyProtection="0"/>
    <xf numFmtId="0" fontId="2" fillId="0" borderId="110" applyNumberFormat="0" applyFont="0" applyFill="0" applyAlignment="0" applyProtection="0"/>
    <xf numFmtId="0" fontId="2" fillId="0" borderId="111" applyNumberFormat="0" applyFont="0" applyFill="0" applyAlignment="0" applyProtection="0"/>
    <xf numFmtId="0" fontId="2" fillId="0" borderId="112" applyNumberFormat="0" applyFont="0" applyFill="0" applyAlignment="0" applyProtection="0"/>
    <xf numFmtId="0" fontId="2" fillId="0" borderId="113" applyNumberFormat="0" applyFont="0" applyFill="0" applyAlignment="0" applyProtection="0"/>
    <xf numFmtId="0" fontId="2" fillId="23" borderId="0" applyNumberFormat="0" applyFont="0" applyBorder="0" applyAlignment="0" applyProtection="0"/>
    <xf numFmtId="0" fontId="2" fillId="0" borderId="114" applyNumberFormat="0" applyFont="0" applyFill="0" applyAlignment="0" applyProtection="0"/>
    <xf numFmtId="0" fontId="2" fillId="0" borderId="115" applyNumberFormat="0" applyFont="0" applyFill="0" applyAlignment="0" applyProtection="0"/>
    <xf numFmtId="46" fontId="2" fillId="0" borderId="0" applyFont="0" applyFill="0" applyBorder="0" applyAlignment="0" applyProtection="0"/>
    <xf numFmtId="0" fontId="55" fillId="0" borderId="0" applyNumberFormat="0" applyFill="0" applyBorder="0" applyAlignment="0" applyProtection="0"/>
    <xf numFmtId="0" fontId="2" fillId="0" borderId="116" applyNumberFormat="0" applyFont="0" applyFill="0" applyAlignment="0" applyProtection="0"/>
    <xf numFmtId="0" fontId="2" fillId="0" borderId="117" applyNumberFormat="0" applyFont="0" applyFill="0" applyAlignment="0" applyProtection="0"/>
    <xf numFmtId="0" fontId="2" fillId="0" borderId="106" applyNumberFormat="0" applyFont="0" applyFill="0" applyAlignment="0" applyProtection="0"/>
    <xf numFmtId="0" fontId="2" fillId="0" borderId="118" applyNumberFormat="0" applyFont="0" applyFill="0" applyAlignment="0" applyProtection="0"/>
    <xf numFmtId="0" fontId="2" fillId="0" borderId="106" applyNumberFormat="0" applyFont="0" applyFill="0" applyAlignment="0" applyProtection="0"/>
    <xf numFmtId="0" fontId="2" fillId="0" borderId="0" applyNumberFormat="0" applyFont="0" applyFill="0" applyBorder="0" applyProtection="0">
      <alignment horizontal="center"/>
    </xf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Protection="0">
      <alignment horizontal="left"/>
    </xf>
    <xf numFmtId="0" fontId="2" fillId="23" borderId="0" applyNumberFormat="0" applyFont="0" applyBorder="0" applyAlignment="0" applyProtection="0"/>
    <xf numFmtId="0" fontId="62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2" fillId="0" borderId="119" applyNumberFormat="0" applyFont="0" applyFill="0" applyAlignment="0" applyProtection="0"/>
    <xf numFmtId="0" fontId="2" fillId="0" borderId="120" applyNumberFormat="0" applyFont="0" applyFill="0" applyAlignment="0" applyProtection="0"/>
    <xf numFmtId="188" fontId="2" fillId="0" borderId="0" applyFont="0" applyFill="0" applyBorder="0" applyAlignment="0" applyProtection="0"/>
    <xf numFmtId="0" fontId="2" fillId="0" borderId="121" applyNumberFormat="0" applyFont="0" applyFill="0" applyAlignment="0" applyProtection="0"/>
    <xf numFmtId="0" fontId="2" fillId="0" borderId="122" applyNumberFormat="0" applyFont="0" applyFill="0" applyAlignment="0" applyProtection="0"/>
    <xf numFmtId="0" fontId="2" fillId="0" borderId="123" applyNumberFormat="0" applyFont="0" applyFill="0" applyAlignment="0" applyProtection="0"/>
    <xf numFmtId="0" fontId="2" fillId="0" borderId="124" applyNumberFormat="0" applyFont="0" applyFill="0" applyAlignment="0" applyProtection="0"/>
    <xf numFmtId="0" fontId="2" fillId="0" borderId="125" applyNumberFormat="0" applyFont="0" applyFill="0" applyAlignment="0" applyProtection="0"/>
    <xf numFmtId="1" fontId="25" fillId="0" borderId="0" applyFont="0" applyFill="0" applyBorder="0" applyProtection="0">
      <alignment horizontal="right" vertical="center"/>
    </xf>
    <xf numFmtId="0" fontId="20" fillId="0" borderId="5"/>
    <xf numFmtId="1" fontId="20" fillId="0" borderId="0" applyFill="0" applyBorder="0" applyProtection="0">
      <alignment horizontal="center" vertical="center"/>
    </xf>
    <xf numFmtId="1" fontId="63" fillId="0" borderId="76">
      <alignment horizontal="right"/>
    </xf>
    <xf numFmtId="0" fontId="33" fillId="0" borderId="0"/>
    <xf numFmtId="0" fontId="55" fillId="0" borderId="0">
      <alignment vertical="top"/>
    </xf>
    <xf numFmtId="0" fontId="2" fillId="0" borderId="18">
      <alignment vertical="center"/>
    </xf>
    <xf numFmtId="168" fontId="27" fillId="0" borderId="0" applyFill="0" applyBorder="0">
      <alignment horizontal="right"/>
    </xf>
    <xf numFmtId="0" fontId="25" fillId="0" borderId="126" applyNumberFormat="0" applyFont="0" applyFill="0" applyAlignment="0" applyProtection="0"/>
    <xf numFmtId="0" fontId="20" fillId="0" borderId="1"/>
    <xf numFmtId="4" fontId="20" fillId="0" borderId="3"/>
    <xf numFmtId="189" fontId="27" fillId="0" borderId="0" applyFill="0" applyBorder="0" applyProtection="0">
      <alignment horizontal="left" vertical="center" wrapText="1" readingOrder="1"/>
    </xf>
    <xf numFmtId="49" fontId="59" fillId="0" borderId="0">
      <alignment horizontal="center" vertical="center" wrapText="1"/>
    </xf>
    <xf numFmtId="49" fontId="20" fillId="0" borderId="0" applyFill="0" applyBorder="0" applyProtection="0"/>
    <xf numFmtId="0" fontId="20" fillId="0" borderId="93">
      <alignment horizontal="right"/>
    </xf>
    <xf numFmtId="3" fontId="64" fillId="0" borderId="47" applyNumberFormat="0" applyFont="0" applyFill="0" applyBorder="0" applyProtection="0">
      <alignment horizontal="left" vertical="justify" wrapText="1"/>
    </xf>
    <xf numFmtId="189" fontId="27" fillId="0" borderId="0">
      <alignment horizontal="centerContinuous" vertical="center" wrapText="1" readingOrder="1"/>
    </xf>
    <xf numFmtId="178" fontId="37" fillId="0" borderId="127">
      <protection locked="0"/>
    </xf>
    <xf numFmtId="4" fontId="20" fillId="0" borderId="2"/>
    <xf numFmtId="0" fontId="20" fillId="0" borderId="0">
      <alignment horizontal="left" vertical="center" wrapText="1"/>
    </xf>
    <xf numFmtId="40" fontId="25" fillId="0" borderId="0" applyFont="0" applyFill="0" applyBorder="0" applyProtection="0">
      <alignment horizontal="right" vertical="center"/>
    </xf>
    <xf numFmtId="16" fontId="25" fillId="0" borderId="0" applyFont="0" applyFill="0" applyBorder="0" applyProtection="0">
      <alignment horizontal="right" vertical="center"/>
    </xf>
    <xf numFmtId="0" fontId="27" fillId="0" borderId="128" applyFill="0" applyBorder="0" applyProtection="0">
      <alignment horizontal="center" vertical="distributed" textRotation="90" wrapText="1"/>
    </xf>
    <xf numFmtId="1" fontId="25" fillId="0" borderId="0" applyNumberFormat="0" applyFont="0" applyFill="0" applyBorder="0" applyProtection="0">
      <alignment vertical="center"/>
    </xf>
    <xf numFmtId="1" fontId="43" fillId="0" borderId="0" applyFont="0" applyFill="0" applyBorder="0" applyProtection="0">
      <alignment horizontal="right" vertical="center"/>
    </xf>
    <xf numFmtId="190" fontId="33" fillId="0" borderId="0" applyFont="0" applyFill="0" applyBorder="0" applyAlignment="0" applyProtection="0"/>
    <xf numFmtId="191" fontId="33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2" fillId="0" borderId="0">
      <alignment wrapText="1"/>
    </xf>
    <xf numFmtId="49" fontId="65" fillId="0" borderId="129">
      <alignment wrapText="1"/>
    </xf>
    <xf numFmtId="49" fontId="66" fillId="0" borderId="0">
      <alignment horizontal="centerContinuous"/>
    </xf>
    <xf numFmtId="0" fontId="26" fillId="0" borderId="95">
      <alignment horizontal="left" vertical="center" wrapText="1"/>
    </xf>
    <xf numFmtId="0" fontId="67" fillId="0" borderId="0"/>
  </cellStyleXfs>
  <cellXfs count="234">
    <xf numFmtId="0" fontId="0" fillId="0" borderId="0" xfId="0"/>
    <xf numFmtId="0" fontId="5" fillId="0" borderId="0" xfId="1" applyFont="1" applyAlignment="1">
      <alignment vertical="center"/>
    </xf>
    <xf numFmtId="0" fontId="5" fillId="3" borderId="4" xfId="1" applyFont="1" applyFill="1" applyBorder="1" applyAlignment="1">
      <alignment vertical="center"/>
    </xf>
    <xf numFmtId="0" fontId="5" fillId="3" borderId="2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vertical="center"/>
    </xf>
    <xf numFmtId="0" fontId="5" fillId="3" borderId="5" xfId="1" applyFont="1" applyFill="1" applyBorder="1" applyAlignment="1">
      <alignment vertical="center"/>
    </xf>
    <xf numFmtId="0" fontId="6" fillId="3" borderId="6" xfId="1" applyFont="1" applyFill="1" applyBorder="1" applyAlignment="1">
      <alignment vertical="center"/>
    </xf>
    <xf numFmtId="0" fontId="6" fillId="3" borderId="14" xfId="1" applyFont="1" applyFill="1" applyBorder="1" applyAlignment="1">
      <alignment vertical="center"/>
    </xf>
    <xf numFmtId="0" fontId="6" fillId="0" borderId="0" xfId="1" applyFont="1" applyAlignment="1">
      <alignment vertical="center"/>
    </xf>
    <xf numFmtId="0" fontId="5" fillId="3" borderId="6" xfId="1" applyFont="1" applyFill="1" applyBorder="1" applyAlignment="1">
      <alignment vertical="center"/>
    </xf>
    <xf numFmtId="0" fontId="5" fillId="3" borderId="0" xfId="1" applyFont="1" applyFill="1" applyBorder="1" applyAlignment="1">
      <alignment horizontal="center" vertical="center"/>
    </xf>
    <xf numFmtId="0" fontId="5" fillId="3" borderId="0" xfId="1" applyFont="1" applyFill="1" applyBorder="1" applyAlignment="1">
      <alignment vertical="center"/>
    </xf>
    <xf numFmtId="0" fontId="5" fillId="3" borderId="0" xfId="1" applyFont="1" applyFill="1" applyBorder="1" applyAlignment="1">
      <alignment horizontal="right" vertical="center"/>
    </xf>
    <xf numFmtId="0" fontId="5" fillId="3" borderId="14" xfId="1" applyFont="1" applyFill="1" applyBorder="1" applyAlignment="1">
      <alignment vertical="center"/>
    </xf>
    <xf numFmtId="0" fontId="5" fillId="3" borderId="24" xfId="1" applyFont="1" applyFill="1" applyBorder="1" applyAlignment="1">
      <alignment horizontal="center" vertical="center"/>
    </xf>
    <xf numFmtId="0" fontId="5" fillId="6" borderId="23" xfId="1" applyFont="1" applyFill="1" applyBorder="1" applyAlignment="1">
      <alignment vertical="center"/>
    </xf>
    <xf numFmtId="4" fontId="15" fillId="6" borderId="26" xfId="1" applyNumberFormat="1" applyFont="1" applyFill="1" applyBorder="1" applyAlignment="1">
      <alignment horizontal="center" vertical="center" wrapText="1"/>
    </xf>
    <xf numFmtId="4" fontId="16" fillId="6" borderId="27" xfId="1" applyNumberFormat="1" applyFont="1" applyFill="1" applyBorder="1" applyAlignment="1">
      <alignment horizontal="center" vertical="center" wrapText="1"/>
    </xf>
    <xf numFmtId="4" fontId="15" fillId="6" borderId="27" xfId="1" applyNumberFormat="1" applyFont="1" applyFill="1" applyBorder="1" applyAlignment="1">
      <alignment horizontal="center" vertical="center" wrapText="1"/>
    </xf>
    <xf numFmtId="4" fontId="15" fillId="5" borderId="27" xfId="1" applyNumberFormat="1" applyFont="1" applyFill="1" applyBorder="1" applyAlignment="1">
      <alignment horizontal="center" vertical="center" wrapText="1"/>
    </xf>
    <xf numFmtId="4" fontId="16" fillId="6" borderId="28" xfId="1" applyNumberFormat="1" applyFont="1" applyFill="1" applyBorder="1" applyAlignment="1">
      <alignment horizontal="center" vertical="center" wrapText="1"/>
    </xf>
    <xf numFmtId="4" fontId="15" fillId="0" borderId="29" xfId="1" applyNumberFormat="1" applyFont="1" applyFill="1" applyBorder="1" applyAlignment="1">
      <alignment horizontal="center" vertical="center" wrapText="1"/>
    </xf>
    <xf numFmtId="4" fontId="15" fillId="6" borderId="29" xfId="1" applyNumberFormat="1" applyFont="1" applyFill="1" applyBorder="1" applyAlignment="1">
      <alignment horizontal="center" vertical="center" wrapText="1"/>
    </xf>
    <xf numFmtId="4" fontId="15" fillId="6" borderId="30" xfId="1" applyNumberFormat="1" applyFont="1" applyFill="1" applyBorder="1" applyAlignment="1">
      <alignment horizontal="center" vertical="center" wrapText="1"/>
    </xf>
    <xf numFmtId="4" fontId="15" fillId="6" borderId="31" xfId="1" applyNumberFormat="1" applyFont="1" applyFill="1" applyBorder="1" applyAlignment="1">
      <alignment horizontal="center" vertical="center" wrapText="1"/>
    </xf>
    <xf numFmtId="4" fontId="15" fillId="6" borderId="32" xfId="1" applyNumberFormat="1" applyFont="1" applyFill="1" applyBorder="1" applyAlignment="1">
      <alignment horizontal="center" vertical="center" wrapText="1"/>
    </xf>
    <xf numFmtId="4" fontId="16" fillId="6" borderId="33" xfId="1" applyNumberFormat="1" applyFont="1" applyFill="1" applyBorder="1" applyAlignment="1">
      <alignment horizontal="center" vertical="center" wrapText="1"/>
    </xf>
    <xf numFmtId="4" fontId="15" fillId="6" borderId="33" xfId="1" applyNumberFormat="1" applyFont="1" applyFill="1" applyBorder="1" applyAlignment="1">
      <alignment horizontal="center" vertical="center" wrapText="1"/>
    </xf>
    <xf numFmtId="4" fontId="15" fillId="5" borderId="33" xfId="1" applyNumberFormat="1" applyFont="1" applyFill="1" applyBorder="1" applyAlignment="1">
      <alignment horizontal="center" vertical="center" wrapText="1"/>
    </xf>
    <xf numFmtId="4" fontId="16" fillId="6" borderId="34" xfId="1" applyNumberFormat="1" applyFont="1" applyFill="1" applyBorder="1" applyAlignment="1">
      <alignment horizontal="center" vertical="center" wrapText="1"/>
    </xf>
    <xf numFmtId="4" fontId="15" fillId="6" borderId="35" xfId="1" applyNumberFormat="1" applyFont="1" applyFill="1" applyBorder="1" applyAlignment="1">
      <alignment horizontal="center" vertical="center" wrapText="1"/>
    </xf>
    <xf numFmtId="4" fontId="15" fillId="6" borderId="36" xfId="1" applyNumberFormat="1" applyFont="1" applyFill="1" applyBorder="1" applyAlignment="1">
      <alignment horizontal="center" vertical="center" wrapText="1"/>
    </xf>
    <xf numFmtId="4" fontId="15" fillId="6" borderId="37" xfId="1" applyNumberFormat="1" applyFont="1" applyFill="1" applyBorder="1" applyAlignment="1">
      <alignment horizontal="center" vertical="center" wrapText="1"/>
    </xf>
    <xf numFmtId="0" fontId="5" fillId="6" borderId="38" xfId="1" applyFont="1" applyFill="1" applyBorder="1" applyAlignment="1">
      <alignment vertical="center"/>
    </xf>
    <xf numFmtId="4" fontId="15" fillId="0" borderId="37" xfId="1" applyNumberFormat="1" applyFont="1" applyFill="1" applyBorder="1" applyAlignment="1">
      <alignment horizontal="center" vertical="center" wrapText="1"/>
    </xf>
    <xf numFmtId="0" fontId="5" fillId="6" borderId="38" xfId="1" applyFont="1" applyFill="1" applyBorder="1" applyAlignment="1">
      <alignment horizontal="center" vertical="center"/>
    </xf>
    <xf numFmtId="4" fontId="15" fillId="6" borderId="39" xfId="1" applyNumberFormat="1" applyFont="1" applyFill="1" applyBorder="1" applyAlignment="1">
      <alignment horizontal="center" vertical="center" wrapText="1"/>
    </xf>
    <xf numFmtId="4" fontId="16" fillId="6" borderId="40" xfId="1" applyNumberFormat="1" applyFont="1" applyFill="1" applyBorder="1" applyAlignment="1">
      <alignment horizontal="center" vertical="center" wrapText="1"/>
    </xf>
    <xf numFmtId="4" fontId="15" fillId="6" borderId="40" xfId="1" applyNumberFormat="1" applyFont="1" applyFill="1" applyBorder="1" applyAlignment="1">
      <alignment horizontal="center" vertical="center" wrapText="1"/>
    </xf>
    <xf numFmtId="4" fontId="15" fillId="5" borderId="40" xfId="1" applyNumberFormat="1" applyFont="1" applyFill="1" applyBorder="1" applyAlignment="1">
      <alignment horizontal="center" vertical="center" wrapText="1"/>
    </xf>
    <xf numFmtId="4" fontId="16" fillId="6" borderId="41" xfId="1" applyNumberFormat="1" applyFont="1" applyFill="1" applyBorder="1" applyAlignment="1">
      <alignment horizontal="center" vertical="center" wrapText="1"/>
    </xf>
    <xf numFmtId="4" fontId="15" fillId="6" borderId="42" xfId="1" applyNumberFormat="1" applyFont="1" applyFill="1" applyBorder="1" applyAlignment="1">
      <alignment horizontal="center" vertical="center" wrapText="1"/>
    </xf>
    <xf numFmtId="4" fontId="16" fillId="6" borderId="43" xfId="1" applyNumberFormat="1" applyFont="1" applyFill="1" applyBorder="1" applyAlignment="1">
      <alignment horizontal="center" vertical="center" wrapText="1"/>
    </xf>
    <xf numFmtId="4" fontId="15" fillId="6" borderId="44" xfId="1" applyNumberFormat="1" applyFont="1" applyFill="1" applyBorder="1" applyAlignment="1">
      <alignment horizontal="center" vertical="center" wrapText="1"/>
    </xf>
    <xf numFmtId="4" fontId="15" fillId="6" borderId="45" xfId="1" applyNumberFormat="1" applyFont="1" applyFill="1" applyBorder="1" applyAlignment="1">
      <alignment horizontal="center" vertical="center" wrapText="1"/>
    </xf>
    <xf numFmtId="4" fontId="15" fillId="6" borderId="46" xfId="1" applyNumberFormat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right" vertical="center"/>
    </xf>
    <xf numFmtId="164" fontId="5" fillId="3" borderId="2" xfId="1" applyNumberFormat="1" applyFont="1" applyFill="1" applyBorder="1" applyAlignment="1">
      <alignment horizontal="right" vertical="center"/>
    </xf>
    <xf numFmtId="0" fontId="5" fillId="3" borderId="47" xfId="1" applyFont="1" applyFill="1" applyBorder="1" applyAlignment="1">
      <alignment horizontal="center" vertical="center"/>
    </xf>
    <xf numFmtId="0" fontId="5" fillId="3" borderId="47" xfId="1" applyFont="1" applyFill="1" applyBorder="1" applyAlignment="1">
      <alignment vertical="center"/>
    </xf>
    <xf numFmtId="0" fontId="5" fillId="6" borderId="15" xfId="1" applyFont="1" applyFill="1" applyBorder="1" applyAlignment="1">
      <alignment horizontal="center" vertical="center"/>
    </xf>
    <xf numFmtId="4" fontId="16" fillId="6" borderId="48" xfId="1" applyNumberFormat="1" applyFont="1" applyFill="1" applyBorder="1" applyAlignment="1">
      <alignment horizontal="center" vertical="center" wrapText="1"/>
    </xf>
    <xf numFmtId="4" fontId="15" fillId="6" borderId="49" xfId="1" applyNumberFormat="1" applyFont="1" applyFill="1" applyBorder="1" applyAlignment="1">
      <alignment horizontal="center" vertical="center" wrapText="1"/>
    </xf>
    <xf numFmtId="4" fontId="16" fillId="6" borderId="50" xfId="1" applyNumberFormat="1" applyFont="1" applyFill="1" applyBorder="1" applyAlignment="1">
      <alignment horizontal="center" vertical="center" wrapText="1"/>
    </xf>
    <xf numFmtId="4" fontId="15" fillId="6" borderId="51" xfId="1" applyNumberFormat="1" applyFont="1" applyFill="1" applyBorder="1" applyAlignment="1">
      <alignment horizontal="center" vertical="center" wrapText="1"/>
    </xf>
    <xf numFmtId="4" fontId="15" fillId="6" borderId="52" xfId="1" applyNumberFormat="1" applyFont="1" applyFill="1" applyBorder="1" applyAlignment="1">
      <alignment horizontal="center" vertical="center" wrapText="1"/>
    </xf>
    <xf numFmtId="0" fontId="5" fillId="6" borderId="4" xfId="1" applyFont="1" applyFill="1" applyBorder="1" applyAlignment="1">
      <alignment vertical="center"/>
    </xf>
    <xf numFmtId="0" fontId="5" fillId="6" borderId="47" xfId="1" applyFont="1" applyFill="1" applyBorder="1" applyAlignment="1">
      <alignment vertical="center"/>
    </xf>
    <xf numFmtId="0" fontId="5" fillId="6" borderId="6" xfId="1" applyFont="1" applyFill="1" applyBorder="1" applyAlignment="1">
      <alignment vertical="center"/>
    </xf>
    <xf numFmtId="0" fontId="5" fillId="6" borderId="0" xfId="1" applyFont="1" applyFill="1" applyBorder="1" applyAlignment="1">
      <alignment vertical="center"/>
    </xf>
    <xf numFmtId="0" fontId="5" fillId="7" borderId="14" xfId="1" applyFont="1" applyFill="1" applyBorder="1" applyAlignment="1">
      <alignment vertical="center"/>
    </xf>
    <xf numFmtId="0" fontId="17" fillId="7" borderId="6" xfId="1" applyFont="1" applyFill="1" applyBorder="1" applyAlignment="1">
      <alignment vertical="center"/>
    </xf>
    <xf numFmtId="0" fontId="17" fillId="7" borderId="14" xfId="1" applyFont="1" applyFill="1" applyBorder="1" applyAlignment="1">
      <alignment vertical="center"/>
    </xf>
    <xf numFmtId="0" fontId="17" fillId="0" borderId="0" xfId="1" applyFont="1" applyAlignment="1">
      <alignment vertical="center"/>
    </xf>
    <xf numFmtId="0" fontId="8" fillId="6" borderId="6" xfId="1" applyFont="1" applyFill="1" applyBorder="1" applyAlignment="1">
      <alignment horizontal="left" vertical="center" indent="2"/>
    </xf>
    <xf numFmtId="0" fontId="8" fillId="6" borderId="0" xfId="1" applyFont="1" applyFill="1" applyBorder="1" applyAlignment="1">
      <alignment horizontal="left" vertical="center" indent="2"/>
    </xf>
    <xf numFmtId="0" fontId="8" fillId="6" borderId="14" xfId="1" applyFont="1" applyFill="1" applyBorder="1" applyAlignment="1">
      <alignment horizontal="left" vertical="center" indent="2"/>
    </xf>
    <xf numFmtId="0" fontId="8" fillId="6" borderId="0" xfId="1" applyFont="1" applyFill="1" applyBorder="1" applyAlignment="1">
      <alignment vertical="center"/>
    </xf>
    <xf numFmtId="0" fontId="8" fillId="6" borderId="14" xfId="1" applyFont="1" applyFill="1" applyBorder="1" applyAlignment="1">
      <alignment vertical="center"/>
    </xf>
    <xf numFmtId="0" fontId="18" fillId="7" borderId="6" xfId="1" applyFont="1" applyFill="1" applyBorder="1" applyAlignment="1">
      <alignment vertical="center"/>
    </xf>
    <xf numFmtId="0" fontId="8" fillId="6" borderId="57" xfId="1" applyFont="1" applyFill="1" applyBorder="1" applyAlignment="1">
      <alignment vertical="center"/>
    </xf>
    <xf numFmtId="0" fontId="19" fillId="6" borderId="58" xfId="1" applyFont="1" applyFill="1" applyBorder="1" applyAlignment="1">
      <alignment horizontal="left" vertical="center" indent="2"/>
    </xf>
    <xf numFmtId="0" fontId="19" fillId="6" borderId="59" xfId="1" applyFont="1" applyFill="1" applyBorder="1" applyAlignment="1">
      <alignment horizontal="left" vertical="center" indent="2"/>
    </xf>
    <xf numFmtId="0" fontId="18" fillId="7" borderId="14" xfId="1" applyFont="1" applyFill="1" applyBorder="1" applyAlignment="1">
      <alignment vertical="center"/>
    </xf>
    <xf numFmtId="0" fontId="18" fillId="0" borderId="0" xfId="1" applyFont="1" applyAlignment="1">
      <alignment vertical="center"/>
    </xf>
    <xf numFmtId="0" fontId="5" fillId="7" borderId="6" xfId="1" applyFont="1" applyFill="1" applyBorder="1" applyAlignment="1">
      <alignment vertical="center"/>
    </xf>
    <xf numFmtId="0" fontId="5" fillId="7" borderId="0" xfId="1" applyFont="1" applyFill="1" applyBorder="1" applyAlignment="1">
      <alignment vertical="center"/>
    </xf>
    <xf numFmtId="0" fontId="5" fillId="7" borderId="57" xfId="1" applyFont="1" applyFill="1" applyBorder="1" applyAlignment="1">
      <alignment vertical="center"/>
    </xf>
    <xf numFmtId="0" fontId="5" fillId="7" borderId="58" xfId="1" applyFont="1" applyFill="1" applyBorder="1" applyAlignment="1">
      <alignment vertical="center"/>
    </xf>
    <xf numFmtId="0" fontId="5" fillId="7" borderId="59" xfId="1" applyFont="1" applyFill="1" applyBorder="1" applyAlignment="1">
      <alignment vertical="center"/>
    </xf>
    <xf numFmtId="164" fontId="5" fillId="3" borderId="0" xfId="1" applyNumberFormat="1" applyFont="1" applyFill="1" applyBorder="1" applyAlignment="1">
      <alignment horizontal="right" vertical="center"/>
    </xf>
    <xf numFmtId="0" fontId="5" fillId="6" borderId="38" xfId="1" applyFont="1" applyFill="1" applyBorder="1" applyAlignment="1">
      <alignment horizontal="center" vertical="center" wrapText="1"/>
    </xf>
    <xf numFmtId="3" fontId="15" fillId="5" borderId="27" xfId="1" applyNumberFormat="1" applyFont="1" applyFill="1" applyBorder="1" applyAlignment="1">
      <alignment horizontal="center" vertical="center" wrapText="1"/>
    </xf>
    <xf numFmtId="3" fontId="16" fillId="6" borderId="28" xfId="1" applyNumberFormat="1" applyFont="1" applyFill="1" applyBorder="1" applyAlignment="1">
      <alignment horizontal="center" vertical="center" wrapText="1"/>
    </xf>
    <xf numFmtId="3" fontId="15" fillId="6" borderId="29" xfId="1" applyNumberFormat="1" applyFont="1" applyFill="1" applyBorder="1" applyAlignment="1">
      <alignment horizontal="center" vertical="center" wrapText="1"/>
    </xf>
    <xf numFmtId="3" fontId="15" fillId="6" borderId="31" xfId="1" applyNumberFormat="1" applyFont="1" applyFill="1" applyBorder="1" applyAlignment="1">
      <alignment horizontal="center" vertical="center" wrapText="1"/>
    </xf>
    <xf numFmtId="2" fontId="5" fillId="0" borderId="0" xfId="1" applyNumberFormat="1" applyFont="1" applyAlignment="1">
      <alignment vertical="center"/>
    </xf>
    <xf numFmtId="3" fontId="5" fillId="0" borderId="0" xfId="1" applyNumberFormat="1" applyFont="1" applyAlignment="1">
      <alignment vertical="center"/>
    </xf>
    <xf numFmtId="3" fontId="15" fillId="5" borderId="33" xfId="1" applyNumberFormat="1" applyFont="1" applyFill="1" applyBorder="1" applyAlignment="1">
      <alignment horizontal="center" vertical="center" wrapText="1"/>
    </xf>
    <xf numFmtId="3" fontId="16" fillId="6" borderId="34" xfId="1" applyNumberFormat="1" applyFont="1" applyFill="1" applyBorder="1" applyAlignment="1">
      <alignment horizontal="center" vertical="center" wrapText="1"/>
    </xf>
    <xf numFmtId="3" fontId="15" fillId="6" borderId="35" xfId="1" applyNumberFormat="1" applyFont="1" applyFill="1" applyBorder="1" applyAlignment="1">
      <alignment horizontal="center" vertical="center" wrapText="1"/>
    </xf>
    <xf numFmtId="3" fontId="15" fillId="6" borderId="37" xfId="1" applyNumberFormat="1" applyFont="1" applyFill="1" applyBorder="1" applyAlignment="1">
      <alignment horizontal="center" vertical="center" wrapText="1"/>
    </xf>
    <xf numFmtId="3" fontId="15" fillId="0" borderId="37" xfId="1" applyNumberFormat="1" applyFont="1" applyFill="1" applyBorder="1" applyAlignment="1">
      <alignment horizontal="center" vertical="center" wrapText="1"/>
    </xf>
    <xf numFmtId="0" fontId="5" fillId="6" borderId="15" xfId="1" applyFont="1" applyFill="1" applyBorder="1" applyAlignment="1">
      <alignment horizontal="center" vertical="center" wrapText="1"/>
    </xf>
    <xf numFmtId="3" fontId="15" fillId="5" borderId="40" xfId="1" applyNumberFormat="1" applyFont="1" applyFill="1" applyBorder="1" applyAlignment="1">
      <alignment horizontal="center" vertical="center" wrapText="1"/>
    </xf>
    <xf numFmtId="3" fontId="16" fillId="6" borderId="41" xfId="1" applyNumberFormat="1" applyFont="1" applyFill="1" applyBorder="1" applyAlignment="1">
      <alignment horizontal="center" vertical="center" wrapText="1"/>
    </xf>
    <xf numFmtId="3" fontId="15" fillId="6" borderId="44" xfId="1" applyNumberFormat="1" applyFont="1" applyFill="1" applyBorder="1" applyAlignment="1">
      <alignment horizontal="center" vertical="center" wrapText="1"/>
    </xf>
    <xf numFmtId="3" fontId="15" fillId="6" borderId="46" xfId="1" applyNumberFormat="1" applyFont="1" applyFill="1" applyBorder="1" applyAlignment="1">
      <alignment horizontal="center" vertical="center" wrapText="1"/>
    </xf>
    <xf numFmtId="0" fontId="5" fillId="3" borderId="19" xfId="1" applyFont="1" applyFill="1" applyBorder="1" applyAlignment="1">
      <alignment horizontal="center" vertical="center" wrapText="1"/>
    </xf>
    <xf numFmtId="0" fontId="7" fillId="3" borderId="0" xfId="1" applyFont="1" applyFill="1" applyBorder="1" applyAlignment="1">
      <alignment horizontal="center" vertical="center"/>
    </xf>
    <xf numFmtId="0" fontId="5" fillId="3" borderId="0" xfId="1" applyFont="1" applyFill="1" applyBorder="1" applyAlignment="1">
      <alignment horizontal="left" vertical="center"/>
    </xf>
    <xf numFmtId="1" fontId="15" fillId="3" borderId="0" xfId="1" applyNumberFormat="1" applyFont="1" applyFill="1" applyBorder="1" applyAlignment="1">
      <alignment horizontal="right" vertical="center" wrapText="1"/>
    </xf>
    <xf numFmtId="3" fontId="15" fillId="3" borderId="0" xfId="1" applyNumberFormat="1" applyFont="1" applyFill="1" applyBorder="1" applyAlignment="1">
      <alignment horizontal="right" vertical="center" wrapText="1"/>
    </xf>
    <xf numFmtId="164" fontId="15" fillId="3" borderId="0" xfId="1" applyNumberFormat="1" applyFont="1" applyFill="1" applyBorder="1" applyAlignment="1">
      <alignment horizontal="right" vertical="center" wrapText="1"/>
    </xf>
    <xf numFmtId="0" fontId="5" fillId="6" borderId="23" xfId="1" applyFont="1" applyFill="1" applyBorder="1" applyAlignment="1">
      <alignment horizontal="center" vertical="center" wrapText="1"/>
    </xf>
    <xf numFmtId="3" fontId="15" fillId="5" borderId="71" xfId="1" applyNumberFormat="1" applyFont="1" applyFill="1" applyBorder="1" applyAlignment="1">
      <alignment horizontal="center" vertical="center" wrapText="1"/>
    </xf>
    <xf numFmtId="3" fontId="16" fillId="6" borderId="72" xfId="1" applyNumberFormat="1" applyFont="1" applyFill="1" applyBorder="1" applyAlignment="1">
      <alignment horizontal="center" vertical="center" wrapText="1"/>
    </xf>
    <xf numFmtId="3" fontId="15" fillId="6" borderId="73" xfId="1" applyNumberFormat="1" applyFont="1" applyFill="1" applyBorder="1" applyAlignment="1">
      <alignment horizontal="center" vertical="center" wrapText="1"/>
    </xf>
    <xf numFmtId="3" fontId="15" fillId="6" borderId="74" xfId="1" applyNumberFormat="1" applyFont="1" applyFill="1" applyBorder="1" applyAlignment="1">
      <alignment horizontal="center" vertical="center" wrapText="1"/>
    </xf>
    <xf numFmtId="0" fontId="5" fillId="3" borderId="24" xfId="1" applyFont="1" applyFill="1" applyBorder="1" applyAlignment="1">
      <alignment horizontal="center" vertical="center" wrapText="1"/>
    </xf>
    <xf numFmtId="0" fontId="5" fillId="0" borderId="19" xfId="1" applyFont="1" applyBorder="1" applyAlignment="1">
      <alignment horizontal="left" vertical="center"/>
    </xf>
    <xf numFmtId="3" fontId="15" fillId="5" borderId="75" xfId="1" applyNumberFormat="1" applyFont="1" applyFill="1" applyBorder="1" applyAlignment="1">
      <alignment horizontal="center" vertical="center" wrapText="1"/>
    </xf>
    <xf numFmtId="0" fontId="5" fillId="6" borderId="23" xfId="1" applyFont="1" applyFill="1" applyBorder="1" applyAlignment="1">
      <alignment horizontal="center" vertical="center"/>
    </xf>
    <xf numFmtId="0" fontId="7" fillId="4" borderId="76" xfId="1" applyFont="1" applyFill="1" applyBorder="1" applyAlignment="1">
      <alignment horizontal="center" vertical="center"/>
    </xf>
    <xf numFmtId="0" fontId="5" fillId="3" borderId="19" xfId="1" applyFont="1" applyFill="1" applyBorder="1" applyAlignment="1">
      <alignment horizontal="right" vertical="center"/>
    </xf>
    <xf numFmtId="0" fontId="7" fillId="4" borderId="79" xfId="1" applyFont="1" applyFill="1" applyBorder="1" applyAlignment="1">
      <alignment horizontal="center" vertical="center"/>
    </xf>
    <xf numFmtId="3" fontId="15" fillId="8" borderId="85" xfId="1" applyNumberFormat="1" applyFont="1" applyFill="1" applyBorder="1" applyAlignment="1">
      <alignment horizontal="center" vertical="center" wrapText="1"/>
    </xf>
    <xf numFmtId="3" fontId="16" fillId="6" borderId="86" xfId="1" applyNumberFormat="1" applyFont="1" applyFill="1" applyBorder="1" applyAlignment="1">
      <alignment horizontal="center" vertical="center" wrapText="1"/>
    </xf>
    <xf numFmtId="3" fontId="15" fillId="6" borderId="87" xfId="1" applyNumberFormat="1" applyFont="1" applyFill="1" applyBorder="1" applyAlignment="1">
      <alignment horizontal="center" vertical="center" wrapText="1"/>
    </xf>
    <xf numFmtId="3" fontId="15" fillId="6" borderId="88" xfId="1" applyNumberFormat="1" applyFont="1" applyFill="1" applyBorder="1" applyAlignment="1">
      <alignment horizontal="center" vertical="center" wrapText="1"/>
    </xf>
    <xf numFmtId="3" fontId="15" fillId="5" borderId="85" xfId="1" applyNumberFormat="1" applyFont="1" applyFill="1" applyBorder="1" applyAlignment="1">
      <alignment horizontal="center" vertical="center" wrapText="1"/>
    </xf>
    <xf numFmtId="0" fontId="19" fillId="6" borderId="6" xfId="1" applyFont="1" applyFill="1" applyBorder="1" applyAlignment="1">
      <alignment horizontal="left" vertical="center" indent="2"/>
    </xf>
    <xf numFmtId="0" fontId="19" fillId="6" borderId="0" xfId="1" applyFont="1" applyFill="1" applyBorder="1" applyAlignment="1">
      <alignment horizontal="left" vertical="center" indent="2"/>
    </xf>
    <xf numFmtId="0" fontId="19" fillId="6" borderId="14" xfId="1" applyFont="1" applyFill="1" applyBorder="1" applyAlignment="1">
      <alignment horizontal="left" vertical="center" indent="2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7" fillId="4" borderId="15" xfId="1" applyFont="1" applyFill="1" applyBorder="1" applyAlignment="1">
      <alignment horizontal="center" vertical="center"/>
    </xf>
    <xf numFmtId="0" fontId="7" fillId="4" borderId="23" xfId="1" applyFont="1" applyFill="1" applyBorder="1" applyAlignment="1">
      <alignment horizontal="center" vertical="center"/>
    </xf>
    <xf numFmtId="0" fontId="8" fillId="0" borderId="16" xfId="1" applyFont="1" applyFill="1" applyBorder="1" applyAlignment="1">
      <alignment horizontal="center" vertical="center" wrapText="1"/>
    </xf>
    <xf numFmtId="0" fontId="8" fillId="0" borderId="24" xfId="1" applyFont="1" applyFill="1" applyBorder="1" applyAlignment="1">
      <alignment horizontal="center" vertical="center" wrapText="1"/>
    </xf>
    <xf numFmtId="0" fontId="9" fillId="0" borderId="17" xfId="1" applyFont="1" applyBorder="1" applyAlignment="1">
      <alignment horizontal="center" vertical="center" wrapText="1"/>
    </xf>
    <xf numFmtId="0" fontId="9" fillId="0" borderId="25" xfId="1" applyFont="1" applyBorder="1" applyAlignment="1">
      <alignment horizontal="center" vertical="center" wrapText="1"/>
    </xf>
    <xf numFmtId="0" fontId="9" fillId="0" borderId="18" xfId="1" applyFont="1" applyBorder="1" applyAlignment="1">
      <alignment horizontal="center" vertical="center"/>
    </xf>
    <xf numFmtId="0" fontId="9" fillId="0" borderId="19" xfId="1" applyFont="1" applyBorder="1" applyAlignment="1">
      <alignment horizontal="center" vertical="center"/>
    </xf>
    <xf numFmtId="0" fontId="9" fillId="5" borderId="20" xfId="1" applyFont="1" applyFill="1" applyBorder="1" applyAlignment="1">
      <alignment horizontal="center" vertical="center" wrapText="1"/>
    </xf>
    <xf numFmtId="0" fontId="9" fillId="5" borderId="8" xfId="1" applyFont="1" applyFill="1" applyBorder="1" applyAlignment="1">
      <alignment horizontal="center" vertical="center" wrapText="1"/>
    </xf>
    <xf numFmtId="0" fontId="9" fillId="0" borderId="21" xfId="1" applyFont="1" applyBorder="1" applyAlignment="1">
      <alignment horizontal="center" vertical="center"/>
    </xf>
    <xf numFmtId="0" fontId="9" fillId="0" borderId="22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21" xfId="1" applyFont="1" applyBorder="1" applyAlignment="1">
      <alignment horizontal="center" vertical="center" wrapText="1"/>
    </xf>
    <xf numFmtId="0" fontId="10" fillId="0" borderId="22" xfId="1" applyFont="1" applyBorder="1" applyAlignment="1">
      <alignment horizontal="center" vertical="center" wrapText="1"/>
    </xf>
    <xf numFmtId="0" fontId="5" fillId="6" borderId="19" xfId="1" applyFont="1" applyFill="1" applyBorder="1" applyAlignment="1">
      <alignment horizontal="left" vertical="center" wrapText="1"/>
    </xf>
    <xf numFmtId="0" fontId="15" fillId="6" borderId="53" xfId="1" applyFont="1" applyFill="1" applyBorder="1" applyAlignment="1">
      <alignment horizontal="left" vertical="center"/>
    </xf>
    <xf numFmtId="0" fontId="15" fillId="6" borderId="54" xfId="1" applyFont="1" applyFill="1" applyBorder="1" applyAlignment="1">
      <alignment horizontal="left" vertical="center"/>
    </xf>
    <xf numFmtId="0" fontId="15" fillId="6" borderId="55" xfId="1" applyFont="1" applyFill="1" applyBorder="1" applyAlignment="1">
      <alignment horizontal="left" vertical="center"/>
    </xf>
    <xf numFmtId="9" fontId="15" fillId="6" borderId="54" xfId="1" applyNumberFormat="1" applyFont="1" applyFill="1" applyBorder="1" applyAlignment="1">
      <alignment horizontal="left" vertical="center"/>
    </xf>
    <xf numFmtId="9" fontId="15" fillId="6" borderId="56" xfId="1" applyNumberFormat="1" applyFont="1" applyFill="1" applyBorder="1" applyAlignment="1">
      <alignment horizontal="left" vertical="center"/>
    </xf>
    <xf numFmtId="0" fontId="5" fillId="6" borderId="6" xfId="1" applyFont="1" applyFill="1" applyBorder="1" applyAlignment="1">
      <alignment horizontal="center" vertical="center"/>
    </xf>
    <xf numFmtId="0" fontId="5" fillId="6" borderId="0" xfId="1" applyFont="1" applyFill="1" applyBorder="1" applyAlignment="1">
      <alignment horizontal="center" vertical="center"/>
    </xf>
    <xf numFmtId="0" fontId="5" fillId="6" borderId="16" xfId="1" applyFont="1" applyFill="1" applyBorder="1" applyAlignment="1">
      <alignment horizontal="left" vertical="center" wrapText="1"/>
    </xf>
    <xf numFmtId="0" fontId="15" fillId="6" borderId="4" xfId="1" applyFont="1" applyFill="1" applyBorder="1" applyAlignment="1">
      <alignment horizontal="center" vertical="center"/>
    </xf>
    <xf numFmtId="0" fontId="15" fillId="6" borderId="47" xfId="1" applyFont="1" applyFill="1" applyBorder="1" applyAlignment="1">
      <alignment horizontal="center" vertical="center"/>
    </xf>
    <xf numFmtId="0" fontId="15" fillId="6" borderId="5" xfId="1" applyFont="1" applyFill="1" applyBorder="1" applyAlignment="1">
      <alignment horizontal="center" vertical="center"/>
    </xf>
    <xf numFmtId="0" fontId="8" fillId="6" borderId="6" xfId="1" applyFont="1" applyFill="1" applyBorder="1" applyAlignment="1">
      <alignment horizontal="left" vertical="center" wrapText="1"/>
    </xf>
    <xf numFmtId="0" fontId="8" fillId="6" borderId="0" xfId="1" applyFont="1" applyFill="1" applyBorder="1" applyAlignment="1">
      <alignment horizontal="left" vertical="center" wrapText="1"/>
    </xf>
    <xf numFmtId="0" fontId="8" fillId="6" borderId="14" xfId="1" applyFont="1" applyFill="1" applyBorder="1" applyAlignment="1">
      <alignment horizontal="left" vertical="center" wrapText="1"/>
    </xf>
    <xf numFmtId="0" fontId="8" fillId="6" borderId="57" xfId="1" applyFont="1" applyFill="1" applyBorder="1" applyAlignment="1">
      <alignment horizontal="left" vertical="center" wrapText="1"/>
    </xf>
    <xf numFmtId="0" fontId="8" fillId="6" borderId="58" xfId="1" applyFont="1" applyFill="1" applyBorder="1" applyAlignment="1">
      <alignment horizontal="left" vertical="center" wrapText="1"/>
    </xf>
    <xf numFmtId="0" fontId="8" fillId="6" borderId="59" xfId="1" applyFont="1" applyFill="1" applyBorder="1" applyAlignment="1">
      <alignment horizontal="left" vertical="center" wrapText="1"/>
    </xf>
    <xf numFmtId="0" fontId="8" fillId="6" borderId="1" xfId="1" applyFont="1" applyFill="1" applyBorder="1" applyAlignment="1">
      <alignment horizontal="left" vertical="top" wrapText="1"/>
    </xf>
    <xf numFmtId="0" fontId="8" fillId="6" borderId="2" xfId="1" applyFont="1" applyFill="1" applyBorder="1" applyAlignment="1">
      <alignment horizontal="left" vertical="top" wrapText="1"/>
    </xf>
    <xf numFmtId="0" fontId="8" fillId="6" borderId="3" xfId="1" applyFont="1" applyFill="1" applyBorder="1" applyAlignment="1">
      <alignment horizontal="left" vertical="top" wrapText="1"/>
    </xf>
    <xf numFmtId="0" fontId="8" fillId="6" borderId="4" xfId="1" applyFont="1" applyFill="1" applyBorder="1" applyAlignment="1">
      <alignment horizontal="left" vertical="center" wrapText="1"/>
    </xf>
    <xf numFmtId="0" fontId="8" fillId="6" borderId="47" xfId="1" applyFont="1" applyFill="1" applyBorder="1" applyAlignment="1">
      <alignment horizontal="left" vertical="center" wrapText="1"/>
    </xf>
    <xf numFmtId="0" fontId="8" fillId="6" borderId="5" xfId="1" applyFont="1" applyFill="1" applyBorder="1" applyAlignment="1">
      <alignment horizontal="left" vertical="center" wrapText="1"/>
    </xf>
    <xf numFmtId="0" fontId="8" fillId="6" borderId="4" xfId="1" applyFont="1" applyFill="1" applyBorder="1" applyAlignment="1">
      <alignment horizontal="center" vertical="center" wrapText="1"/>
    </xf>
    <xf numFmtId="0" fontId="8" fillId="6" borderId="47" xfId="1" applyFont="1" applyFill="1" applyBorder="1" applyAlignment="1">
      <alignment horizontal="center" vertical="center" wrapText="1"/>
    </xf>
    <xf numFmtId="0" fontId="8" fillId="6" borderId="5" xfId="1" applyFont="1" applyFill="1" applyBorder="1" applyAlignment="1">
      <alignment horizontal="center" vertical="center" wrapText="1"/>
    </xf>
    <xf numFmtId="0" fontId="8" fillId="6" borderId="6" xfId="1" applyFont="1" applyFill="1" applyBorder="1" applyAlignment="1">
      <alignment horizontal="center" vertical="center" wrapText="1"/>
    </xf>
    <xf numFmtId="0" fontId="8" fillId="6" borderId="0" xfId="1" applyFont="1" applyFill="1" applyBorder="1" applyAlignment="1">
      <alignment horizontal="center" vertical="center" wrapText="1"/>
    </xf>
    <xf numFmtId="0" fontId="8" fillId="6" borderId="14" xfId="1" applyFont="1" applyFill="1" applyBorder="1" applyAlignment="1">
      <alignment horizontal="center" vertical="center" wrapText="1"/>
    </xf>
    <xf numFmtId="0" fontId="8" fillId="6" borderId="6" xfId="1" applyFont="1" applyFill="1" applyBorder="1" applyAlignment="1">
      <alignment horizontal="left" vertical="top" wrapText="1"/>
    </xf>
    <xf numFmtId="0" fontId="8" fillId="6" borderId="0" xfId="1" applyFont="1" applyFill="1" applyBorder="1" applyAlignment="1">
      <alignment horizontal="left" vertical="top" wrapText="1"/>
    </xf>
    <xf numFmtId="0" fontId="8" fillId="6" borderId="14" xfId="1" applyFont="1" applyFill="1" applyBorder="1" applyAlignment="1">
      <alignment horizontal="left" vertical="top" wrapText="1"/>
    </xf>
    <xf numFmtId="0" fontId="9" fillId="0" borderId="60" xfId="1" applyFont="1" applyBorder="1" applyAlignment="1">
      <alignment horizontal="center" vertical="center" wrapText="1"/>
    </xf>
    <xf numFmtId="0" fontId="9" fillId="0" borderId="16" xfId="1" applyFont="1" applyBorder="1" applyAlignment="1">
      <alignment horizontal="center" vertical="center" wrapText="1"/>
    </xf>
    <xf numFmtId="0" fontId="9" fillId="0" borderId="61" xfId="1" applyFont="1" applyBorder="1" applyAlignment="1">
      <alignment horizontal="center" vertical="center" wrapText="1"/>
    </xf>
    <xf numFmtId="0" fontId="9" fillId="0" borderId="62" xfId="1" applyFont="1" applyBorder="1" applyAlignment="1">
      <alignment horizontal="center" vertical="center" wrapText="1"/>
    </xf>
    <xf numFmtId="0" fontId="9" fillId="0" borderId="24" xfId="1" applyFont="1" applyBorder="1" applyAlignment="1">
      <alignment horizontal="center" vertical="center" wrapText="1"/>
    </xf>
    <xf numFmtId="0" fontId="9" fillId="0" borderId="63" xfId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left" vertical="center"/>
    </xf>
    <xf numFmtId="3" fontId="15" fillId="6" borderId="26" xfId="1" applyNumberFormat="1" applyFont="1" applyFill="1" applyBorder="1" applyAlignment="1">
      <alignment horizontal="center" vertical="center" wrapText="1"/>
    </xf>
    <xf numFmtId="3" fontId="15" fillId="6" borderId="64" xfId="1" applyNumberFormat="1" applyFont="1" applyFill="1" applyBorder="1" applyAlignment="1">
      <alignment horizontal="center" vertical="center" wrapText="1"/>
    </xf>
    <xf numFmtId="3" fontId="15" fillId="6" borderId="65" xfId="1" applyNumberFormat="1" applyFont="1" applyFill="1" applyBorder="1" applyAlignment="1">
      <alignment horizontal="center" vertical="center" wrapText="1"/>
    </xf>
    <xf numFmtId="3" fontId="15" fillId="6" borderId="66" xfId="1" applyNumberFormat="1" applyFont="1" applyFill="1" applyBorder="1" applyAlignment="1">
      <alignment horizontal="center" vertical="center" wrapText="1"/>
    </xf>
    <xf numFmtId="3" fontId="15" fillId="6" borderId="54" xfId="1" applyNumberFormat="1" applyFont="1" applyFill="1" applyBorder="1" applyAlignment="1">
      <alignment horizontal="center" vertical="center" wrapText="1"/>
    </xf>
    <xf numFmtId="3" fontId="15" fillId="6" borderId="67" xfId="1" applyNumberFormat="1" applyFont="1" applyFill="1" applyBorder="1" applyAlignment="1">
      <alignment horizontal="center" vertical="center" wrapText="1"/>
    </xf>
    <xf numFmtId="3" fontId="15" fillId="6" borderId="39" xfId="1" applyNumberFormat="1" applyFont="1" applyFill="1" applyBorder="1" applyAlignment="1">
      <alignment horizontal="center" vertical="center" wrapText="1"/>
    </xf>
    <xf numFmtId="3" fontId="15" fillId="6" borderId="68" xfId="1" applyNumberFormat="1" applyFont="1" applyFill="1" applyBorder="1" applyAlignment="1">
      <alignment horizontal="center" vertical="center" wrapText="1"/>
    </xf>
    <xf numFmtId="3" fontId="15" fillId="6" borderId="69" xfId="1" applyNumberFormat="1" applyFont="1" applyFill="1" applyBorder="1" applyAlignment="1">
      <alignment horizontal="center" vertical="center" wrapText="1"/>
    </xf>
    <xf numFmtId="0" fontId="5" fillId="0" borderId="19" xfId="1" applyFont="1" applyBorder="1" applyAlignment="1">
      <alignment horizontal="left" vertical="center" wrapText="1"/>
    </xf>
    <xf numFmtId="3" fontId="15" fillId="6" borderId="70" xfId="1" applyNumberFormat="1" applyFont="1" applyFill="1" applyBorder="1" applyAlignment="1">
      <alignment horizontal="center" vertical="center" wrapText="1"/>
    </xf>
    <xf numFmtId="3" fontId="15" fillId="6" borderId="19" xfId="1" applyNumberFormat="1" applyFont="1" applyFill="1" applyBorder="1" applyAlignment="1">
      <alignment horizontal="center" vertical="center" wrapText="1"/>
    </xf>
    <xf numFmtId="3" fontId="15" fillId="6" borderId="21" xfId="1" applyNumberFormat="1" applyFont="1" applyFill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 wrapText="1"/>
    </xf>
    <xf numFmtId="0" fontId="8" fillId="0" borderId="24" xfId="1" applyFont="1" applyBorder="1" applyAlignment="1">
      <alignment horizontal="center" vertical="center" wrapText="1"/>
    </xf>
    <xf numFmtId="0" fontId="5" fillId="0" borderId="18" xfId="1" applyFont="1" applyBorder="1" applyAlignment="1">
      <alignment horizontal="left" vertical="center" wrapText="1"/>
    </xf>
    <xf numFmtId="1" fontId="9" fillId="6" borderId="18" xfId="1" applyNumberFormat="1" applyFont="1" applyFill="1" applyBorder="1" applyAlignment="1">
      <alignment horizontal="center" vertical="center" wrapText="1"/>
    </xf>
    <xf numFmtId="1" fontId="9" fillId="6" borderId="19" xfId="1" applyNumberFormat="1" applyFont="1" applyFill="1" applyBorder="1" applyAlignment="1">
      <alignment horizontal="center" vertical="center" wrapText="1"/>
    </xf>
    <xf numFmtId="1" fontId="9" fillId="6" borderId="77" xfId="1" applyNumberFormat="1" applyFont="1" applyFill="1" applyBorder="1" applyAlignment="1">
      <alignment horizontal="center" vertical="center" wrapText="1"/>
    </xf>
    <xf numFmtId="0" fontId="5" fillId="6" borderId="4" xfId="1" applyFont="1" applyFill="1" applyBorder="1" applyAlignment="1">
      <alignment horizontal="center" vertical="center"/>
    </xf>
    <xf numFmtId="0" fontId="5" fillId="6" borderId="47" xfId="1" applyFont="1" applyFill="1" applyBorder="1" applyAlignment="1">
      <alignment horizontal="center" vertical="center"/>
    </xf>
    <xf numFmtId="0" fontId="5" fillId="6" borderId="5" xfId="1" applyFont="1" applyFill="1" applyBorder="1" applyAlignment="1">
      <alignment horizontal="center" vertical="center"/>
    </xf>
    <xf numFmtId="0" fontId="5" fillId="6" borderId="14" xfId="1" applyFont="1" applyFill="1" applyBorder="1" applyAlignment="1">
      <alignment horizontal="center" vertical="center"/>
    </xf>
    <xf numFmtId="0" fontId="5" fillId="6" borderId="57" xfId="1" applyFont="1" applyFill="1" applyBorder="1" applyAlignment="1">
      <alignment horizontal="center" vertical="center"/>
    </xf>
    <xf numFmtId="0" fontId="5" fillId="6" borderId="58" xfId="1" applyFont="1" applyFill="1" applyBorder="1" applyAlignment="1">
      <alignment horizontal="center" vertical="center"/>
    </xf>
    <xf numFmtId="9" fontId="15" fillId="6" borderId="35" xfId="1" applyNumberFormat="1" applyFont="1" applyFill="1" applyBorder="1" applyAlignment="1">
      <alignment horizontal="left" vertical="center"/>
    </xf>
    <xf numFmtId="0" fontId="15" fillId="6" borderId="56" xfId="1" applyFont="1" applyFill="1" applyBorder="1" applyAlignment="1">
      <alignment horizontal="left" vertical="center"/>
    </xf>
    <xf numFmtId="0" fontId="15" fillId="6" borderId="89" xfId="1" applyFont="1" applyFill="1" applyBorder="1" applyAlignment="1">
      <alignment horizontal="left" vertical="center"/>
    </xf>
    <xf numFmtId="0" fontId="15" fillId="6" borderId="90" xfId="1" applyFont="1" applyFill="1" applyBorder="1" applyAlignment="1">
      <alignment horizontal="left" vertical="center"/>
    </xf>
    <xf numFmtId="9" fontId="15" fillId="6" borderId="91" xfId="1" applyNumberFormat="1" applyFont="1" applyFill="1" applyBorder="1" applyAlignment="1">
      <alignment horizontal="left" vertical="center"/>
    </xf>
    <xf numFmtId="0" fontId="15" fillId="6" borderId="92" xfId="1" applyFont="1" applyFill="1" applyBorder="1" applyAlignment="1">
      <alignment horizontal="left" vertical="center"/>
    </xf>
    <xf numFmtId="1" fontId="9" fillId="6" borderId="22" xfId="1" applyNumberFormat="1" applyFont="1" applyFill="1" applyBorder="1" applyAlignment="1">
      <alignment horizontal="center" vertical="center" wrapText="1"/>
    </xf>
    <xf numFmtId="0" fontId="5" fillId="0" borderId="78" xfId="1" applyFont="1" applyBorder="1" applyAlignment="1">
      <alignment horizontal="left" vertical="center" wrapText="1"/>
    </xf>
    <xf numFmtId="0" fontId="9" fillId="0" borderId="70" xfId="1" applyFont="1" applyBorder="1" applyAlignment="1">
      <alignment horizontal="center" vertical="center" wrapText="1"/>
    </xf>
    <xf numFmtId="0" fontId="9" fillId="0" borderId="19" xfId="1" applyFont="1" applyBorder="1" applyAlignment="1">
      <alignment horizontal="center" vertical="center" wrapText="1"/>
    </xf>
    <xf numFmtId="0" fontId="9" fillId="0" borderId="22" xfId="1" applyFont="1" applyBorder="1" applyAlignment="1">
      <alignment horizontal="center" vertical="center" wrapText="1"/>
    </xf>
    <xf numFmtId="0" fontId="5" fillId="0" borderId="80" xfId="1" applyFont="1" applyBorder="1" applyAlignment="1">
      <alignment horizontal="left" vertical="center" wrapText="1"/>
    </xf>
    <xf numFmtId="0" fontId="5" fillId="0" borderId="81" xfId="1" applyFont="1" applyBorder="1" applyAlignment="1">
      <alignment horizontal="left" vertical="center" wrapText="1"/>
    </xf>
    <xf numFmtId="3" fontId="15" fillId="6" borderId="82" xfId="1" applyNumberFormat="1" applyFont="1" applyFill="1" applyBorder="1" applyAlignment="1">
      <alignment horizontal="center" vertical="center" wrapText="1"/>
    </xf>
    <xf numFmtId="3" fontId="15" fillId="6" borderId="83" xfId="1" applyNumberFormat="1" applyFont="1" applyFill="1" applyBorder="1" applyAlignment="1">
      <alignment horizontal="center" vertical="center" wrapText="1"/>
    </xf>
    <xf numFmtId="3" fontId="15" fillId="6" borderId="84" xfId="1" applyNumberFormat="1" applyFont="1" applyFill="1" applyBorder="1" applyAlignment="1">
      <alignment horizontal="center" vertical="center" wrapText="1"/>
    </xf>
    <xf numFmtId="0" fontId="8" fillId="7" borderId="2" xfId="1" applyFont="1" applyFill="1" applyBorder="1" applyAlignment="1">
      <alignment horizontal="left" vertical="center" indent="2"/>
    </xf>
    <xf numFmtId="0" fontId="8" fillId="6" borderId="58" xfId="1" applyFont="1" applyFill="1" applyBorder="1" applyAlignment="1">
      <alignment horizontal="left" vertical="top" wrapText="1"/>
    </xf>
    <xf numFmtId="0" fontId="8" fillId="6" borderId="59" xfId="1" applyFont="1" applyFill="1" applyBorder="1" applyAlignment="1">
      <alignment horizontal="left" vertical="top" wrapText="1"/>
    </xf>
  </cellXfs>
  <cellStyles count="222">
    <cellStyle name="00" xfId="2"/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60% - Accent1 2" xfId="15"/>
    <cellStyle name="60% - Accent2 2" xfId="16"/>
    <cellStyle name="60% - Accent3 2" xfId="17"/>
    <cellStyle name="60% - Accent4 2" xfId="18"/>
    <cellStyle name="60% - Accent5 2" xfId="19"/>
    <cellStyle name="60% - Accent6 2" xfId="20"/>
    <cellStyle name="Accent1 2" xfId="21"/>
    <cellStyle name="Accent2 2" xfId="22"/>
    <cellStyle name="Accent3 2" xfId="23"/>
    <cellStyle name="Accent4 2" xfId="24"/>
    <cellStyle name="Accent5 2" xfId="25"/>
    <cellStyle name="Accent6 2" xfId="26"/>
    <cellStyle name="Align_left" xfId="27"/>
    <cellStyle name="Bad 2" xfId="28"/>
    <cellStyle name="B-DownLine" xfId="29"/>
    <cellStyle name="blanka" xfId="30"/>
    <cellStyle name="B-NoBorders" xfId="31"/>
    <cellStyle name="BORDER" xfId="32"/>
    <cellStyle name="border1" xfId="33"/>
    <cellStyle name="borderK" xfId="34"/>
    <cellStyle name="BROI" xfId="35"/>
    <cellStyle name="broj" xfId="36"/>
    <cellStyle name="broj Right Indent" xfId="37"/>
    <cellStyle name="broj_as061187b" xfId="38"/>
    <cellStyle name="broj-tit" xfId="39"/>
    <cellStyle name="broj-tit-down" xfId="40"/>
    <cellStyle name="broj-tit-left" xfId="41"/>
    <cellStyle name="broj-tit-up" xfId="42"/>
    <cellStyle name="B-Time" xfId="43"/>
    <cellStyle name="B-UpLine" xfId="44"/>
    <cellStyle name="B-UpRight" xfId="45"/>
    <cellStyle name="Calculation 2" xfId="46"/>
    <cellStyle name="celo" xfId="47"/>
    <cellStyle name="Center" xfId="48"/>
    <cellStyle name="CenterAcross" xfId="49"/>
    <cellStyle name="CenterText" xfId="50"/>
    <cellStyle name="Check Cell 2" xfId="51"/>
    <cellStyle name="Color" xfId="52"/>
    <cellStyle name="ColorGray" xfId="53"/>
    <cellStyle name="Comma [0] 2" xfId="54"/>
    <cellStyle name="Comma [0] 3" xfId="55"/>
    <cellStyle name="Comma [0] 4" xfId="56"/>
    <cellStyle name="Comma [0] 5" xfId="57"/>
    <cellStyle name="Comma [0] 6" xfId="58"/>
    <cellStyle name="Comma [0] 7" xfId="59"/>
    <cellStyle name="Comma [0] 8" xfId="60"/>
    <cellStyle name="Comma [0] 9" xfId="61"/>
    <cellStyle name="Comma 2" xfId="62"/>
    <cellStyle name="Comma 3" xfId="63"/>
    <cellStyle name="Comma 6" xfId="64"/>
    <cellStyle name="Costom" xfId="65"/>
    <cellStyle name="Curr_00" xfId="66"/>
    <cellStyle name="Currency Right Indent" xfId="67"/>
    <cellStyle name="date" xfId="68"/>
    <cellStyle name="DateNoBorder" xfId="69"/>
    <cellStyle name="detail_num" xfId="70"/>
    <cellStyle name="Dezimal [0]_~4075234" xfId="71"/>
    <cellStyle name="Dezimal_~4075234" xfId="72"/>
    <cellStyle name="DownBorder" xfId="73"/>
    <cellStyle name="Euro" xfId="74"/>
    <cellStyle name="Exchange" xfId="75"/>
    <cellStyle name="Explanatory Text 2" xfId="76"/>
    <cellStyle name="Ezres_Master Presentation 2007" xfId="77"/>
    <cellStyle name="Fixed" xfId="78"/>
    <cellStyle name="Good 2" xfId="79"/>
    <cellStyle name="Gray" xfId="80"/>
    <cellStyle name="Heading 1 2" xfId="81"/>
    <cellStyle name="Heading 2 2" xfId="82"/>
    <cellStyle name="Heading 3 2" xfId="83"/>
    <cellStyle name="Heading 4 2" xfId="84"/>
    <cellStyle name="Heading1" xfId="85"/>
    <cellStyle name="Heading2" xfId="86"/>
    <cellStyle name="Head-Normal" xfId="87"/>
    <cellStyle name="H-Normal" xfId="88"/>
    <cellStyle name="H-NormalWrap" xfId="89"/>
    <cellStyle name="H-Positions" xfId="90"/>
    <cellStyle name="H-Title" xfId="91"/>
    <cellStyle name="H-Totals" xfId="92"/>
    <cellStyle name="IDLEditWorkbookLocalCurrency" xfId="93"/>
    <cellStyle name="InDate" xfId="94"/>
    <cellStyle name="Inflation" xfId="95"/>
    <cellStyle name="Input 2" xfId="96"/>
    <cellStyle name="Kod" xfId="97"/>
    <cellStyle name="L-Bottom" xfId="98"/>
    <cellStyle name="LD-Border" xfId="99"/>
    <cellStyle name="Linked Cell 2" xfId="100"/>
    <cellStyle name="LR-Border" xfId="101"/>
    <cellStyle name="LRD-Border" xfId="102"/>
    <cellStyle name="L-T-B Border" xfId="103"/>
    <cellStyle name="L-T-B-Border" xfId="104"/>
    <cellStyle name="LT-Border" xfId="105"/>
    <cellStyle name="LTR-Border" xfId="106"/>
    <cellStyle name="měny_Analysis30062002.xls graf 1" xfId="107"/>
    <cellStyle name="meny_Presentation-to-reinsurance.xls Graf 2" xfId="108"/>
    <cellStyle name="Milliers [0]_IBNR" xfId="109"/>
    <cellStyle name="Milliers_IBNR" xfId="110"/>
    <cellStyle name="Monetaire [0]_IBNR" xfId="111"/>
    <cellStyle name="Monetaire_IBNR" xfId="112"/>
    <cellStyle name="money" xfId="113"/>
    <cellStyle name="name_firma" xfId="114"/>
    <cellStyle name="Neutral 2" xfId="115"/>
    <cellStyle name="NewForm" xfId="116"/>
    <cellStyle name="NewForm1" xfId="117"/>
    <cellStyle name="NoFormating" xfId="118"/>
    <cellStyle name="Normal" xfId="0" builtinId="0"/>
    <cellStyle name="Normal 10" xfId="119"/>
    <cellStyle name="Normal 11" xfId="120"/>
    <cellStyle name="Normal 2" xfId="1"/>
    <cellStyle name="Normal 3" xfId="121"/>
    <cellStyle name="Normal 4" xfId="122"/>
    <cellStyle name="Normal 5" xfId="123"/>
    <cellStyle name="Normal 6" xfId="124"/>
    <cellStyle name="Normal 7" xfId="125"/>
    <cellStyle name="Normal 8" xfId="126"/>
    <cellStyle name="Normal 9" xfId="127"/>
    <cellStyle name="Normál_Munka1" xfId="128"/>
    <cellStyle name="normálne_Master Risk ProfKOB" xfId="129"/>
    <cellStyle name="normální_2000" xfId="130"/>
    <cellStyle name="Normalny_Burglary QS " xfId="131"/>
    <cellStyle name="Note 2" xfId="132"/>
    <cellStyle name="number" xfId="133"/>
    <cellStyle name="number-no border" xfId="134"/>
    <cellStyle name="Output 2" xfId="135"/>
    <cellStyle name="Percent 2" xfId="136"/>
    <cellStyle name="Percent 3" xfId="137"/>
    <cellStyle name="Percent 4" xfId="138"/>
    <cellStyle name="Percent 5" xfId="139"/>
    <cellStyle name="Percent 6" xfId="140"/>
    <cellStyle name="Percent 7" xfId="141"/>
    <cellStyle name="Percent 8" xfId="142"/>
    <cellStyle name="Percent 9" xfId="143"/>
    <cellStyle name="Percent Right Indent" xfId="144"/>
    <cellStyle name="proc1" xfId="145"/>
    <cellStyle name="proc1 Right Indent" xfId="146"/>
    <cellStyle name="proc1_as061187b" xfId="147"/>
    <cellStyle name="proc2" xfId="148"/>
    <cellStyle name="proc2   Right Indent" xfId="149"/>
    <cellStyle name="proc2_2006_16_N" xfId="150"/>
    <cellStyle name="proc3" xfId="151"/>
    <cellStyle name="proc3  Right Indent" xfId="152"/>
    <cellStyle name="proc3_as061187b" xfId="153"/>
    <cellStyle name="proc3-c" xfId="154"/>
    <cellStyle name="Rate" xfId="155"/>
    <cellStyle name="R-Bottom" xfId="156"/>
    <cellStyle name="RD-Border" xfId="157"/>
    <cellStyle name="RISKbigPercent" xfId="158"/>
    <cellStyle name="RISKblandrEdge" xfId="159"/>
    <cellStyle name="RISKblCorner" xfId="160"/>
    <cellStyle name="RISKbottomEdge" xfId="161"/>
    <cellStyle name="RISKbrCorner" xfId="162"/>
    <cellStyle name="RISKdarkBoxed" xfId="163"/>
    <cellStyle name="RISKdarkShade" xfId="164"/>
    <cellStyle name="RISKdbottomEdge" xfId="165"/>
    <cellStyle name="RISKdrightEdge" xfId="166"/>
    <cellStyle name="RISKdurationTime" xfId="167"/>
    <cellStyle name="RISKinNumber" xfId="168"/>
    <cellStyle name="RISKlandrEdge" xfId="169"/>
    <cellStyle name="RISKleftEdge" xfId="170"/>
    <cellStyle name="RISKlightBoxed" xfId="171"/>
    <cellStyle name="RISKltandbEdge" xfId="172"/>
    <cellStyle name="RISKnormBoxed" xfId="173"/>
    <cellStyle name="RISKnormCenter" xfId="174"/>
    <cellStyle name="RISKnormHeading" xfId="175"/>
    <cellStyle name="RISKnormItal" xfId="176"/>
    <cellStyle name="RISKnormLabel" xfId="177"/>
    <cellStyle name="RISKnormShade" xfId="178"/>
    <cellStyle name="RISKnormTitle" xfId="179"/>
    <cellStyle name="RISKoutNumber" xfId="180"/>
    <cellStyle name="RISKrightEdge" xfId="181"/>
    <cellStyle name="RISKrtandbEdge" xfId="182"/>
    <cellStyle name="RISKssTime" xfId="183"/>
    <cellStyle name="RISKtandbEdge" xfId="184"/>
    <cellStyle name="RISKtlandrEdge" xfId="185"/>
    <cellStyle name="RISKtlCorner" xfId="186"/>
    <cellStyle name="RISKtopEdge" xfId="187"/>
    <cellStyle name="RISKtrCorner" xfId="188"/>
    <cellStyle name="R-orienation" xfId="189"/>
    <cellStyle name="RT-Border" xfId="190"/>
    <cellStyle name="shifar_header" xfId="191"/>
    <cellStyle name="spravki" xfId="192"/>
    <cellStyle name="Standard_~4075234" xfId="193"/>
    <cellStyle name="Style 1" xfId="194"/>
    <cellStyle name="T-B-Border" xfId="195"/>
    <cellStyle name="TBI" xfId="196"/>
    <cellStyle name="T-Border" xfId="197"/>
    <cellStyle name="TDL-Border" xfId="198"/>
    <cellStyle name="TDR-Border" xfId="199"/>
    <cellStyle name="Text" xfId="200"/>
    <cellStyle name="Text Cntr" xfId="201"/>
    <cellStyle name="Text_2006_02_N" xfId="202"/>
    <cellStyle name="TextRight" xfId="203"/>
    <cellStyle name="tit" xfId="204"/>
    <cellStyle name="Title 2" xfId="205"/>
    <cellStyle name="Total 2" xfId="206"/>
    <cellStyle name="UpDownLine" xfId="207"/>
    <cellStyle name="V-Across" xfId="208"/>
    <cellStyle name="V-Currency" xfId="209"/>
    <cellStyle name="V-Date" xfId="210"/>
    <cellStyle name="ver1" xfId="211"/>
    <cellStyle name="V-Normal" xfId="212"/>
    <cellStyle name="V-Number" xfId="213"/>
    <cellStyle name="Währung [0]_~4075234" xfId="214"/>
    <cellStyle name="Währung_~4075234" xfId="215"/>
    <cellStyle name="Warning Text 2" xfId="216"/>
    <cellStyle name="Wrap" xfId="217"/>
    <cellStyle name="wraptext_bold" xfId="218"/>
    <cellStyle name="WrapTitle" xfId="219"/>
    <cellStyle name="zastrnadzor" xfId="220"/>
    <cellStyle name="Обычный_Portfolio Split" xfId="2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64</xdr:row>
      <xdr:rowOff>61911</xdr:rowOff>
    </xdr:from>
    <xdr:to>
      <xdr:col>4</xdr:col>
      <xdr:colOff>1952625</xdr:colOff>
      <xdr:row>67</xdr:row>
      <xdr:rowOff>261936</xdr:rowOff>
    </xdr:to>
    <xdr:pic>
      <xdr:nvPicPr>
        <xdr:cNvPr id="2" name="Picture 2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8600" y="17626011"/>
          <a:ext cx="3990975" cy="1247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122465</xdr:colOff>
      <xdr:row>37</xdr:row>
      <xdr:rowOff>85724</xdr:rowOff>
    </xdr:from>
    <xdr:to>
      <xdr:col>4</xdr:col>
      <xdr:colOff>1952625</xdr:colOff>
      <xdr:row>40</xdr:row>
      <xdr:rowOff>244929</xdr:rowOff>
    </xdr:to>
    <xdr:pic>
      <xdr:nvPicPr>
        <xdr:cNvPr id="2" name="Picture 2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6290" y="9677399"/>
          <a:ext cx="3973285" cy="12069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AC79"/>
  <sheetViews>
    <sheetView tabSelected="1" view="pageBreakPreview" zoomScale="80" zoomScaleNormal="70" zoomScaleSheetLayoutView="80" workbookViewId="0">
      <selection activeCell="M61" sqref="M61"/>
    </sheetView>
  </sheetViews>
  <sheetFormatPr defaultRowHeight="12.75"/>
  <cols>
    <col min="1" max="1" width="1.85546875" style="1" customWidth="1"/>
    <col min="2" max="2" width="3.42578125" style="1" customWidth="1"/>
    <col min="3" max="3" width="12.5703125" style="1" customWidth="1"/>
    <col min="4" max="4" width="16.140625" style="1" customWidth="1"/>
    <col min="5" max="5" width="30.7109375" style="1" customWidth="1"/>
    <col min="6" max="6" width="10.5703125" style="1" customWidth="1"/>
    <col min="7" max="7" width="11" style="1" customWidth="1"/>
    <col min="8" max="8" width="30.7109375" style="1" customWidth="1"/>
    <col min="9" max="12" width="10.7109375" style="1" customWidth="1"/>
    <col min="13" max="13" width="30.7109375" style="1" customWidth="1"/>
    <col min="14" max="14" width="10.5703125" style="1" customWidth="1"/>
    <col min="15" max="15" width="11" style="1" customWidth="1"/>
    <col min="16" max="16" width="30.7109375" style="1" customWidth="1"/>
    <col min="17" max="20" width="10.7109375" style="1" customWidth="1"/>
    <col min="21" max="21" width="30.7109375" style="1" customWidth="1"/>
    <col min="22" max="23" width="10.5703125" style="1" customWidth="1"/>
    <col min="24" max="24" width="30.7109375" style="1" customWidth="1"/>
    <col min="25" max="28" width="10.7109375" style="1" customWidth="1"/>
    <col min="29" max="29" width="1.7109375" style="1" customWidth="1"/>
    <col min="30" max="16384" width="9.140625" style="1"/>
  </cols>
  <sheetData>
    <row r="1" spans="1:29" ht="66" customHeight="1" thickBot="1">
      <c r="A1" s="124" t="s">
        <v>0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6"/>
    </row>
    <row r="2" spans="1:29" ht="6" customHeight="1" thickBot="1">
      <c r="A2" s="2"/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5"/>
    </row>
    <row r="3" spans="1:29" s="8" customFormat="1" ht="18" customHeight="1">
      <c r="A3" s="6"/>
      <c r="B3" s="127" t="s">
        <v>1</v>
      </c>
      <c r="C3" s="128"/>
      <c r="D3" s="129"/>
      <c r="E3" s="130" t="s">
        <v>2</v>
      </c>
      <c r="F3" s="131"/>
      <c r="G3" s="131"/>
      <c r="H3" s="131"/>
      <c r="I3" s="131"/>
      <c r="J3" s="131"/>
      <c r="K3" s="131"/>
      <c r="L3" s="132"/>
      <c r="M3" s="130" t="s">
        <v>3</v>
      </c>
      <c r="N3" s="131"/>
      <c r="O3" s="131"/>
      <c r="P3" s="131"/>
      <c r="Q3" s="131"/>
      <c r="R3" s="131"/>
      <c r="S3" s="131"/>
      <c r="T3" s="132"/>
      <c r="U3" s="131" t="s">
        <v>4</v>
      </c>
      <c r="V3" s="131"/>
      <c r="W3" s="131"/>
      <c r="X3" s="131"/>
      <c r="Y3" s="131"/>
      <c r="Z3" s="131"/>
      <c r="AA3" s="131"/>
      <c r="AB3" s="133"/>
      <c r="AC3" s="7"/>
    </row>
    <row r="4" spans="1:29" ht="6" customHeight="1">
      <c r="A4" s="9"/>
      <c r="B4" s="10"/>
      <c r="C4" s="11"/>
      <c r="D4" s="11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3"/>
    </row>
    <row r="5" spans="1:29" ht="18" customHeight="1">
      <c r="A5" s="9"/>
      <c r="B5" s="134">
        <v>1</v>
      </c>
      <c r="C5" s="136" t="s">
        <v>5</v>
      </c>
      <c r="D5" s="136"/>
      <c r="E5" s="138" t="s">
        <v>6</v>
      </c>
      <c r="F5" s="140" t="s">
        <v>7</v>
      </c>
      <c r="G5" s="141"/>
      <c r="H5" s="142" t="s">
        <v>8</v>
      </c>
      <c r="I5" s="140" t="s">
        <v>9</v>
      </c>
      <c r="J5" s="144"/>
      <c r="K5" s="140" t="s">
        <v>10</v>
      </c>
      <c r="L5" s="141"/>
      <c r="M5" s="138" t="s">
        <v>6</v>
      </c>
      <c r="N5" s="140" t="s">
        <v>10</v>
      </c>
      <c r="O5" s="141"/>
      <c r="P5" s="142" t="s">
        <v>8</v>
      </c>
      <c r="Q5" s="140" t="s">
        <v>9</v>
      </c>
      <c r="R5" s="144"/>
      <c r="S5" s="140" t="s">
        <v>10</v>
      </c>
      <c r="T5" s="141"/>
      <c r="U5" s="138" t="s">
        <v>6</v>
      </c>
      <c r="V5" s="140" t="s">
        <v>10</v>
      </c>
      <c r="W5" s="141"/>
      <c r="X5" s="142" t="s">
        <v>8</v>
      </c>
      <c r="Y5" s="140" t="s">
        <v>9</v>
      </c>
      <c r="Z5" s="144"/>
      <c r="AA5" s="140" t="s">
        <v>10</v>
      </c>
      <c r="AB5" s="145"/>
      <c r="AC5" s="13"/>
    </row>
    <row r="6" spans="1:29" ht="36.75" customHeight="1">
      <c r="A6" s="9"/>
      <c r="B6" s="135"/>
      <c r="C6" s="137"/>
      <c r="D6" s="137"/>
      <c r="E6" s="139"/>
      <c r="F6" s="146" t="s">
        <v>11</v>
      </c>
      <c r="G6" s="146"/>
      <c r="H6" s="143"/>
      <c r="I6" s="147" t="s">
        <v>11</v>
      </c>
      <c r="J6" s="148"/>
      <c r="K6" s="146" t="s">
        <v>11</v>
      </c>
      <c r="L6" s="146"/>
      <c r="M6" s="139"/>
      <c r="N6" s="146" t="s">
        <v>11</v>
      </c>
      <c r="O6" s="146"/>
      <c r="P6" s="143"/>
      <c r="Q6" s="147" t="s">
        <v>11</v>
      </c>
      <c r="R6" s="148"/>
      <c r="S6" s="146" t="s">
        <v>11</v>
      </c>
      <c r="T6" s="146"/>
      <c r="U6" s="139"/>
      <c r="V6" s="146" t="s">
        <v>11</v>
      </c>
      <c r="W6" s="146"/>
      <c r="X6" s="143"/>
      <c r="Y6" s="147" t="s">
        <v>11</v>
      </c>
      <c r="Z6" s="148"/>
      <c r="AA6" s="147" t="s">
        <v>11</v>
      </c>
      <c r="AB6" s="149"/>
      <c r="AC6" s="13"/>
    </row>
    <row r="7" spans="1:29" ht="6" customHeight="1">
      <c r="A7" s="9"/>
      <c r="B7" s="14"/>
      <c r="C7" s="11"/>
      <c r="D7" s="11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3"/>
    </row>
    <row r="8" spans="1:29" ht="18">
      <c r="A8" s="9"/>
      <c r="B8" s="15"/>
      <c r="C8" s="150" t="s">
        <v>12</v>
      </c>
      <c r="D8" s="150"/>
      <c r="E8" s="16">
        <v>187.41</v>
      </c>
      <c r="F8" s="17">
        <f>G8*4</f>
        <v>193.04</v>
      </c>
      <c r="G8" s="18">
        <f>ROUND(E8*1.03/4,2)</f>
        <v>48.26</v>
      </c>
      <c r="H8" s="19">
        <v>169.86</v>
      </c>
      <c r="I8" s="20">
        <f>J8*2</f>
        <v>169.86</v>
      </c>
      <c r="J8" s="21">
        <f>ROUNDUP(H8/2,2)</f>
        <v>84.93</v>
      </c>
      <c r="K8" s="20">
        <f>L8*4</f>
        <v>174.96</v>
      </c>
      <c r="L8" s="22">
        <f>ROUND(H8*1.03/4,2)</f>
        <v>43.74</v>
      </c>
      <c r="M8" s="23">
        <v>187.41</v>
      </c>
      <c r="N8" s="17">
        <f>O8*4</f>
        <v>193.04</v>
      </c>
      <c r="O8" s="18">
        <f>ROUND(M8*1.03/4,2)</f>
        <v>48.26</v>
      </c>
      <c r="P8" s="19">
        <v>159.47</v>
      </c>
      <c r="Q8" s="20">
        <f>R8*2</f>
        <v>159.48000000000002</v>
      </c>
      <c r="R8" s="21">
        <f>ROUNDUP(P8/2,2)</f>
        <v>79.740000000000009</v>
      </c>
      <c r="S8" s="20">
        <f>T8*4</f>
        <v>164.24</v>
      </c>
      <c r="T8" s="22">
        <f>ROUND(P8*1.03/4,2)</f>
        <v>41.06</v>
      </c>
      <c r="U8" s="23">
        <v>187.41</v>
      </c>
      <c r="V8" s="17">
        <f>W8*4</f>
        <v>193.04</v>
      </c>
      <c r="W8" s="18">
        <f>ROUND(U8*1.03/4,2)</f>
        <v>48.26</v>
      </c>
      <c r="X8" s="19">
        <v>156.34</v>
      </c>
      <c r="Y8" s="20">
        <f>Z8*2</f>
        <v>156.34</v>
      </c>
      <c r="Z8" s="21">
        <f>ROUNDUP(X8/2,2)</f>
        <v>78.17</v>
      </c>
      <c r="AA8" s="20">
        <f>AB8*4</f>
        <v>161.04</v>
      </c>
      <c r="AB8" s="24">
        <f>ROUND(X8*1.03/4,2)</f>
        <v>40.26</v>
      </c>
      <c r="AC8" s="13"/>
    </row>
    <row r="9" spans="1:29" ht="18">
      <c r="A9" s="9"/>
      <c r="B9" s="15"/>
      <c r="C9" s="150" t="s">
        <v>13</v>
      </c>
      <c r="D9" s="150"/>
      <c r="E9" s="25">
        <v>187.41</v>
      </c>
      <c r="F9" s="26">
        <f t="shared" ref="F9:F15" si="0">G9*4</f>
        <v>193.04</v>
      </c>
      <c r="G9" s="27">
        <f t="shared" ref="G9:G15" si="1">ROUND(E9*1.03/4,2)</f>
        <v>48.26</v>
      </c>
      <c r="H9" s="28">
        <v>169.86</v>
      </c>
      <c r="I9" s="29">
        <f t="shared" ref="I9:I15" si="2">J9*2</f>
        <v>169.86</v>
      </c>
      <c r="J9" s="30">
        <f t="shared" ref="J9:J15" si="3">ROUNDUP(H9/2,2)</f>
        <v>84.93</v>
      </c>
      <c r="K9" s="29">
        <f t="shared" ref="K9:K15" si="4">L9*4</f>
        <v>174.96</v>
      </c>
      <c r="L9" s="30">
        <f t="shared" ref="L9:L15" si="5">ROUND(H9*1.03/4,2)</f>
        <v>43.74</v>
      </c>
      <c r="M9" s="31">
        <v>187.41</v>
      </c>
      <c r="N9" s="26">
        <f t="shared" ref="N9:N15" si="6">O9*4</f>
        <v>193.04</v>
      </c>
      <c r="O9" s="27">
        <f t="shared" ref="O9:O15" si="7">ROUND(M9*1.03/4,2)</f>
        <v>48.26</v>
      </c>
      <c r="P9" s="28">
        <v>162.47</v>
      </c>
      <c r="Q9" s="29">
        <f t="shared" ref="Q9:Q15" si="8">R9*2</f>
        <v>162.48000000000002</v>
      </c>
      <c r="R9" s="30">
        <f t="shared" ref="R9:R15" si="9">ROUNDUP(P9/2,2)</f>
        <v>81.240000000000009</v>
      </c>
      <c r="S9" s="29">
        <f t="shared" ref="S9:S15" si="10">T9*4</f>
        <v>167.36</v>
      </c>
      <c r="T9" s="30">
        <f t="shared" ref="T9:T15" si="11">ROUND(P9*1.03/4,2)</f>
        <v>41.84</v>
      </c>
      <c r="U9" s="31">
        <v>187.41</v>
      </c>
      <c r="V9" s="26">
        <f t="shared" ref="V9:V15" si="12">W9*4</f>
        <v>193.04</v>
      </c>
      <c r="W9" s="27">
        <f t="shared" ref="W9:W15" si="13">ROUND(U9*1.03/4,2)</f>
        <v>48.26</v>
      </c>
      <c r="X9" s="28">
        <v>159.34</v>
      </c>
      <c r="Y9" s="29">
        <f t="shared" ref="Y9:Y15" si="14">Z9*2</f>
        <v>159.34</v>
      </c>
      <c r="Z9" s="30">
        <f t="shared" ref="Z9:Z15" si="15">ROUNDUP(X9/2,2)</f>
        <v>79.67</v>
      </c>
      <c r="AA9" s="29">
        <f t="shared" ref="AA9:AA15" si="16">AB9*4</f>
        <v>164.12</v>
      </c>
      <c r="AB9" s="32">
        <f t="shared" ref="AB9:AB15" si="17">ROUND(X9*1.03/4,2)</f>
        <v>41.03</v>
      </c>
      <c r="AC9" s="13"/>
    </row>
    <row r="10" spans="1:29" ht="18">
      <c r="A10" s="9"/>
      <c r="B10" s="33"/>
      <c r="C10" s="150" t="s">
        <v>14</v>
      </c>
      <c r="D10" s="150"/>
      <c r="E10" s="25">
        <v>198.25</v>
      </c>
      <c r="F10" s="26">
        <f t="shared" si="0"/>
        <v>204.2</v>
      </c>
      <c r="G10" s="27">
        <f t="shared" si="1"/>
        <v>51.05</v>
      </c>
      <c r="H10" s="28">
        <v>177.07</v>
      </c>
      <c r="I10" s="29">
        <f t="shared" si="2"/>
        <v>177.08</v>
      </c>
      <c r="J10" s="30">
        <f t="shared" si="3"/>
        <v>88.54</v>
      </c>
      <c r="K10" s="29">
        <f t="shared" si="4"/>
        <v>182.4</v>
      </c>
      <c r="L10" s="30">
        <f t="shared" si="5"/>
        <v>45.6</v>
      </c>
      <c r="M10" s="31">
        <v>198.26</v>
      </c>
      <c r="N10" s="26">
        <f t="shared" si="6"/>
        <v>204.2</v>
      </c>
      <c r="O10" s="27">
        <f t="shared" si="7"/>
        <v>51.05</v>
      </c>
      <c r="P10" s="28">
        <v>165.47</v>
      </c>
      <c r="Q10" s="29">
        <f t="shared" si="8"/>
        <v>165.48000000000002</v>
      </c>
      <c r="R10" s="30">
        <f t="shared" si="9"/>
        <v>82.740000000000009</v>
      </c>
      <c r="S10" s="29">
        <f t="shared" si="10"/>
        <v>170.44</v>
      </c>
      <c r="T10" s="30">
        <f t="shared" si="11"/>
        <v>42.61</v>
      </c>
      <c r="U10" s="31">
        <v>198.26</v>
      </c>
      <c r="V10" s="26">
        <f t="shared" si="12"/>
        <v>204.2</v>
      </c>
      <c r="W10" s="27">
        <f t="shared" si="13"/>
        <v>51.05</v>
      </c>
      <c r="X10" s="28">
        <v>162.34</v>
      </c>
      <c r="Y10" s="29">
        <f t="shared" si="14"/>
        <v>162.34</v>
      </c>
      <c r="Z10" s="30">
        <f t="shared" si="15"/>
        <v>81.17</v>
      </c>
      <c r="AA10" s="29">
        <f t="shared" si="16"/>
        <v>167.2</v>
      </c>
      <c r="AB10" s="32">
        <f t="shared" si="17"/>
        <v>41.8</v>
      </c>
      <c r="AC10" s="13"/>
    </row>
    <row r="11" spans="1:29" ht="18">
      <c r="A11" s="9"/>
      <c r="B11" s="33"/>
      <c r="C11" s="150" t="s">
        <v>15</v>
      </c>
      <c r="D11" s="150"/>
      <c r="E11" s="25">
        <v>198.54999999999998</v>
      </c>
      <c r="F11" s="26">
        <f t="shared" si="0"/>
        <v>204.52</v>
      </c>
      <c r="G11" s="27">
        <f t="shared" si="1"/>
        <v>51.13</v>
      </c>
      <c r="H11" s="28">
        <v>177.37</v>
      </c>
      <c r="I11" s="29">
        <f t="shared" si="2"/>
        <v>177.38000000000002</v>
      </c>
      <c r="J11" s="30">
        <f t="shared" si="3"/>
        <v>88.690000000000012</v>
      </c>
      <c r="K11" s="29">
        <f t="shared" si="4"/>
        <v>182.68</v>
      </c>
      <c r="L11" s="30">
        <f t="shared" si="5"/>
        <v>45.67</v>
      </c>
      <c r="M11" s="31">
        <v>198.54999999999998</v>
      </c>
      <c r="N11" s="26">
        <f t="shared" si="6"/>
        <v>204.52</v>
      </c>
      <c r="O11" s="27">
        <f t="shared" si="7"/>
        <v>51.13</v>
      </c>
      <c r="P11" s="28">
        <v>166.97</v>
      </c>
      <c r="Q11" s="29">
        <f t="shared" si="8"/>
        <v>166.98000000000002</v>
      </c>
      <c r="R11" s="30">
        <f t="shared" si="9"/>
        <v>83.490000000000009</v>
      </c>
      <c r="S11" s="29">
        <f t="shared" si="10"/>
        <v>171.96</v>
      </c>
      <c r="T11" s="30">
        <f t="shared" si="11"/>
        <v>42.99</v>
      </c>
      <c r="U11" s="31">
        <v>198.54999999999998</v>
      </c>
      <c r="V11" s="26">
        <f t="shared" si="12"/>
        <v>204.52</v>
      </c>
      <c r="W11" s="27">
        <f t="shared" si="13"/>
        <v>51.13</v>
      </c>
      <c r="X11" s="28">
        <v>163.84</v>
      </c>
      <c r="Y11" s="29">
        <f t="shared" si="14"/>
        <v>163.84</v>
      </c>
      <c r="Z11" s="30">
        <f t="shared" si="15"/>
        <v>81.92</v>
      </c>
      <c r="AA11" s="29">
        <f t="shared" si="16"/>
        <v>168.76</v>
      </c>
      <c r="AB11" s="34">
        <f t="shared" si="17"/>
        <v>42.19</v>
      </c>
      <c r="AC11" s="13"/>
    </row>
    <row r="12" spans="1:29" ht="18">
      <c r="A12" s="9"/>
      <c r="B12" s="33"/>
      <c r="C12" s="150" t="s">
        <v>16</v>
      </c>
      <c r="D12" s="150"/>
      <c r="E12" s="25">
        <v>233.9</v>
      </c>
      <c r="F12" s="26">
        <f t="shared" si="0"/>
        <v>240.92</v>
      </c>
      <c r="G12" s="27">
        <f t="shared" si="1"/>
        <v>60.23</v>
      </c>
      <c r="H12" s="28">
        <v>184.88</v>
      </c>
      <c r="I12" s="29">
        <f t="shared" si="2"/>
        <v>184.88</v>
      </c>
      <c r="J12" s="30">
        <f t="shared" si="3"/>
        <v>92.44</v>
      </c>
      <c r="K12" s="29">
        <f t="shared" si="4"/>
        <v>190.44</v>
      </c>
      <c r="L12" s="30">
        <f t="shared" si="5"/>
        <v>47.61</v>
      </c>
      <c r="M12" s="31">
        <v>233.9</v>
      </c>
      <c r="N12" s="26">
        <f t="shared" si="6"/>
        <v>240.92</v>
      </c>
      <c r="O12" s="27">
        <f t="shared" si="7"/>
        <v>60.23</v>
      </c>
      <c r="P12" s="28">
        <v>169.97</v>
      </c>
      <c r="Q12" s="29">
        <f t="shared" si="8"/>
        <v>169.98000000000002</v>
      </c>
      <c r="R12" s="30">
        <f t="shared" si="9"/>
        <v>84.990000000000009</v>
      </c>
      <c r="S12" s="29">
        <f t="shared" si="10"/>
        <v>175.08</v>
      </c>
      <c r="T12" s="30">
        <f t="shared" si="11"/>
        <v>43.77</v>
      </c>
      <c r="U12" s="31">
        <v>233.9</v>
      </c>
      <c r="V12" s="26">
        <f t="shared" si="12"/>
        <v>240.92</v>
      </c>
      <c r="W12" s="27">
        <f t="shared" si="13"/>
        <v>60.23</v>
      </c>
      <c r="X12" s="28">
        <v>166.84</v>
      </c>
      <c r="Y12" s="29">
        <f t="shared" si="14"/>
        <v>166.84</v>
      </c>
      <c r="Z12" s="30">
        <f t="shared" si="15"/>
        <v>83.42</v>
      </c>
      <c r="AA12" s="29">
        <f t="shared" si="16"/>
        <v>171.84</v>
      </c>
      <c r="AB12" s="34">
        <f t="shared" si="17"/>
        <v>42.96</v>
      </c>
      <c r="AC12" s="13"/>
    </row>
    <row r="13" spans="1:29" ht="18">
      <c r="A13" s="9"/>
      <c r="B13" s="33"/>
      <c r="C13" s="150" t="s">
        <v>17</v>
      </c>
      <c r="D13" s="150"/>
      <c r="E13" s="25">
        <v>300.63</v>
      </c>
      <c r="F13" s="26">
        <f t="shared" si="0"/>
        <v>309.64</v>
      </c>
      <c r="G13" s="27">
        <f t="shared" si="1"/>
        <v>77.41</v>
      </c>
      <c r="H13" s="28">
        <v>197.39</v>
      </c>
      <c r="I13" s="29">
        <f t="shared" si="2"/>
        <v>197.4</v>
      </c>
      <c r="J13" s="30">
        <f t="shared" si="3"/>
        <v>98.7</v>
      </c>
      <c r="K13" s="29">
        <f t="shared" si="4"/>
        <v>203.32</v>
      </c>
      <c r="L13" s="30">
        <f t="shared" si="5"/>
        <v>50.83</v>
      </c>
      <c r="M13" s="31">
        <v>262.39000000000004</v>
      </c>
      <c r="N13" s="26">
        <f t="shared" si="6"/>
        <v>270.27999999999997</v>
      </c>
      <c r="O13" s="27">
        <f t="shared" si="7"/>
        <v>67.569999999999993</v>
      </c>
      <c r="P13" s="28">
        <v>172.97</v>
      </c>
      <c r="Q13" s="29">
        <f t="shared" si="8"/>
        <v>172.98000000000002</v>
      </c>
      <c r="R13" s="30">
        <f t="shared" si="9"/>
        <v>86.490000000000009</v>
      </c>
      <c r="S13" s="29">
        <f t="shared" si="10"/>
        <v>178.16</v>
      </c>
      <c r="T13" s="30">
        <f t="shared" si="11"/>
        <v>44.54</v>
      </c>
      <c r="U13" s="31">
        <v>239.67</v>
      </c>
      <c r="V13" s="26">
        <f t="shared" si="12"/>
        <v>246.88</v>
      </c>
      <c r="W13" s="27">
        <f t="shared" si="13"/>
        <v>61.72</v>
      </c>
      <c r="X13" s="28">
        <v>169.84</v>
      </c>
      <c r="Y13" s="29">
        <f t="shared" si="14"/>
        <v>169.84</v>
      </c>
      <c r="Z13" s="30">
        <f t="shared" si="15"/>
        <v>84.92</v>
      </c>
      <c r="AA13" s="29">
        <f t="shared" si="16"/>
        <v>174.92</v>
      </c>
      <c r="AB13" s="34">
        <f t="shared" si="17"/>
        <v>43.73</v>
      </c>
      <c r="AC13" s="13"/>
    </row>
    <row r="14" spans="1:29" ht="18">
      <c r="A14" s="9"/>
      <c r="B14" s="33"/>
      <c r="C14" s="150" t="s">
        <v>18</v>
      </c>
      <c r="D14" s="150"/>
      <c r="E14" s="25">
        <v>360.73</v>
      </c>
      <c r="F14" s="26">
        <f t="shared" si="0"/>
        <v>371.56</v>
      </c>
      <c r="G14" s="27">
        <f t="shared" si="1"/>
        <v>92.89</v>
      </c>
      <c r="H14" s="28">
        <v>252.88</v>
      </c>
      <c r="I14" s="29">
        <f t="shared" si="2"/>
        <v>252.88</v>
      </c>
      <c r="J14" s="30">
        <f t="shared" si="3"/>
        <v>126.44</v>
      </c>
      <c r="K14" s="29">
        <f t="shared" si="4"/>
        <v>260.48</v>
      </c>
      <c r="L14" s="30">
        <f t="shared" si="5"/>
        <v>65.12</v>
      </c>
      <c r="M14" s="31">
        <v>296.69</v>
      </c>
      <c r="N14" s="26">
        <f t="shared" si="6"/>
        <v>305.60000000000002</v>
      </c>
      <c r="O14" s="27">
        <f t="shared" si="7"/>
        <v>76.400000000000006</v>
      </c>
      <c r="P14" s="28">
        <v>239.16</v>
      </c>
      <c r="Q14" s="29">
        <f t="shared" si="8"/>
        <v>239.16</v>
      </c>
      <c r="R14" s="30">
        <f t="shared" si="9"/>
        <v>119.58</v>
      </c>
      <c r="S14" s="29">
        <f t="shared" si="10"/>
        <v>246.32</v>
      </c>
      <c r="T14" s="30">
        <f t="shared" si="11"/>
        <v>61.58</v>
      </c>
      <c r="U14" s="31">
        <v>296.69</v>
      </c>
      <c r="V14" s="26">
        <f t="shared" si="12"/>
        <v>305.60000000000002</v>
      </c>
      <c r="W14" s="27">
        <f t="shared" si="13"/>
        <v>76.400000000000006</v>
      </c>
      <c r="X14" s="28">
        <v>223.47</v>
      </c>
      <c r="Y14" s="29">
        <f t="shared" si="14"/>
        <v>223.48000000000002</v>
      </c>
      <c r="Z14" s="30">
        <f t="shared" si="15"/>
        <v>111.74000000000001</v>
      </c>
      <c r="AA14" s="29">
        <f t="shared" si="16"/>
        <v>230.16</v>
      </c>
      <c r="AB14" s="34">
        <f t="shared" si="17"/>
        <v>57.54</v>
      </c>
      <c r="AC14" s="13"/>
    </row>
    <row r="15" spans="1:29" ht="20.25" customHeight="1" thickBot="1">
      <c r="A15" s="9"/>
      <c r="B15" s="35"/>
      <c r="C15" s="150" t="s">
        <v>19</v>
      </c>
      <c r="D15" s="150"/>
      <c r="E15" s="36">
        <v>429.71000000000004</v>
      </c>
      <c r="F15" s="37">
        <f t="shared" si="0"/>
        <v>442.6</v>
      </c>
      <c r="G15" s="38">
        <f t="shared" si="1"/>
        <v>110.65</v>
      </c>
      <c r="H15" s="39">
        <v>269.89999999999998</v>
      </c>
      <c r="I15" s="40">
        <f t="shared" si="2"/>
        <v>269.89999999999998</v>
      </c>
      <c r="J15" s="41">
        <f t="shared" si="3"/>
        <v>134.94999999999999</v>
      </c>
      <c r="K15" s="42">
        <f t="shared" si="4"/>
        <v>278</v>
      </c>
      <c r="L15" s="43">
        <f t="shared" si="5"/>
        <v>69.5</v>
      </c>
      <c r="M15" s="44">
        <v>337.04</v>
      </c>
      <c r="N15" s="37">
        <f t="shared" si="6"/>
        <v>347.16</v>
      </c>
      <c r="O15" s="38">
        <f t="shared" si="7"/>
        <v>86.79</v>
      </c>
      <c r="P15" s="39">
        <v>266.95999999999998</v>
      </c>
      <c r="Q15" s="40">
        <f t="shared" si="8"/>
        <v>266.95999999999998</v>
      </c>
      <c r="R15" s="41">
        <f t="shared" si="9"/>
        <v>133.47999999999999</v>
      </c>
      <c r="S15" s="42">
        <f t="shared" si="10"/>
        <v>274.95999999999998</v>
      </c>
      <c r="T15" s="43">
        <f t="shared" si="11"/>
        <v>68.739999999999995</v>
      </c>
      <c r="U15" s="44">
        <v>337.04</v>
      </c>
      <c r="V15" s="37">
        <f t="shared" si="12"/>
        <v>347.16</v>
      </c>
      <c r="W15" s="38">
        <f t="shared" si="13"/>
        <v>86.79</v>
      </c>
      <c r="X15" s="39">
        <v>250.36</v>
      </c>
      <c r="Y15" s="40">
        <f t="shared" si="14"/>
        <v>250.36</v>
      </c>
      <c r="Z15" s="41">
        <f t="shared" si="15"/>
        <v>125.18</v>
      </c>
      <c r="AA15" s="42">
        <f t="shared" si="16"/>
        <v>257.88</v>
      </c>
      <c r="AB15" s="45">
        <f t="shared" si="17"/>
        <v>64.47</v>
      </c>
      <c r="AC15" s="13"/>
    </row>
    <row r="16" spans="1:29" ht="6" customHeight="1" thickBot="1">
      <c r="A16" s="9"/>
      <c r="B16" s="3"/>
      <c r="C16" s="4"/>
      <c r="D16" s="4"/>
      <c r="E16" s="46"/>
      <c r="F16" s="46"/>
      <c r="G16" s="46"/>
      <c r="H16" s="46"/>
      <c r="I16" s="46"/>
      <c r="J16" s="47"/>
      <c r="K16" s="46"/>
      <c r="L16" s="47"/>
      <c r="M16" s="46"/>
      <c r="N16" s="46"/>
      <c r="O16" s="46"/>
      <c r="P16" s="46"/>
      <c r="Q16" s="46"/>
      <c r="R16" s="47"/>
      <c r="S16" s="46"/>
      <c r="T16" s="47"/>
      <c r="U16" s="46"/>
      <c r="V16" s="46"/>
      <c r="W16" s="46"/>
      <c r="X16" s="46"/>
      <c r="Y16" s="46"/>
      <c r="Z16" s="47"/>
      <c r="AA16" s="46"/>
      <c r="AB16" s="47"/>
      <c r="AC16" s="13"/>
    </row>
    <row r="17" spans="1:29" ht="66" customHeight="1" thickBot="1">
      <c r="A17" s="124" t="s">
        <v>20</v>
      </c>
      <c r="B17" s="125"/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125"/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125"/>
      <c r="AA17" s="125"/>
      <c r="AB17" s="125"/>
      <c r="AC17" s="126"/>
    </row>
    <row r="18" spans="1:29" ht="6" customHeight="1" thickBot="1">
      <c r="A18" s="2"/>
      <c r="B18" s="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5"/>
    </row>
    <row r="19" spans="1:29" s="8" customFormat="1" ht="18" customHeight="1">
      <c r="A19" s="6"/>
      <c r="B19" s="127" t="s">
        <v>1</v>
      </c>
      <c r="C19" s="128"/>
      <c r="D19" s="129"/>
      <c r="E19" s="130" t="s">
        <v>2</v>
      </c>
      <c r="F19" s="131"/>
      <c r="G19" s="131"/>
      <c r="H19" s="131"/>
      <c r="I19" s="131"/>
      <c r="J19" s="131"/>
      <c r="K19" s="131"/>
      <c r="L19" s="132"/>
      <c r="M19" s="130" t="s">
        <v>3</v>
      </c>
      <c r="N19" s="131"/>
      <c r="O19" s="131"/>
      <c r="P19" s="131"/>
      <c r="Q19" s="131"/>
      <c r="R19" s="131"/>
      <c r="S19" s="131"/>
      <c r="T19" s="132"/>
      <c r="U19" s="131" t="s">
        <v>4</v>
      </c>
      <c r="V19" s="131"/>
      <c r="W19" s="131"/>
      <c r="X19" s="131"/>
      <c r="Y19" s="131"/>
      <c r="Z19" s="131"/>
      <c r="AA19" s="131"/>
      <c r="AB19" s="133"/>
      <c r="AC19" s="7"/>
    </row>
    <row r="20" spans="1:29" ht="6" customHeight="1">
      <c r="A20" s="9"/>
      <c r="B20" s="10"/>
      <c r="C20" s="11"/>
      <c r="D20" s="11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3"/>
    </row>
    <row r="21" spans="1:29" ht="18" customHeight="1">
      <c r="A21" s="9"/>
      <c r="B21" s="134">
        <v>1</v>
      </c>
      <c r="C21" s="136" t="s">
        <v>5</v>
      </c>
      <c r="D21" s="136"/>
      <c r="E21" s="138" t="s">
        <v>6</v>
      </c>
      <c r="F21" s="140" t="s">
        <v>7</v>
      </c>
      <c r="G21" s="141"/>
      <c r="H21" s="142" t="s">
        <v>8</v>
      </c>
      <c r="I21" s="140" t="s">
        <v>9</v>
      </c>
      <c r="J21" s="144"/>
      <c r="K21" s="140" t="s">
        <v>10</v>
      </c>
      <c r="L21" s="141"/>
      <c r="M21" s="138" t="s">
        <v>6</v>
      </c>
      <c r="N21" s="140" t="s">
        <v>10</v>
      </c>
      <c r="O21" s="141"/>
      <c r="P21" s="142" t="s">
        <v>8</v>
      </c>
      <c r="Q21" s="140" t="s">
        <v>9</v>
      </c>
      <c r="R21" s="144"/>
      <c r="S21" s="140" t="s">
        <v>10</v>
      </c>
      <c r="T21" s="141"/>
      <c r="U21" s="138" t="s">
        <v>6</v>
      </c>
      <c r="V21" s="140" t="s">
        <v>10</v>
      </c>
      <c r="W21" s="141"/>
      <c r="X21" s="142" t="s">
        <v>8</v>
      </c>
      <c r="Y21" s="140" t="s">
        <v>9</v>
      </c>
      <c r="Z21" s="144"/>
      <c r="AA21" s="140" t="s">
        <v>10</v>
      </c>
      <c r="AB21" s="145"/>
      <c r="AC21" s="13"/>
    </row>
    <row r="22" spans="1:29" ht="36.75" customHeight="1">
      <c r="A22" s="9"/>
      <c r="B22" s="135"/>
      <c r="C22" s="137"/>
      <c r="D22" s="137"/>
      <c r="E22" s="139"/>
      <c r="F22" s="146" t="s">
        <v>11</v>
      </c>
      <c r="G22" s="146"/>
      <c r="H22" s="143"/>
      <c r="I22" s="147" t="s">
        <v>11</v>
      </c>
      <c r="J22" s="148"/>
      <c r="K22" s="146" t="s">
        <v>11</v>
      </c>
      <c r="L22" s="146"/>
      <c r="M22" s="139"/>
      <c r="N22" s="146" t="s">
        <v>11</v>
      </c>
      <c r="O22" s="146"/>
      <c r="P22" s="143"/>
      <c r="Q22" s="147" t="s">
        <v>11</v>
      </c>
      <c r="R22" s="148"/>
      <c r="S22" s="146" t="s">
        <v>11</v>
      </c>
      <c r="T22" s="146"/>
      <c r="U22" s="139"/>
      <c r="V22" s="146" t="s">
        <v>11</v>
      </c>
      <c r="W22" s="146"/>
      <c r="X22" s="143"/>
      <c r="Y22" s="147" t="s">
        <v>11</v>
      </c>
      <c r="Z22" s="148"/>
      <c r="AA22" s="147" t="s">
        <v>11</v>
      </c>
      <c r="AB22" s="149"/>
      <c r="AC22" s="13"/>
    </row>
    <row r="23" spans="1:29" ht="6" customHeight="1">
      <c r="A23" s="9"/>
      <c r="B23" s="14"/>
      <c r="C23" s="11"/>
      <c r="D23" s="11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3"/>
    </row>
    <row r="24" spans="1:29" ht="18">
      <c r="A24" s="9"/>
      <c r="B24" s="15"/>
      <c r="C24" s="150" t="s">
        <v>12</v>
      </c>
      <c r="D24" s="150"/>
      <c r="E24" s="16">
        <v>187.41</v>
      </c>
      <c r="F24" s="17">
        <f>G24*4</f>
        <v>193.04</v>
      </c>
      <c r="G24" s="18">
        <f>ROUND(E24*1.03/4,2)</f>
        <v>48.26</v>
      </c>
      <c r="H24" s="19">
        <v>165.84</v>
      </c>
      <c r="I24" s="20">
        <f>J24*2</f>
        <v>165.84</v>
      </c>
      <c r="J24" s="21">
        <f>ROUNDUP(H24/2,2)</f>
        <v>82.92</v>
      </c>
      <c r="K24" s="20">
        <f>L24*4</f>
        <v>170.8</v>
      </c>
      <c r="L24" s="22">
        <f>ROUND(H24*1.03/4,2)</f>
        <v>42.7</v>
      </c>
      <c r="M24" s="23">
        <v>187.41</v>
      </c>
      <c r="N24" s="17">
        <f>O24*4</f>
        <v>193.04</v>
      </c>
      <c r="O24" s="18">
        <f>ROUND(M24*1.03/4,2)</f>
        <v>48.26</v>
      </c>
      <c r="P24" s="19">
        <v>156.34</v>
      </c>
      <c r="Q24" s="20">
        <f>R24*2</f>
        <v>156.34</v>
      </c>
      <c r="R24" s="21">
        <f>ROUNDUP(P24/2,2)</f>
        <v>78.17</v>
      </c>
      <c r="S24" s="20">
        <f>T24*4</f>
        <v>161.04</v>
      </c>
      <c r="T24" s="22">
        <f>ROUND(P24*1.03/4,2)</f>
        <v>40.26</v>
      </c>
      <c r="U24" s="23">
        <v>187.41</v>
      </c>
      <c r="V24" s="17">
        <f>W24*4</f>
        <v>193.04</v>
      </c>
      <c r="W24" s="18">
        <f>ROUND(U24*1.03/4,2)</f>
        <v>48.26</v>
      </c>
      <c r="X24" s="19">
        <v>153.28</v>
      </c>
      <c r="Y24" s="20">
        <f>Z24*2</f>
        <v>153.28</v>
      </c>
      <c r="Z24" s="21">
        <f>ROUNDUP(X24/2,2)</f>
        <v>76.64</v>
      </c>
      <c r="AA24" s="20">
        <f>AB24*4</f>
        <v>157.88</v>
      </c>
      <c r="AB24" s="24">
        <f>ROUND(X24*1.03/4,2)</f>
        <v>39.47</v>
      </c>
      <c r="AC24" s="13"/>
    </row>
    <row r="25" spans="1:29" ht="18">
      <c r="A25" s="9"/>
      <c r="B25" s="33"/>
      <c r="C25" s="150" t="s">
        <v>13</v>
      </c>
      <c r="D25" s="150"/>
      <c r="E25" s="25">
        <v>187.41</v>
      </c>
      <c r="F25" s="26">
        <f t="shared" ref="F25:F31" si="18">G25*4</f>
        <v>193.04</v>
      </c>
      <c r="G25" s="27">
        <f t="shared" ref="G25:G31" si="19">ROUND(E25*1.03/4,2)</f>
        <v>48.26</v>
      </c>
      <c r="H25" s="28">
        <v>159.71</v>
      </c>
      <c r="I25" s="29">
        <f t="shared" ref="I25:I31" si="20">J25*2</f>
        <v>159.72</v>
      </c>
      <c r="J25" s="30">
        <f t="shared" ref="J25:J31" si="21">ROUNDUP(H25/2,2)</f>
        <v>79.86</v>
      </c>
      <c r="K25" s="29">
        <f t="shared" ref="K25:K31" si="22">L25*4</f>
        <v>164.52</v>
      </c>
      <c r="L25" s="30">
        <f t="shared" ref="L25:L31" si="23">ROUND(H25*1.03/4,2)</f>
        <v>41.13</v>
      </c>
      <c r="M25" s="31">
        <v>187.41</v>
      </c>
      <c r="N25" s="26">
        <f t="shared" ref="N25:N31" si="24">O25*4</f>
        <v>193.04</v>
      </c>
      <c r="O25" s="27">
        <f t="shared" ref="O25:O31" si="25">ROUND(M25*1.03/4,2)</f>
        <v>48.26</v>
      </c>
      <c r="P25" s="28">
        <v>150.49</v>
      </c>
      <c r="Q25" s="29">
        <f t="shared" ref="Q25:Q31" si="26">R25*2</f>
        <v>150.5</v>
      </c>
      <c r="R25" s="30">
        <f t="shared" ref="R25:R31" si="27">ROUNDUP(P25/2,2)</f>
        <v>75.25</v>
      </c>
      <c r="S25" s="29">
        <f t="shared" ref="S25:S31" si="28">T25*4</f>
        <v>155</v>
      </c>
      <c r="T25" s="30">
        <f t="shared" ref="T25:T31" si="29">ROUND(P25*1.03/4,2)</f>
        <v>38.75</v>
      </c>
      <c r="U25" s="31">
        <v>187.41</v>
      </c>
      <c r="V25" s="26">
        <f t="shared" ref="V25:V31" si="30">W25*4</f>
        <v>193.04</v>
      </c>
      <c r="W25" s="27">
        <f t="shared" ref="W25:W31" si="31">ROUND(U25*1.03/4,2)</f>
        <v>48.26</v>
      </c>
      <c r="X25" s="28">
        <v>146.65</v>
      </c>
      <c r="Y25" s="29">
        <f t="shared" ref="Y25:Y31" si="32">Z25*2</f>
        <v>146.66</v>
      </c>
      <c r="Z25" s="30">
        <f t="shared" ref="Z25:Z31" si="33">ROUNDUP(X25/2,2)</f>
        <v>73.33</v>
      </c>
      <c r="AA25" s="29">
        <f t="shared" ref="AA25:AA31" si="34">AB25*4</f>
        <v>151.04</v>
      </c>
      <c r="AB25" s="32">
        <f t="shared" ref="AB25:AB31" si="35">ROUND(X25*1.03/4,2)</f>
        <v>37.76</v>
      </c>
      <c r="AC25" s="13"/>
    </row>
    <row r="26" spans="1:29" ht="18">
      <c r="A26" s="9"/>
      <c r="B26" s="33"/>
      <c r="C26" s="150" t="s">
        <v>14</v>
      </c>
      <c r="D26" s="150"/>
      <c r="E26" s="25">
        <v>198.25</v>
      </c>
      <c r="F26" s="26">
        <f t="shared" si="18"/>
        <v>204.2</v>
      </c>
      <c r="G26" s="27">
        <f t="shared" si="19"/>
        <v>51.05</v>
      </c>
      <c r="H26" s="28">
        <v>162.75</v>
      </c>
      <c r="I26" s="29">
        <f t="shared" si="20"/>
        <v>162.76000000000002</v>
      </c>
      <c r="J26" s="30">
        <f t="shared" si="21"/>
        <v>81.38000000000001</v>
      </c>
      <c r="K26" s="29">
        <f t="shared" si="22"/>
        <v>167.64</v>
      </c>
      <c r="L26" s="30">
        <f t="shared" si="23"/>
        <v>41.91</v>
      </c>
      <c r="M26" s="31">
        <v>198.26</v>
      </c>
      <c r="N26" s="26">
        <f t="shared" si="24"/>
        <v>204.2</v>
      </c>
      <c r="O26" s="27">
        <f t="shared" si="25"/>
        <v>51.05</v>
      </c>
      <c r="P26" s="28">
        <v>151.96</v>
      </c>
      <c r="Q26" s="29">
        <f t="shared" si="26"/>
        <v>151.96</v>
      </c>
      <c r="R26" s="30">
        <f t="shared" si="27"/>
        <v>75.98</v>
      </c>
      <c r="S26" s="29">
        <f t="shared" si="28"/>
        <v>156.52000000000001</v>
      </c>
      <c r="T26" s="30">
        <f t="shared" si="29"/>
        <v>39.130000000000003</v>
      </c>
      <c r="U26" s="31">
        <v>198.25</v>
      </c>
      <c r="V26" s="26">
        <f t="shared" si="30"/>
        <v>204.2</v>
      </c>
      <c r="W26" s="27">
        <f t="shared" si="31"/>
        <v>51.05</v>
      </c>
      <c r="X26" s="28">
        <v>148.04</v>
      </c>
      <c r="Y26" s="29">
        <f t="shared" si="32"/>
        <v>148.04</v>
      </c>
      <c r="Z26" s="30">
        <f t="shared" si="33"/>
        <v>74.02</v>
      </c>
      <c r="AA26" s="29">
        <f t="shared" si="34"/>
        <v>152.47999999999999</v>
      </c>
      <c r="AB26" s="32">
        <f t="shared" si="35"/>
        <v>38.119999999999997</v>
      </c>
      <c r="AC26" s="13"/>
    </row>
    <row r="27" spans="1:29" ht="18">
      <c r="A27" s="9"/>
      <c r="B27" s="33"/>
      <c r="C27" s="150" t="s">
        <v>15</v>
      </c>
      <c r="D27" s="150"/>
      <c r="E27" s="25">
        <v>198.54999999999998</v>
      </c>
      <c r="F27" s="26">
        <f t="shared" si="18"/>
        <v>204.52</v>
      </c>
      <c r="G27" s="27">
        <f t="shared" si="19"/>
        <v>51.13</v>
      </c>
      <c r="H27" s="28">
        <v>164.22</v>
      </c>
      <c r="I27" s="29">
        <f t="shared" si="20"/>
        <v>164.22</v>
      </c>
      <c r="J27" s="30">
        <f t="shared" si="21"/>
        <v>82.11</v>
      </c>
      <c r="K27" s="29">
        <f t="shared" si="22"/>
        <v>169.16</v>
      </c>
      <c r="L27" s="30">
        <f t="shared" si="23"/>
        <v>42.29</v>
      </c>
      <c r="M27" s="31">
        <v>198.54999999999998</v>
      </c>
      <c r="N27" s="26">
        <f t="shared" si="24"/>
        <v>204.52</v>
      </c>
      <c r="O27" s="27">
        <f t="shared" si="25"/>
        <v>51.13</v>
      </c>
      <c r="P27" s="28">
        <v>154.80000000000001</v>
      </c>
      <c r="Q27" s="29">
        <f t="shared" si="26"/>
        <v>154.80000000000001</v>
      </c>
      <c r="R27" s="30">
        <f t="shared" si="27"/>
        <v>77.400000000000006</v>
      </c>
      <c r="S27" s="29">
        <f t="shared" si="28"/>
        <v>159.44</v>
      </c>
      <c r="T27" s="30">
        <f t="shared" si="29"/>
        <v>39.86</v>
      </c>
      <c r="U27" s="31">
        <v>198.54999999999998</v>
      </c>
      <c r="V27" s="26">
        <f t="shared" si="30"/>
        <v>204.52</v>
      </c>
      <c r="W27" s="27">
        <f t="shared" si="31"/>
        <v>51.13</v>
      </c>
      <c r="X27" s="28">
        <v>150.88</v>
      </c>
      <c r="Y27" s="29">
        <f t="shared" si="32"/>
        <v>150.88</v>
      </c>
      <c r="Z27" s="30">
        <f t="shared" si="33"/>
        <v>75.44</v>
      </c>
      <c r="AA27" s="29">
        <f t="shared" si="34"/>
        <v>155.4</v>
      </c>
      <c r="AB27" s="34">
        <f t="shared" si="35"/>
        <v>38.85</v>
      </c>
      <c r="AC27" s="13"/>
    </row>
    <row r="28" spans="1:29" ht="18">
      <c r="A28" s="9"/>
      <c r="B28" s="33"/>
      <c r="C28" s="150" t="s">
        <v>16</v>
      </c>
      <c r="D28" s="150"/>
      <c r="E28" s="25">
        <v>233.9</v>
      </c>
      <c r="F28" s="26">
        <f t="shared" si="18"/>
        <v>240.92</v>
      </c>
      <c r="G28" s="27">
        <f t="shared" si="19"/>
        <v>60.23</v>
      </c>
      <c r="H28" s="28">
        <v>173.43</v>
      </c>
      <c r="I28" s="29">
        <f t="shared" si="20"/>
        <v>173.44</v>
      </c>
      <c r="J28" s="30">
        <f t="shared" si="21"/>
        <v>86.72</v>
      </c>
      <c r="K28" s="29">
        <f t="shared" si="22"/>
        <v>178.64</v>
      </c>
      <c r="L28" s="30">
        <f t="shared" si="23"/>
        <v>44.66</v>
      </c>
      <c r="M28" s="31">
        <v>233.9</v>
      </c>
      <c r="N28" s="26">
        <f t="shared" si="24"/>
        <v>240.92</v>
      </c>
      <c r="O28" s="27">
        <f t="shared" si="25"/>
        <v>60.23</v>
      </c>
      <c r="P28" s="28">
        <v>160.78</v>
      </c>
      <c r="Q28" s="29">
        <f t="shared" si="26"/>
        <v>160.78</v>
      </c>
      <c r="R28" s="30">
        <f t="shared" si="27"/>
        <v>80.39</v>
      </c>
      <c r="S28" s="29">
        <f t="shared" si="28"/>
        <v>165.6</v>
      </c>
      <c r="T28" s="30">
        <f t="shared" si="29"/>
        <v>41.4</v>
      </c>
      <c r="U28" s="31">
        <v>233.9</v>
      </c>
      <c r="V28" s="26">
        <f t="shared" si="30"/>
        <v>240.92</v>
      </c>
      <c r="W28" s="27">
        <f t="shared" si="31"/>
        <v>60.23</v>
      </c>
      <c r="X28" s="28">
        <v>153.13999999999999</v>
      </c>
      <c r="Y28" s="29">
        <f t="shared" si="32"/>
        <v>153.13999999999999</v>
      </c>
      <c r="Z28" s="30">
        <f t="shared" si="33"/>
        <v>76.569999999999993</v>
      </c>
      <c r="AA28" s="29">
        <f t="shared" si="34"/>
        <v>157.72</v>
      </c>
      <c r="AB28" s="34">
        <f t="shared" si="35"/>
        <v>39.43</v>
      </c>
      <c r="AC28" s="13"/>
    </row>
    <row r="29" spans="1:29" ht="18">
      <c r="A29" s="9"/>
      <c r="B29" s="33"/>
      <c r="C29" s="150" t="s">
        <v>17</v>
      </c>
      <c r="D29" s="150"/>
      <c r="E29" s="25">
        <v>300.63</v>
      </c>
      <c r="F29" s="26">
        <f t="shared" si="18"/>
        <v>309.64</v>
      </c>
      <c r="G29" s="27">
        <f t="shared" si="19"/>
        <v>77.41</v>
      </c>
      <c r="H29" s="28">
        <v>188.24</v>
      </c>
      <c r="I29" s="29">
        <f t="shared" si="20"/>
        <v>188.24</v>
      </c>
      <c r="J29" s="30">
        <f t="shared" si="21"/>
        <v>94.12</v>
      </c>
      <c r="K29" s="29">
        <f t="shared" si="22"/>
        <v>193.88</v>
      </c>
      <c r="L29" s="30">
        <f t="shared" si="23"/>
        <v>48.47</v>
      </c>
      <c r="M29" s="31">
        <v>262.39000000000004</v>
      </c>
      <c r="N29" s="26">
        <f t="shared" si="24"/>
        <v>270.27999999999997</v>
      </c>
      <c r="O29" s="27">
        <f t="shared" si="25"/>
        <v>67.569999999999993</v>
      </c>
      <c r="P29" s="28">
        <v>167.65</v>
      </c>
      <c r="Q29" s="29">
        <f t="shared" si="26"/>
        <v>167.66</v>
      </c>
      <c r="R29" s="30">
        <f t="shared" si="27"/>
        <v>83.83</v>
      </c>
      <c r="S29" s="29">
        <f t="shared" si="28"/>
        <v>172.68</v>
      </c>
      <c r="T29" s="30">
        <f t="shared" si="29"/>
        <v>43.17</v>
      </c>
      <c r="U29" s="31">
        <v>239.67</v>
      </c>
      <c r="V29" s="26">
        <f t="shared" si="30"/>
        <v>246.88</v>
      </c>
      <c r="W29" s="27">
        <f t="shared" si="31"/>
        <v>61.72</v>
      </c>
      <c r="X29" s="28">
        <v>159.80000000000001</v>
      </c>
      <c r="Y29" s="29">
        <f t="shared" si="32"/>
        <v>159.80000000000001</v>
      </c>
      <c r="Z29" s="30">
        <f t="shared" si="33"/>
        <v>79.900000000000006</v>
      </c>
      <c r="AA29" s="29">
        <f t="shared" si="34"/>
        <v>164.6</v>
      </c>
      <c r="AB29" s="34">
        <f t="shared" si="35"/>
        <v>41.15</v>
      </c>
      <c r="AC29" s="13"/>
    </row>
    <row r="30" spans="1:29" ht="18">
      <c r="A30" s="9"/>
      <c r="B30" s="33"/>
      <c r="C30" s="150" t="s">
        <v>18</v>
      </c>
      <c r="D30" s="150"/>
      <c r="E30" s="25">
        <v>360.73</v>
      </c>
      <c r="F30" s="26">
        <f t="shared" si="18"/>
        <v>371.56</v>
      </c>
      <c r="G30" s="27">
        <f t="shared" si="19"/>
        <v>92.89</v>
      </c>
      <c r="H30" s="28">
        <v>233.47</v>
      </c>
      <c r="I30" s="29">
        <f t="shared" si="20"/>
        <v>233.48000000000002</v>
      </c>
      <c r="J30" s="30">
        <f t="shared" si="21"/>
        <v>116.74000000000001</v>
      </c>
      <c r="K30" s="29">
        <f t="shared" si="22"/>
        <v>240.48</v>
      </c>
      <c r="L30" s="30">
        <f t="shared" si="23"/>
        <v>60.12</v>
      </c>
      <c r="M30" s="31">
        <v>296.69</v>
      </c>
      <c r="N30" s="26">
        <f t="shared" si="24"/>
        <v>305.60000000000002</v>
      </c>
      <c r="O30" s="27">
        <f t="shared" si="25"/>
        <v>76.400000000000006</v>
      </c>
      <c r="P30" s="28">
        <v>230.21</v>
      </c>
      <c r="Q30" s="29">
        <f t="shared" si="26"/>
        <v>230.22</v>
      </c>
      <c r="R30" s="30">
        <f t="shared" si="27"/>
        <v>115.11</v>
      </c>
      <c r="S30" s="29">
        <f t="shared" si="28"/>
        <v>237.12</v>
      </c>
      <c r="T30" s="30">
        <f t="shared" si="29"/>
        <v>59.28</v>
      </c>
      <c r="U30" s="31">
        <v>296.69</v>
      </c>
      <c r="V30" s="26">
        <f t="shared" si="30"/>
        <v>305.60000000000002</v>
      </c>
      <c r="W30" s="27">
        <f t="shared" si="31"/>
        <v>76.400000000000006</v>
      </c>
      <c r="X30" s="28">
        <v>211.73</v>
      </c>
      <c r="Y30" s="29">
        <f t="shared" si="32"/>
        <v>211.74</v>
      </c>
      <c r="Z30" s="30">
        <f t="shared" si="33"/>
        <v>105.87</v>
      </c>
      <c r="AA30" s="29">
        <f t="shared" si="34"/>
        <v>218.08</v>
      </c>
      <c r="AB30" s="34">
        <f t="shared" si="35"/>
        <v>54.52</v>
      </c>
      <c r="AC30" s="13"/>
    </row>
    <row r="31" spans="1:29" ht="18.75" thickBot="1">
      <c r="A31" s="9"/>
      <c r="B31" s="35"/>
      <c r="C31" s="150" t="s">
        <v>19</v>
      </c>
      <c r="D31" s="150"/>
      <c r="E31" s="36">
        <v>429.71000000000004</v>
      </c>
      <c r="F31" s="37">
        <f t="shared" si="18"/>
        <v>442.6</v>
      </c>
      <c r="G31" s="38">
        <f t="shared" si="19"/>
        <v>110.65</v>
      </c>
      <c r="H31" s="39">
        <v>263.24</v>
      </c>
      <c r="I31" s="40">
        <f t="shared" si="20"/>
        <v>263.24</v>
      </c>
      <c r="J31" s="41">
        <f t="shared" si="21"/>
        <v>131.62</v>
      </c>
      <c r="K31" s="42">
        <f t="shared" si="22"/>
        <v>271.12</v>
      </c>
      <c r="L31" s="43">
        <f t="shared" si="23"/>
        <v>67.78</v>
      </c>
      <c r="M31" s="44">
        <v>337.04</v>
      </c>
      <c r="N31" s="37">
        <f t="shared" si="24"/>
        <v>347.16</v>
      </c>
      <c r="O31" s="38">
        <f t="shared" si="25"/>
        <v>86.79</v>
      </c>
      <c r="P31" s="39">
        <v>247.35</v>
      </c>
      <c r="Q31" s="40">
        <f t="shared" si="26"/>
        <v>247.36</v>
      </c>
      <c r="R31" s="41">
        <f t="shared" si="27"/>
        <v>123.68</v>
      </c>
      <c r="S31" s="42">
        <f t="shared" si="28"/>
        <v>254.76</v>
      </c>
      <c r="T31" s="43">
        <f t="shared" si="29"/>
        <v>63.69</v>
      </c>
      <c r="U31" s="44">
        <v>337.04</v>
      </c>
      <c r="V31" s="37">
        <f t="shared" si="30"/>
        <v>347.16</v>
      </c>
      <c r="W31" s="38">
        <f t="shared" si="31"/>
        <v>86.79</v>
      </c>
      <c r="X31" s="39">
        <v>242.45</v>
      </c>
      <c r="Y31" s="40">
        <f t="shared" si="32"/>
        <v>242.46</v>
      </c>
      <c r="Z31" s="41">
        <f t="shared" si="33"/>
        <v>121.23</v>
      </c>
      <c r="AA31" s="42">
        <f t="shared" si="34"/>
        <v>249.72</v>
      </c>
      <c r="AB31" s="45">
        <f t="shared" si="35"/>
        <v>62.43</v>
      </c>
      <c r="AC31" s="13"/>
    </row>
    <row r="32" spans="1:29" ht="6" customHeight="1" thickBot="1">
      <c r="A32" s="9"/>
      <c r="B32" s="48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13"/>
    </row>
    <row r="33" spans="1:29" ht="66" customHeight="1" thickBot="1">
      <c r="A33" s="124" t="s">
        <v>21</v>
      </c>
      <c r="B33" s="125"/>
      <c r="C33" s="125"/>
      <c r="D33" s="125"/>
      <c r="E33" s="125"/>
      <c r="F33" s="125"/>
      <c r="G33" s="125"/>
      <c r="H33" s="125"/>
      <c r="I33" s="125"/>
      <c r="J33" s="125"/>
      <c r="K33" s="125"/>
      <c r="L33" s="125"/>
      <c r="M33" s="125"/>
      <c r="N33" s="125"/>
      <c r="O33" s="125"/>
      <c r="P33" s="125"/>
      <c r="Q33" s="125"/>
      <c r="R33" s="125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6"/>
    </row>
    <row r="34" spans="1:29" ht="6" customHeight="1" thickBot="1">
      <c r="A34" s="2"/>
      <c r="B34" s="3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5"/>
    </row>
    <row r="35" spans="1:29" s="8" customFormat="1" ht="18" customHeight="1">
      <c r="A35" s="6"/>
      <c r="B35" s="127" t="s">
        <v>1</v>
      </c>
      <c r="C35" s="128"/>
      <c r="D35" s="129"/>
      <c r="E35" s="130" t="s">
        <v>2</v>
      </c>
      <c r="F35" s="131"/>
      <c r="G35" s="131"/>
      <c r="H35" s="131"/>
      <c r="I35" s="131"/>
      <c r="J35" s="131"/>
      <c r="K35" s="131"/>
      <c r="L35" s="132"/>
      <c r="M35" s="130" t="s">
        <v>3</v>
      </c>
      <c r="N35" s="131"/>
      <c r="O35" s="131"/>
      <c r="P35" s="131"/>
      <c r="Q35" s="131"/>
      <c r="R35" s="131"/>
      <c r="S35" s="131"/>
      <c r="T35" s="132"/>
      <c r="U35" s="131" t="s">
        <v>4</v>
      </c>
      <c r="V35" s="131"/>
      <c r="W35" s="131"/>
      <c r="X35" s="131"/>
      <c r="Y35" s="131"/>
      <c r="Z35" s="131"/>
      <c r="AA35" s="131"/>
      <c r="AB35" s="133"/>
      <c r="AC35" s="7"/>
    </row>
    <row r="36" spans="1:29" ht="6" customHeight="1">
      <c r="A36" s="9"/>
      <c r="B36" s="10"/>
      <c r="C36" s="11"/>
      <c r="D36" s="11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3"/>
    </row>
    <row r="37" spans="1:29" ht="18" customHeight="1">
      <c r="A37" s="9"/>
      <c r="B37" s="134">
        <v>1</v>
      </c>
      <c r="C37" s="136" t="s">
        <v>5</v>
      </c>
      <c r="D37" s="136"/>
      <c r="E37" s="138" t="s">
        <v>6</v>
      </c>
      <c r="F37" s="140" t="s">
        <v>7</v>
      </c>
      <c r="G37" s="141"/>
      <c r="H37" s="142" t="s">
        <v>8</v>
      </c>
      <c r="I37" s="140" t="s">
        <v>9</v>
      </c>
      <c r="J37" s="144"/>
      <c r="K37" s="140" t="s">
        <v>10</v>
      </c>
      <c r="L37" s="141"/>
      <c r="M37" s="138" t="s">
        <v>6</v>
      </c>
      <c r="N37" s="140" t="s">
        <v>10</v>
      </c>
      <c r="O37" s="141"/>
      <c r="P37" s="142" t="s">
        <v>8</v>
      </c>
      <c r="Q37" s="140" t="s">
        <v>9</v>
      </c>
      <c r="R37" s="144"/>
      <c r="S37" s="140" t="s">
        <v>10</v>
      </c>
      <c r="T37" s="141"/>
      <c r="U37" s="138" t="s">
        <v>6</v>
      </c>
      <c r="V37" s="140" t="s">
        <v>10</v>
      </c>
      <c r="W37" s="141"/>
      <c r="X37" s="142" t="s">
        <v>8</v>
      </c>
      <c r="Y37" s="140" t="s">
        <v>9</v>
      </c>
      <c r="Z37" s="144"/>
      <c r="AA37" s="140" t="s">
        <v>10</v>
      </c>
      <c r="AB37" s="145"/>
      <c r="AC37" s="13"/>
    </row>
    <row r="38" spans="1:29" ht="36.75" customHeight="1">
      <c r="A38" s="9"/>
      <c r="B38" s="135"/>
      <c r="C38" s="137"/>
      <c r="D38" s="137"/>
      <c r="E38" s="139"/>
      <c r="F38" s="146" t="s">
        <v>11</v>
      </c>
      <c r="G38" s="146"/>
      <c r="H38" s="143"/>
      <c r="I38" s="147" t="s">
        <v>11</v>
      </c>
      <c r="J38" s="148"/>
      <c r="K38" s="146" t="s">
        <v>11</v>
      </c>
      <c r="L38" s="146"/>
      <c r="M38" s="139"/>
      <c r="N38" s="146" t="s">
        <v>11</v>
      </c>
      <c r="O38" s="146"/>
      <c r="P38" s="143"/>
      <c r="Q38" s="147" t="s">
        <v>11</v>
      </c>
      <c r="R38" s="148"/>
      <c r="S38" s="146" t="s">
        <v>11</v>
      </c>
      <c r="T38" s="146"/>
      <c r="U38" s="139"/>
      <c r="V38" s="146" t="s">
        <v>11</v>
      </c>
      <c r="W38" s="146"/>
      <c r="X38" s="143"/>
      <c r="Y38" s="147" t="s">
        <v>11</v>
      </c>
      <c r="Z38" s="148"/>
      <c r="AA38" s="147" t="s">
        <v>11</v>
      </c>
      <c r="AB38" s="149"/>
      <c r="AC38" s="13"/>
    </row>
    <row r="39" spans="1:29" ht="6" customHeight="1">
      <c r="A39" s="9"/>
      <c r="B39" s="14"/>
      <c r="C39" s="11"/>
      <c r="D39" s="11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3"/>
    </row>
    <row r="40" spans="1:29" ht="18">
      <c r="A40" s="9"/>
      <c r="B40" s="15"/>
      <c r="C40" s="150" t="s">
        <v>12</v>
      </c>
      <c r="D40" s="150"/>
      <c r="E40" s="16">
        <v>175.06</v>
      </c>
      <c r="F40" s="17">
        <f>G40*4</f>
        <v>180.32</v>
      </c>
      <c r="G40" s="18">
        <f>ROUND(E40*1.03/4,2)</f>
        <v>45.08</v>
      </c>
      <c r="H40" s="19">
        <v>163.57</v>
      </c>
      <c r="I40" s="20">
        <f>J40*2</f>
        <v>163.58000000000001</v>
      </c>
      <c r="J40" s="21">
        <f>ROUNDUP(H40/2,2)</f>
        <v>81.790000000000006</v>
      </c>
      <c r="K40" s="20">
        <f>L40*4</f>
        <v>168.48</v>
      </c>
      <c r="L40" s="22">
        <f>ROUND(H40*1.03/4,2)</f>
        <v>42.12</v>
      </c>
      <c r="M40" s="23">
        <v>175.06</v>
      </c>
      <c r="N40" s="17">
        <f>O40*4</f>
        <v>180.32</v>
      </c>
      <c r="O40" s="18">
        <f>ROUND(M40*1.03/4,2)</f>
        <v>45.08</v>
      </c>
      <c r="P40" s="19">
        <v>149.04</v>
      </c>
      <c r="Q40" s="20">
        <f>R40*2</f>
        <v>149.04</v>
      </c>
      <c r="R40" s="21">
        <f>ROUNDUP(P40/2,2)</f>
        <v>74.52</v>
      </c>
      <c r="S40" s="20">
        <f>T40*4</f>
        <v>153.52000000000001</v>
      </c>
      <c r="T40" s="22">
        <f>ROUND(P40*1.03/4,2)</f>
        <v>38.380000000000003</v>
      </c>
      <c r="U40" s="23">
        <v>175.06</v>
      </c>
      <c r="V40" s="17">
        <f>W40*4</f>
        <v>180.32</v>
      </c>
      <c r="W40" s="18">
        <f>ROUND(U40*1.03/4,2)</f>
        <v>45.08</v>
      </c>
      <c r="X40" s="19">
        <v>146.12</v>
      </c>
      <c r="Y40" s="20">
        <f>Z40*2</f>
        <v>146.12</v>
      </c>
      <c r="Z40" s="21">
        <f>ROUNDUP(X40/2,2)</f>
        <v>73.06</v>
      </c>
      <c r="AA40" s="20">
        <f>AB40*4</f>
        <v>150.52000000000001</v>
      </c>
      <c r="AB40" s="24">
        <f>ROUND(X40*1.03/4,2)</f>
        <v>37.630000000000003</v>
      </c>
      <c r="AC40" s="13"/>
    </row>
    <row r="41" spans="1:29" ht="18">
      <c r="A41" s="9"/>
      <c r="B41" s="33"/>
      <c r="C41" s="150" t="s">
        <v>13</v>
      </c>
      <c r="D41" s="150"/>
      <c r="E41" s="25">
        <v>175.06</v>
      </c>
      <c r="F41" s="26">
        <f t="shared" ref="F41:F47" si="36">G41*4</f>
        <v>180.32</v>
      </c>
      <c r="G41" s="27">
        <f t="shared" ref="G41:G47" si="37">ROUND(E41*1.03/4,2)</f>
        <v>45.08</v>
      </c>
      <c r="H41" s="28">
        <v>162.16</v>
      </c>
      <c r="I41" s="29">
        <f t="shared" ref="I41:I47" si="38">J41*2</f>
        <v>162.16</v>
      </c>
      <c r="J41" s="30">
        <f t="shared" ref="J41:J47" si="39">ROUNDUP(H41/2,2)</f>
        <v>81.08</v>
      </c>
      <c r="K41" s="29">
        <f t="shared" ref="K41:K47" si="40">L41*4</f>
        <v>167.04</v>
      </c>
      <c r="L41" s="30">
        <f t="shared" ref="L41:L47" si="41">ROUND(H41*1.03/4,2)</f>
        <v>41.76</v>
      </c>
      <c r="M41" s="31">
        <v>175.06</v>
      </c>
      <c r="N41" s="26">
        <f t="shared" ref="N41:N47" si="42">O41*4</f>
        <v>180.32</v>
      </c>
      <c r="O41" s="27">
        <f t="shared" ref="O41:O47" si="43">ROUND(M41*1.03/4,2)</f>
        <v>45.08</v>
      </c>
      <c r="P41" s="28">
        <v>152.94</v>
      </c>
      <c r="Q41" s="29">
        <f t="shared" ref="Q41:Q47" si="44">R41*2</f>
        <v>152.94</v>
      </c>
      <c r="R41" s="30">
        <f t="shared" ref="R41:R47" si="45">ROUNDUP(P41/2,2)</f>
        <v>76.47</v>
      </c>
      <c r="S41" s="29">
        <f t="shared" ref="S41:S47" si="46">T41*4</f>
        <v>157.52000000000001</v>
      </c>
      <c r="T41" s="30">
        <f t="shared" ref="T41:T47" si="47">ROUND(P41*1.03/4,2)</f>
        <v>39.380000000000003</v>
      </c>
      <c r="U41" s="31">
        <v>175.06</v>
      </c>
      <c r="V41" s="26">
        <f t="shared" ref="V41:V47" si="48">W41*4</f>
        <v>180.32</v>
      </c>
      <c r="W41" s="27">
        <f t="shared" ref="W41:W47" si="49">ROUND(U41*1.03/4,2)</f>
        <v>45.08</v>
      </c>
      <c r="X41" s="28">
        <v>144.12</v>
      </c>
      <c r="Y41" s="29">
        <f t="shared" ref="Y41:Y47" si="50">Z41*2</f>
        <v>144.12</v>
      </c>
      <c r="Z41" s="30">
        <f t="shared" ref="Z41:Z47" si="51">ROUNDUP(X41/2,2)</f>
        <v>72.06</v>
      </c>
      <c r="AA41" s="29">
        <f t="shared" ref="AA41:AA47" si="52">AB41*4</f>
        <v>148.44</v>
      </c>
      <c r="AB41" s="32">
        <f t="shared" ref="AB41:AB47" si="53">ROUND(X41*1.03/4,2)</f>
        <v>37.11</v>
      </c>
      <c r="AC41" s="13"/>
    </row>
    <row r="42" spans="1:29" ht="18">
      <c r="A42" s="9"/>
      <c r="B42" s="33"/>
      <c r="C42" s="150" t="s">
        <v>14</v>
      </c>
      <c r="D42" s="150"/>
      <c r="E42" s="25">
        <v>185.20999999999998</v>
      </c>
      <c r="F42" s="26">
        <f t="shared" si="36"/>
        <v>190.76</v>
      </c>
      <c r="G42" s="27">
        <f t="shared" si="37"/>
        <v>47.69</v>
      </c>
      <c r="H42" s="28">
        <v>163.63</v>
      </c>
      <c r="I42" s="29">
        <f t="shared" si="38"/>
        <v>163.64000000000001</v>
      </c>
      <c r="J42" s="30">
        <f t="shared" si="39"/>
        <v>81.820000000000007</v>
      </c>
      <c r="K42" s="29">
        <f t="shared" si="40"/>
        <v>168.52</v>
      </c>
      <c r="L42" s="30">
        <f t="shared" si="41"/>
        <v>42.13</v>
      </c>
      <c r="M42" s="31">
        <v>185.22</v>
      </c>
      <c r="N42" s="26">
        <f t="shared" si="42"/>
        <v>190.76</v>
      </c>
      <c r="O42" s="27">
        <f t="shared" si="43"/>
        <v>47.69</v>
      </c>
      <c r="P42" s="28">
        <v>154.31</v>
      </c>
      <c r="Q42" s="29">
        <f t="shared" si="44"/>
        <v>154.32000000000002</v>
      </c>
      <c r="R42" s="30">
        <f t="shared" si="45"/>
        <v>77.160000000000011</v>
      </c>
      <c r="S42" s="29">
        <f t="shared" si="46"/>
        <v>158.91999999999999</v>
      </c>
      <c r="T42" s="30">
        <f t="shared" si="47"/>
        <v>39.729999999999997</v>
      </c>
      <c r="U42" s="31">
        <v>184.63</v>
      </c>
      <c r="V42" s="26">
        <f t="shared" si="48"/>
        <v>190.16</v>
      </c>
      <c r="W42" s="27">
        <f t="shared" si="49"/>
        <v>47.54</v>
      </c>
      <c r="X42" s="28">
        <v>149.02000000000001</v>
      </c>
      <c r="Y42" s="29">
        <f t="shared" si="50"/>
        <v>149.02000000000001</v>
      </c>
      <c r="Z42" s="30">
        <f t="shared" si="51"/>
        <v>74.510000000000005</v>
      </c>
      <c r="AA42" s="29">
        <f t="shared" si="52"/>
        <v>153.47999999999999</v>
      </c>
      <c r="AB42" s="32">
        <f t="shared" si="53"/>
        <v>38.369999999999997</v>
      </c>
      <c r="AC42" s="13"/>
    </row>
    <row r="43" spans="1:29" ht="18">
      <c r="A43" s="9"/>
      <c r="B43" s="33"/>
      <c r="C43" s="150" t="s">
        <v>15</v>
      </c>
      <c r="D43" s="150"/>
      <c r="E43" s="25">
        <v>185.51</v>
      </c>
      <c r="F43" s="26">
        <f t="shared" si="36"/>
        <v>191.08</v>
      </c>
      <c r="G43" s="27">
        <f t="shared" si="37"/>
        <v>47.77</v>
      </c>
      <c r="H43" s="28">
        <v>166.96</v>
      </c>
      <c r="I43" s="29">
        <f t="shared" si="38"/>
        <v>166.96</v>
      </c>
      <c r="J43" s="30">
        <f t="shared" si="39"/>
        <v>83.48</v>
      </c>
      <c r="K43" s="29">
        <f t="shared" si="40"/>
        <v>171.96</v>
      </c>
      <c r="L43" s="30">
        <f t="shared" si="41"/>
        <v>42.99</v>
      </c>
      <c r="M43" s="31">
        <v>185.51</v>
      </c>
      <c r="N43" s="26">
        <f t="shared" si="42"/>
        <v>191.08</v>
      </c>
      <c r="O43" s="27">
        <f t="shared" si="43"/>
        <v>47.77</v>
      </c>
      <c r="P43" s="28">
        <v>157.55000000000001</v>
      </c>
      <c r="Q43" s="29">
        <f t="shared" si="44"/>
        <v>157.56</v>
      </c>
      <c r="R43" s="30">
        <f t="shared" si="45"/>
        <v>78.78</v>
      </c>
      <c r="S43" s="29">
        <f t="shared" si="46"/>
        <v>162.28</v>
      </c>
      <c r="T43" s="30">
        <f t="shared" si="47"/>
        <v>40.57</v>
      </c>
      <c r="U43" s="31">
        <v>184.92</v>
      </c>
      <c r="V43" s="26">
        <f t="shared" si="48"/>
        <v>190.48</v>
      </c>
      <c r="W43" s="27">
        <f t="shared" si="49"/>
        <v>47.62</v>
      </c>
      <c r="X43" s="28">
        <v>149.02000000000001</v>
      </c>
      <c r="Y43" s="29">
        <f t="shared" si="50"/>
        <v>149.02000000000001</v>
      </c>
      <c r="Z43" s="30">
        <f t="shared" si="51"/>
        <v>74.510000000000005</v>
      </c>
      <c r="AA43" s="29">
        <f t="shared" si="52"/>
        <v>153.47999999999999</v>
      </c>
      <c r="AB43" s="34">
        <f t="shared" si="53"/>
        <v>38.369999999999997</v>
      </c>
      <c r="AC43" s="13"/>
    </row>
    <row r="44" spans="1:29" ht="18">
      <c r="A44" s="9"/>
      <c r="B44" s="33"/>
      <c r="C44" s="150" t="s">
        <v>16</v>
      </c>
      <c r="D44" s="150"/>
      <c r="E44" s="25">
        <v>218.22</v>
      </c>
      <c r="F44" s="26">
        <f t="shared" si="36"/>
        <v>224.76</v>
      </c>
      <c r="G44" s="27">
        <f t="shared" si="37"/>
        <v>56.19</v>
      </c>
      <c r="H44" s="28">
        <v>173.53</v>
      </c>
      <c r="I44" s="29">
        <f t="shared" si="38"/>
        <v>173.54000000000002</v>
      </c>
      <c r="J44" s="30">
        <f t="shared" si="39"/>
        <v>86.77000000000001</v>
      </c>
      <c r="K44" s="29">
        <f t="shared" si="40"/>
        <v>178.72</v>
      </c>
      <c r="L44" s="30">
        <f t="shared" si="41"/>
        <v>44.68</v>
      </c>
      <c r="M44" s="31">
        <v>218.22</v>
      </c>
      <c r="N44" s="26">
        <f t="shared" si="42"/>
        <v>224.76</v>
      </c>
      <c r="O44" s="27">
        <f t="shared" si="43"/>
        <v>56.19</v>
      </c>
      <c r="P44" s="28">
        <v>157.84</v>
      </c>
      <c r="Q44" s="29">
        <f t="shared" si="44"/>
        <v>157.84</v>
      </c>
      <c r="R44" s="30">
        <f t="shared" si="45"/>
        <v>78.92</v>
      </c>
      <c r="S44" s="29">
        <f t="shared" si="46"/>
        <v>162.56</v>
      </c>
      <c r="T44" s="30">
        <f t="shared" si="47"/>
        <v>40.64</v>
      </c>
      <c r="U44" s="31">
        <v>218.22</v>
      </c>
      <c r="V44" s="26">
        <f t="shared" si="48"/>
        <v>224.76</v>
      </c>
      <c r="W44" s="27">
        <f t="shared" si="49"/>
        <v>56.19</v>
      </c>
      <c r="X44" s="28">
        <v>152.94</v>
      </c>
      <c r="Y44" s="29">
        <f t="shared" si="50"/>
        <v>152.94</v>
      </c>
      <c r="Z44" s="30">
        <f t="shared" si="51"/>
        <v>76.47</v>
      </c>
      <c r="AA44" s="29">
        <f t="shared" si="52"/>
        <v>157.52000000000001</v>
      </c>
      <c r="AB44" s="34">
        <f t="shared" si="53"/>
        <v>39.380000000000003</v>
      </c>
      <c r="AC44" s="13"/>
    </row>
    <row r="45" spans="1:29" ht="18">
      <c r="A45" s="9"/>
      <c r="B45" s="33"/>
      <c r="C45" s="150" t="s">
        <v>17</v>
      </c>
      <c r="D45" s="150"/>
      <c r="E45" s="25">
        <v>249.65</v>
      </c>
      <c r="F45" s="26">
        <f t="shared" si="36"/>
        <v>257.12</v>
      </c>
      <c r="G45" s="27">
        <f t="shared" si="37"/>
        <v>64.28</v>
      </c>
      <c r="H45" s="28">
        <v>187.75</v>
      </c>
      <c r="I45" s="29">
        <f t="shared" si="38"/>
        <v>187.76000000000002</v>
      </c>
      <c r="J45" s="30">
        <f t="shared" si="39"/>
        <v>93.88000000000001</v>
      </c>
      <c r="K45" s="29">
        <f t="shared" si="40"/>
        <v>193.4</v>
      </c>
      <c r="L45" s="30">
        <f t="shared" si="41"/>
        <v>48.35</v>
      </c>
      <c r="M45" s="31">
        <v>235.1</v>
      </c>
      <c r="N45" s="26">
        <f t="shared" si="42"/>
        <v>242.16</v>
      </c>
      <c r="O45" s="27">
        <f t="shared" si="43"/>
        <v>60.54</v>
      </c>
      <c r="P45" s="28">
        <v>158.82</v>
      </c>
      <c r="Q45" s="29">
        <f t="shared" si="44"/>
        <v>158.82</v>
      </c>
      <c r="R45" s="30">
        <f t="shared" si="45"/>
        <v>79.41</v>
      </c>
      <c r="S45" s="29">
        <f t="shared" si="46"/>
        <v>163.6</v>
      </c>
      <c r="T45" s="30">
        <f t="shared" si="47"/>
        <v>40.9</v>
      </c>
      <c r="U45" s="31">
        <v>229.26</v>
      </c>
      <c r="V45" s="26">
        <f t="shared" si="48"/>
        <v>236.12</v>
      </c>
      <c r="W45" s="27">
        <f t="shared" si="49"/>
        <v>59.03</v>
      </c>
      <c r="X45" s="28">
        <v>159.31</v>
      </c>
      <c r="Y45" s="29">
        <f t="shared" si="50"/>
        <v>159.32000000000002</v>
      </c>
      <c r="Z45" s="30">
        <f t="shared" si="51"/>
        <v>79.660000000000011</v>
      </c>
      <c r="AA45" s="29">
        <f t="shared" si="52"/>
        <v>164.08</v>
      </c>
      <c r="AB45" s="34">
        <f t="shared" si="53"/>
        <v>41.02</v>
      </c>
      <c r="AC45" s="13"/>
    </row>
    <row r="46" spans="1:29" ht="18">
      <c r="A46" s="9"/>
      <c r="B46" s="33"/>
      <c r="C46" s="150" t="s">
        <v>18</v>
      </c>
      <c r="D46" s="150"/>
      <c r="E46" s="25">
        <v>350.92</v>
      </c>
      <c r="F46" s="26">
        <f t="shared" si="36"/>
        <v>361.44</v>
      </c>
      <c r="G46" s="27">
        <f t="shared" si="37"/>
        <v>90.36</v>
      </c>
      <c r="H46" s="28">
        <v>238.49</v>
      </c>
      <c r="I46" s="29">
        <f t="shared" si="38"/>
        <v>238.5</v>
      </c>
      <c r="J46" s="30">
        <f t="shared" si="39"/>
        <v>119.25</v>
      </c>
      <c r="K46" s="29">
        <f t="shared" si="40"/>
        <v>245.64</v>
      </c>
      <c r="L46" s="30">
        <f t="shared" si="41"/>
        <v>61.41</v>
      </c>
      <c r="M46" s="31">
        <v>277.22000000000003</v>
      </c>
      <c r="N46" s="26">
        <f t="shared" si="42"/>
        <v>285.52</v>
      </c>
      <c r="O46" s="27">
        <f t="shared" si="43"/>
        <v>71.38</v>
      </c>
      <c r="P46" s="28">
        <v>221.09</v>
      </c>
      <c r="Q46" s="29">
        <f t="shared" si="44"/>
        <v>221.10000000000002</v>
      </c>
      <c r="R46" s="30">
        <f t="shared" si="45"/>
        <v>110.55000000000001</v>
      </c>
      <c r="S46" s="29">
        <f t="shared" si="46"/>
        <v>227.72</v>
      </c>
      <c r="T46" s="30">
        <f t="shared" si="47"/>
        <v>56.93</v>
      </c>
      <c r="U46" s="31">
        <v>270.53000000000003</v>
      </c>
      <c r="V46" s="26">
        <f t="shared" si="48"/>
        <v>278.64</v>
      </c>
      <c r="W46" s="27">
        <f t="shared" si="49"/>
        <v>69.66</v>
      </c>
      <c r="X46" s="28">
        <v>209.75</v>
      </c>
      <c r="Y46" s="29">
        <f t="shared" si="50"/>
        <v>209.76000000000002</v>
      </c>
      <c r="Z46" s="30">
        <f t="shared" si="51"/>
        <v>104.88000000000001</v>
      </c>
      <c r="AA46" s="29">
        <f t="shared" si="52"/>
        <v>216.04</v>
      </c>
      <c r="AB46" s="34">
        <f t="shared" si="53"/>
        <v>54.01</v>
      </c>
      <c r="AC46" s="13"/>
    </row>
    <row r="47" spans="1:29" ht="20.25" customHeight="1" thickBot="1">
      <c r="A47" s="9"/>
      <c r="B47" s="35"/>
      <c r="C47" s="150" t="s">
        <v>19</v>
      </c>
      <c r="D47" s="150"/>
      <c r="E47" s="36">
        <v>419.90000000000003</v>
      </c>
      <c r="F47" s="37">
        <f t="shared" si="36"/>
        <v>432.48</v>
      </c>
      <c r="G47" s="38">
        <f t="shared" si="37"/>
        <v>108.12</v>
      </c>
      <c r="H47" s="39">
        <v>262.06</v>
      </c>
      <c r="I47" s="40">
        <f t="shared" si="38"/>
        <v>262.06</v>
      </c>
      <c r="J47" s="41">
        <f t="shared" si="39"/>
        <v>131.03</v>
      </c>
      <c r="K47" s="42">
        <f t="shared" si="40"/>
        <v>269.92</v>
      </c>
      <c r="L47" s="43">
        <f t="shared" si="41"/>
        <v>67.48</v>
      </c>
      <c r="M47" s="44">
        <v>331.67</v>
      </c>
      <c r="N47" s="37">
        <f t="shared" si="42"/>
        <v>341.64</v>
      </c>
      <c r="O47" s="38">
        <f t="shared" si="43"/>
        <v>85.41</v>
      </c>
      <c r="P47" s="39">
        <v>242.65</v>
      </c>
      <c r="Q47" s="40">
        <f t="shared" si="44"/>
        <v>242.66</v>
      </c>
      <c r="R47" s="41">
        <f t="shared" si="45"/>
        <v>121.33</v>
      </c>
      <c r="S47" s="42">
        <f t="shared" si="46"/>
        <v>249.92</v>
      </c>
      <c r="T47" s="43">
        <f t="shared" si="47"/>
        <v>62.48</v>
      </c>
      <c r="U47" s="44">
        <v>331.67</v>
      </c>
      <c r="V47" s="37">
        <f t="shared" si="48"/>
        <v>341.64</v>
      </c>
      <c r="W47" s="38">
        <f t="shared" si="49"/>
        <v>85.41</v>
      </c>
      <c r="X47" s="39">
        <v>243.43</v>
      </c>
      <c r="Y47" s="40">
        <f t="shared" si="50"/>
        <v>243.44</v>
      </c>
      <c r="Z47" s="41">
        <f t="shared" si="51"/>
        <v>121.72</v>
      </c>
      <c r="AA47" s="42">
        <f t="shared" si="52"/>
        <v>250.72</v>
      </c>
      <c r="AB47" s="45">
        <f t="shared" si="53"/>
        <v>62.68</v>
      </c>
      <c r="AC47" s="13"/>
    </row>
    <row r="48" spans="1:29" ht="6" customHeight="1" thickBot="1">
      <c r="A48" s="9"/>
      <c r="B48" s="3"/>
      <c r="C48" s="4"/>
      <c r="D48" s="4"/>
      <c r="E48" s="46"/>
      <c r="F48" s="46"/>
      <c r="G48" s="46"/>
      <c r="H48" s="46"/>
      <c r="I48" s="46"/>
      <c r="J48" s="47"/>
      <c r="K48" s="46"/>
      <c r="L48" s="47"/>
      <c r="M48" s="46"/>
      <c r="N48" s="46"/>
      <c r="O48" s="46"/>
      <c r="P48" s="46"/>
      <c r="Q48" s="46"/>
      <c r="R48" s="47"/>
      <c r="S48" s="46"/>
      <c r="T48" s="47"/>
      <c r="U48" s="46"/>
      <c r="V48" s="46"/>
      <c r="W48" s="46"/>
      <c r="X48" s="46"/>
      <c r="Y48" s="46"/>
      <c r="Z48" s="47"/>
      <c r="AA48" s="46"/>
      <c r="AB48" s="47"/>
      <c r="AC48" s="13"/>
    </row>
    <row r="49" spans="1:29" ht="66" customHeight="1" thickBot="1">
      <c r="A49" s="124" t="s">
        <v>22</v>
      </c>
      <c r="B49" s="125"/>
      <c r="C49" s="125"/>
      <c r="D49" s="125"/>
      <c r="E49" s="125"/>
      <c r="F49" s="125"/>
      <c r="G49" s="125"/>
      <c r="H49" s="125"/>
      <c r="I49" s="125"/>
      <c r="J49" s="125"/>
      <c r="K49" s="125"/>
      <c r="L49" s="125"/>
      <c r="M49" s="125"/>
      <c r="N49" s="125"/>
      <c r="O49" s="125"/>
      <c r="P49" s="125"/>
      <c r="Q49" s="125"/>
      <c r="R49" s="125"/>
      <c r="S49" s="125"/>
      <c r="T49" s="125"/>
      <c r="U49" s="125"/>
      <c r="V49" s="125"/>
      <c r="W49" s="125"/>
      <c r="X49" s="125"/>
      <c r="Y49" s="125"/>
      <c r="Z49" s="125"/>
      <c r="AA49" s="125"/>
      <c r="AB49" s="125"/>
      <c r="AC49" s="126"/>
    </row>
    <row r="50" spans="1:29" ht="6" customHeight="1" thickBot="1">
      <c r="A50" s="2"/>
      <c r="B50" s="3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5"/>
    </row>
    <row r="51" spans="1:29" s="8" customFormat="1" ht="18" customHeight="1">
      <c r="A51" s="6"/>
      <c r="B51" s="127" t="s">
        <v>1</v>
      </c>
      <c r="C51" s="128"/>
      <c r="D51" s="129"/>
      <c r="E51" s="130" t="s">
        <v>2</v>
      </c>
      <c r="F51" s="131"/>
      <c r="G51" s="131"/>
      <c r="H51" s="131"/>
      <c r="I51" s="131"/>
      <c r="J51" s="131"/>
      <c r="K51" s="131"/>
      <c r="L51" s="132"/>
      <c r="M51" s="130" t="s">
        <v>3</v>
      </c>
      <c r="N51" s="131"/>
      <c r="O51" s="131"/>
      <c r="P51" s="131"/>
      <c r="Q51" s="131"/>
      <c r="R51" s="131"/>
      <c r="S51" s="131"/>
      <c r="T51" s="132"/>
      <c r="U51" s="131" t="s">
        <v>4</v>
      </c>
      <c r="V51" s="131"/>
      <c r="W51" s="131"/>
      <c r="X51" s="131"/>
      <c r="Y51" s="131"/>
      <c r="Z51" s="131"/>
      <c r="AA51" s="131"/>
      <c r="AB51" s="133"/>
      <c r="AC51" s="7"/>
    </row>
    <row r="52" spans="1:29" ht="6" customHeight="1">
      <c r="A52" s="9"/>
      <c r="B52" s="10"/>
      <c r="C52" s="11"/>
      <c r="D52" s="11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3"/>
    </row>
    <row r="53" spans="1:29" ht="18" customHeight="1">
      <c r="A53" s="9"/>
      <c r="B53" s="134">
        <v>1</v>
      </c>
      <c r="C53" s="136" t="s">
        <v>5</v>
      </c>
      <c r="D53" s="136"/>
      <c r="E53" s="138" t="s">
        <v>6</v>
      </c>
      <c r="F53" s="140" t="s">
        <v>7</v>
      </c>
      <c r="G53" s="141"/>
      <c r="H53" s="142" t="s">
        <v>8</v>
      </c>
      <c r="I53" s="140" t="s">
        <v>9</v>
      </c>
      <c r="J53" s="144"/>
      <c r="K53" s="140" t="s">
        <v>10</v>
      </c>
      <c r="L53" s="141"/>
      <c r="M53" s="138" t="s">
        <v>6</v>
      </c>
      <c r="N53" s="140" t="s">
        <v>10</v>
      </c>
      <c r="O53" s="141"/>
      <c r="P53" s="142" t="s">
        <v>8</v>
      </c>
      <c r="Q53" s="140" t="s">
        <v>9</v>
      </c>
      <c r="R53" s="144"/>
      <c r="S53" s="140" t="s">
        <v>10</v>
      </c>
      <c r="T53" s="141"/>
      <c r="U53" s="138" t="s">
        <v>6</v>
      </c>
      <c r="V53" s="140" t="s">
        <v>10</v>
      </c>
      <c r="W53" s="141"/>
      <c r="X53" s="142" t="s">
        <v>8</v>
      </c>
      <c r="Y53" s="140" t="s">
        <v>9</v>
      </c>
      <c r="Z53" s="144"/>
      <c r="AA53" s="140" t="s">
        <v>10</v>
      </c>
      <c r="AB53" s="145"/>
      <c r="AC53" s="13"/>
    </row>
    <row r="54" spans="1:29" ht="36.75" customHeight="1">
      <c r="A54" s="9"/>
      <c r="B54" s="135"/>
      <c r="C54" s="137"/>
      <c r="D54" s="137"/>
      <c r="E54" s="139"/>
      <c r="F54" s="146" t="s">
        <v>11</v>
      </c>
      <c r="G54" s="146"/>
      <c r="H54" s="143"/>
      <c r="I54" s="147" t="s">
        <v>11</v>
      </c>
      <c r="J54" s="148"/>
      <c r="K54" s="146" t="s">
        <v>11</v>
      </c>
      <c r="L54" s="146"/>
      <c r="M54" s="139"/>
      <c r="N54" s="146" t="s">
        <v>11</v>
      </c>
      <c r="O54" s="146"/>
      <c r="P54" s="143"/>
      <c r="Q54" s="147" t="s">
        <v>11</v>
      </c>
      <c r="R54" s="148"/>
      <c r="S54" s="146" t="s">
        <v>11</v>
      </c>
      <c r="T54" s="146"/>
      <c r="U54" s="139"/>
      <c r="V54" s="146" t="s">
        <v>11</v>
      </c>
      <c r="W54" s="146"/>
      <c r="X54" s="143"/>
      <c r="Y54" s="147" t="s">
        <v>11</v>
      </c>
      <c r="Z54" s="148"/>
      <c r="AA54" s="147" t="s">
        <v>11</v>
      </c>
      <c r="AB54" s="149"/>
      <c r="AC54" s="13"/>
    </row>
    <row r="55" spans="1:29" ht="6" customHeight="1">
      <c r="A55" s="9"/>
      <c r="B55" s="14"/>
      <c r="C55" s="11"/>
      <c r="D55" s="11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3"/>
    </row>
    <row r="56" spans="1:29" ht="18">
      <c r="A56" s="9"/>
      <c r="B56" s="15"/>
      <c r="C56" s="150" t="s">
        <v>12</v>
      </c>
      <c r="D56" s="150"/>
      <c r="E56" s="16">
        <v>175.06</v>
      </c>
      <c r="F56" s="17">
        <f>G56*4</f>
        <v>180.32</v>
      </c>
      <c r="G56" s="18">
        <f>ROUND(E56*1.03/4,2)</f>
        <v>45.08</v>
      </c>
      <c r="H56" s="19">
        <v>158.88</v>
      </c>
      <c r="I56" s="20">
        <f>J56*2</f>
        <v>158.88</v>
      </c>
      <c r="J56" s="21">
        <f>ROUNDUP(H56/2,2)</f>
        <v>79.44</v>
      </c>
      <c r="K56" s="20">
        <f>L56*4</f>
        <v>163.63999999999999</v>
      </c>
      <c r="L56" s="22">
        <f>ROUND(H56*1.03/4,2)</f>
        <v>40.909999999999997</v>
      </c>
      <c r="M56" s="23">
        <v>175.06</v>
      </c>
      <c r="N56" s="17">
        <f>O56*4</f>
        <v>180.32</v>
      </c>
      <c r="O56" s="18">
        <f>ROUND(M56*1.03/4,2)</f>
        <v>45.08</v>
      </c>
      <c r="P56" s="19">
        <v>146.12</v>
      </c>
      <c r="Q56" s="20">
        <f>R56*2</f>
        <v>146.12</v>
      </c>
      <c r="R56" s="21">
        <f>ROUNDUP(P56/2,2)</f>
        <v>73.06</v>
      </c>
      <c r="S56" s="20">
        <f>T56*4</f>
        <v>150.52000000000001</v>
      </c>
      <c r="T56" s="22">
        <f>ROUND(P56*1.03/4,2)</f>
        <v>37.630000000000003</v>
      </c>
      <c r="U56" s="23">
        <v>175.06</v>
      </c>
      <c r="V56" s="17">
        <f>W56*4</f>
        <v>180.32</v>
      </c>
      <c r="W56" s="18">
        <f>ROUND(U56*1.03/4,2)</f>
        <v>45.08</v>
      </c>
      <c r="X56" s="19">
        <v>143.25007994768364</v>
      </c>
      <c r="Y56" s="20">
        <f>Z56*2</f>
        <v>143.26000000000002</v>
      </c>
      <c r="Z56" s="21">
        <f>ROUNDUP(X56/2,2)</f>
        <v>71.63000000000001</v>
      </c>
      <c r="AA56" s="20">
        <f>AB56*4</f>
        <v>147.56</v>
      </c>
      <c r="AB56" s="24">
        <f>ROUND(X56*1.03/4,2)</f>
        <v>36.89</v>
      </c>
      <c r="AC56" s="13"/>
    </row>
    <row r="57" spans="1:29" ht="18">
      <c r="A57" s="9"/>
      <c r="B57" s="33"/>
      <c r="C57" s="150" t="s">
        <v>13</v>
      </c>
      <c r="D57" s="150"/>
      <c r="E57" s="25">
        <v>175.06</v>
      </c>
      <c r="F57" s="26">
        <f t="shared" ref="F57:F63" si="54">G57*4</f>
        <v>180.32</v>
      </c>
      <c r="G57" s="27">
        <f t="shared" ref="G57:G63" si="55">ROUND(E57*1.03/4,2)</f>
        <v>45.08</v>
      </c>
      <c r="H57" s="28">
        <v>158.96</v>
      </c>
      <c r="I57" s="29">
        <f t="shared" ref="I57:I63" si="56">J57*2</f>
        <v>158.96</v>
      </c>
      <c r="J57" s="30">
        <f t="shared" ref="J57:J63" si="57">ROUNDUP(H57/2,2)</f>
        <v>79.48</v>
      </c>
      <c r="K57" s="29">
        <f t="shared" ref="K57:K63" si="58">L57*4</f>
        <v>163.72</v>
      </c>
      <c r="L57" s="30">
        <f t="shared" ref="L57:L63" si="59">ROUND(H57*1.03/4,2)</f>
        <v>40.93</v>
      </c>
      <c r="M57" s="31">
        <v>175.06</v>
      </c>
      <c r="N57" s="26">
        <f t="shared" ref="N57:N63" si="60">O57*4</f>
        <v>180.32</v>
      </c>
      <c r="O57" s="27">
        <f t="shared" ref="O57:O63" si="61">ROUND(M57*1.03/4,2)</f>
        <v>45.08</v>
      </c>
      <c r="P57" s="28">
        <v>146.08000000000001</v>
      </c>
      <c r="Q57" s="29">
        <f t="shared" ref="Q57:Q63" si="62">R57*2</f>
        <v>146.08000000000001</v>
      </c>
      <c r="R57" s="30">
        <f t="shared" ref="R57:R63" si="63">ROUNDUP(P57/2,2)</f>
        <v>73.040000000000006</v>
      </c>
      <c r="S57" s="29">
        <f t="shared" ref="S57:S63" si="64">T57*4</f>
        <v>150.47999999999999</v>
      </c>
      <c r="T57" s="30">
        <f t="shared" ref="T57:T63" si="65">ROUND(P57*1.03/4,2)</f>
        <v>37.619999999999997</v>
      </c>
      <c r="U57" s="31">
        <v>175.06</v>
      </c>
      <c r="V57" s="26">
        <f t="shared" ref="V57:V63" si="66">W57*4</f>
        <v>180.32</v>
      </c>
      <c r="W57" s="27">
        <f t="shared" ref="W57:W63" si="67">ROUND(U57*1.03/4,2)</f>
        <v>45.08</v>
      </c>
      <c r="X57" s="28">
        <v>134.31372549019608</v>
      </c>
      <c r="Y57" s="29">
        <f t="shared" ref="Y57:Y63" si="68">Z57*2</f>
        <v>134.32000000000002</v>
      </c>
      <c r="Z57" s="30">
        <f t="shared" ref="Z57:Z63" si="69">ROUNDUP(X57/2,2)</f>
        <v>67.160000000000011</v>
      </c>
      <c r="AA57" s="29">
        <f t="shared" ref="AA57:AA63" si="70">AB57*4</f>
        <v>138.36000000000001</v>
      </c>
      <c r="AB57" s="32">
        <f t="shared" ref="AB57:AB63" si="71">ROUND(X57*1.03/4,2)</f>
        <v>34.590000000000003</v>
      </c>
      <c r="AC57" s="13"/>
    </row>
    <row r="58" spans="1:29" ht="18">
      <c r="A58" s="9"/>
      <c r="B58" s="33"/>
      <c r="C58" s="150" t="s">
        <v>14</v>
      </c>
      <c r="D58" s="150"/>
      <c r="E58" s="25">
        <v>185.20999999999998</v>
      </c>
      <c r="F58" s="26">
        <f t="shared" si="54"/>
        <v>190.76</v>
      </c>
      <c r="G58" s="27">
        <f t="shared" si="55"/>
        <v>47.69</v>
      </c>
      <c r="H58" s="28">
        <v>162.75</v>
      </c>
      <c r="I58" s="29">
        <f t="shared" si="56"/>
        <v>162.76000000000002</v>
      </c>
      <c r="J58" s="30">
        <f t="shared" si="57"/>
        <v>81.38000000000001</v>
      </c>
      <c r="K58" s="29">
        <f t="shared" si="58"/>
        <v>167.64</v>
      </c>
      <c r="L58" s="30">
        <f t="shared" si="59"/>
        <v>41.91</v>
      </c>
      <c r="M58" s="31">
        <v>185.22</v>
      </c>
      <c r="N58" s="26">
        <f t="shared" si="60"/>
        <v>190.76</v>
      </c>
      <c r="O58" s="27">
        <f t="shared" si="61"/>
        <v>47.69</v>
      </c>
      <c r="P58" s="28">
        <v>147.06</v>
      </c>
      <c r="Q58" s="29">
        <f t="shared" si="62"/>
        <v>147.06</v>
      </c>
      <c r="R58" s="30">
        <f t="shared" si="63"/>
        <v>73.53</v>
      </c>
      <c r="S58" s="29">
        <f t="shared" si="64"/>
        <v>151.47999999999999</v>
      </c>
      <c r="T58" s="30">
        <f t="shared" si="65"/>
        <v>37.869999999999997</v>
      </c>
      <c r="U58" s="31">
        <v>184.62</v>
      </c>
      <c r="V58" s="26">
        <f t="shared" si="66"/>
        <v>190.16</v>
      </c>
      <c r="W58" s="27">
        <f t="shared" si="67"/>
        <v>47.54</v>
      </c>
      <c r="X58" s="28">
        <v>142.15686274509804</v>
      </c>
      <c r="Y58" s="29">
        <f t="shared" si="68"/>
        <v>142.16</v>
      </c>
      <c r="Z58" s="30">
        <f t="shared" si="69"/>
        <v>71.08</v>
      </c>
      <c r="AA58" s="29">
        <f t="shared" si="70"/>
        <v>146.44</v>
      </c>
      <c r="AB58" s="32">
        <f t="shared" si="71"/>
        <v>36.61</v>
      </c>
      <c r="AC58" s="13"/>
    </row>
    <row r="59" spans="1:29" ht="18">
      <c r="A59" s="9"/>
      <c r="B59" s="33"/>
      <c r="C59" s="150" t="s">
        <v>15</v>
      </c>
      <c r="D59" s="150"/>
      <c r="E59" s="25">
        <v>185.51</v>
      </c>
      <c r="F59" s="26">
        <f t="shared" si="54"/>
        <v>191.08</v>
      </c>
      <c r="G59" s="27">
        <f t="shared" si="55"/>
        <v>47.77</v>
      </c>
      <c r="H59" s="28">
        <v>162.75</v>
      </c>
      <c r="I59" s="29">
        <f t="shared" si="56"/>
        <v>162.76000000000002</v>
      </c>
      <c r="J59" s="30">
        <f t="shared" si="57"/>
        <v>81.38000000000001</v>
      </c>
      <c r="K59" s="29">
        <f t="shared" si="58"/>
        <v>167.64</v>
      </c>
      <c r="L59" s="30">
        <f t="shared" si="59"/>
        <v>41.91</v>
      </c>
      <c r="M59" s="31">
        <v>185.51</v>
      </c>
      <c r="N59" s="26">
        <f t="shared" si="60"/>
        <v>191.08</v>
      </c>
      <c r="O59" s="27">
        <f t="shared" si="61"/>
        <v>47.77</v>
      </c>
      <c r="P59" s="28">
        <v>150.49</v>
      </c>
      <c r="Q59" s="29">
        <f t="shared" si="62"/>
        <v>150.5</v>
      </c>
      <c r="R59" s="30">
        <f t="shared" si="63"/>
        <v>75.25</v>
      </c>
      <c r="S59" s="29">
        <f t="shared" si="64"/>
        <v>155</v>
      </c>
      <c r="T59" s="30">
        <f t="shared" si="65"/>
        <v>38.75</v>
      </c>
      <c r="U59" s="31">
        <v>184.92</v>
      </c>
      <c r="V59" s="26">
        <f t="shared" si="66"/>
        <v>190.48</v>
      </c>
      <c r="W59" s="27">
        <f t="shared" si="67"/>
        <v>47.62</v>
      </c>
      <c r="X59" s="28">
        <v>142.15686274509804</v>
      </c>
      <c r="Y59" s="29">
        <f t="shared" si="68"/>
        <v>142.16</v>
      </c>
      <c r="Z59" s="30">
        <f t="shared" si="69"/>
        <v>71.08</v>
      </c>
      <c r="AA59" s="29">
        <f t="shared" si="70"/>
        <v>146.44</v>
      </c>
      <c r="AB59" s="34">
        <f t="shared" si="71"/>
        <v>36.61</v>
      </c>
      <c r="AC59" s="13"/>
    </row>
    <row r="60" spans="1:29" ht="18">
      <c r="A60" s="9"/>
      <c r="B60" s="33"/>
      <c r="C60" s="150" t="s">
        <v>16</v>
      </c>
      <c r="D60" s="150"/>
      <c r="E60" s="25">
        <v>218.22</v>
      </c>
      <c r="F60" s="26">
        <f t="shared" si="54"/>
        <v>224.76</v>
      </c>
      <c r="G60" s="27">
        <f t="shared" si="55"/>
        <v>56.19</v>
      </c>
      <c r="H60" s="28">
        <v>173.32</v>
      </c>
      <c r="I60" s="29">
        <f t="shared" si="56"/>
        <v>173.32</v>
      </c>
      <c r="J60" s="30">
        <f t="shared" si="57"/>
        <v>86.66</v>
      </c>
      <c r="K60" s="29">
        <f t="shared" si="58"/>
        <v>178.52</v>
      </c>
      <c r="L60" s="30">
        <f t="shared" si="59"/>
        <v>44.63</v>
      </c>
      <c r="M60" s="31">
        <v>218.22</v>
      </c>
      <c r="N60" s="26">
        <f t="shared" si="60"/>
        <v>224.76</v>
      </c>
      <c r="O60" s="27">
        <f t="shared" si="61"/>
        <v>56.19</v>
      </c>
      <c r="P60" s="28">
        <v>152.94</v>
      </c>
      <c r="Q60" s="29">
        <f t="shared" si="62"/>
        <v>152.94</v>
      </c>
      <c r="R60" s="30">
        <f t="shared" si="63"/>
        <v>76.47</v>
      </c>
      <c r="S60" s="29">
        <f t="shared" si="64"/>
        <v>157.52000000000001</v>
      </c>
      <c r="T60" s="30">
        <f t="shared" si="65"/>
        <v>39.380000000000003</v>
      </c>
      <c r="U60" s="31">
        <v>218.22</v>
      </c>
      <c r="V60" s="26">
        <f t="shared" si="66"/>
        <v>224.76</v>
      </c>
      <c r="W60" s="27">
        <f t="shared" si="67"/>
        <v>56.19</v>
      </c>
      <c r="X60" s="28">
        <v>143.13725490196077</v>
      </c>
      <c r="Y60" s="29">
        <f t="shared" si="68"/>
        <v>143.14000000000001</v>
      </c>
      <c r="Z60" s="30">
        <f t="shared" si="69"/>
        <v>71.570000000000007</v>
      </c>
      <c r="AA60" s="29">
        <f t="shared" si="70"/>
        <v>147.44</v>
      </c>
      <c r="AB60" s="34">
        <f t="shared" si="71"/>
        <v>36.86</v>
      </c>
      <c r="AC60" s="13"/>
    </row>
    <row r="61" spans="1:29" ht="18">
      <c r="A61" s="9"/>
      <c r="B61" s="33"/>
      <c r="C61" s="150" t="s">
        <v>17</v>
      </c>
      <c r="D61" s="150"/>
      <c r="E61" s="25">
        <v>249.65</v>
      </c>
      <c r="F61" s="26">
        <f t="shared" si="54"/>
        <v>257.12</v>
      </c>
      <c r="G61" s="27">
        <f t="shared" si="55"/>
        <v>64.28</v>
      </c>
      <c r="H61" s="28">
        <v>173.32</v>
      </c>
      <c r="I61" s="29">
        <f t="shared" si="56"/>
        <v>173.32</v>
      </c>
      <c r="J61" s="30">
        <f t="shared" si="57"/>
        <v>86.66</v>
      </c>
      <c r="K61" s="29">
        <f t="shared" si="58"/>
        <v>178.52</v>
      </c>
      <c r="L61" s="30">
        <f t="shared" si="59"/>
        <v>44.63</v>
      </c>
      <c r="M61" s="31">
        <v>235.1</v>
      </c>
      <c r="N61" s="26">
        <f t="shared" si="60"/>
        <v>242.16</v>
      </c>
      <c r="O61" s="27">
        <f t="shared" si="61"/>
        <v>60.54</v>
      </c>
      <c r="P61" s="28">
        <v>158.47999999999999</v>
      </c>
      <c r="Q61" s="29">
        <f t="shared" si="62"/>
        <v>158.47999999999999</v>
      </c>
      <c r="R61" s="30">
        <f t="shared" si="63"/>
        <v>79.239999999999995</v>
      </c>
      <c r="S61" s="29">
        <f t="shared" si="64"/>
        <v>163.24</v>
      </c>
      <c r="T61" s="30">
        <f t="shared" si="65"/>
        <v>40.81</v>
      </c>
      <c r="U61" s="31">
        <v>229.26</v>
      </c>
      <c r="V61" s="26">
        <f t="shared" si="66"/>
        <v>236.12</v>
      </c>
      <c r="W61" s="27">
        <f t="shared" si="67"/>
        <v>59.03</v>
      </c>
      <c r="X61" s="28">
        <v>148.0392156862745</v>
      </c>
      <c r="Y61" s="29">
        <f t="shared" si="68"/>
        <v>148.04000000000002</v>
      </c>
      <c r="Z61" s="30">
        <f t="shared" si="69"/>
        <v>74.02000000000001</v>
      </c>
      <c r="AA61" s="29">
        <f t="shared" si="70"/>
        <v>152.47999999999999</v>
      </c>
      <c r="AB61" s="34">
        <f t="shared" si="71"/>
        <v>38.119999999999997</v>
      </c>
      <c r="AC61" s="13"/>
    </row>
    <row r="62" spans="1:29" ht="18">
      <c r="A62" s="9"/>
      <c r="B62" s="33"/>
      <c r="C62" s="150" t="s">
        <v>18</v>
      </c>
      <c r="D62" s="150"/>
      <c r="E62" s="25">
        <v>350.92</v>
      </c>
      <c r="F62" s="26">
        <f t="shared" si="54"/>
        <v>361.44</v>
      </c>
      <c r="G62" s="27">
        <f t="shared" si="55"/>
        <v>90.36</v>
      </c>
      <c r="H62" s="28">
        <v>231.67</v>
      </c>
      <c r="I62" s="29">
        <f t="shared" si="56"/>
        <v>231.68</v>
      </c>
      <c r="J62" s="30">
        <f t="shared" si="57"/>
        <v>115.84</v>
      </c>
      <c r="K62" s="29">
        <f t="shared" si="58"/>
        <v>238.64</v>
      </c>
      <c r="L62" s="30">
        <f t="shared" si="59"/>
        <v>59.66</v>
      </c>
      <c r="M62" s="31">
        <v>277.22000000000003</v>
      </c>
      <c r="N62" s="26">
        <f t="shared" si="60"/>
        <v>285.52</v>
      </c>
      <c r="O62" s="27">
        <f t="shared" si="61"/>
        <v>71.38</v>
      </c>
      <c r="P62" s="28">
        <v>221.41</v>
      </c>
      <c r="Q62" s="29">
        <f t="shared" si="62"/>
        <v>221.42000000000002</v>
      </c>
      <c r="R62" s="30">
        <f t="shared" si="63"/>
        <v>110.71000000000001</v>
      </c>
      <c r="S62" s="29">
        <f t="shared" si="64"/>
        <v>228.04</v>
      </c>
      <c r="T62" s="30">
        <f t="shared" si="65"/>
        <v>57.01</v>
      </c>
      <c r="U62" s="31">
        <v>270.53000000000003</v>
      </c>
      <c r="V62" s="26">
        <f t="shared" si="66"/>
        <v>278.64</v>
      </c>
      <c r="W62" s="27">
        <f t="shared" si="67"/>
        <v>69.66</v>
      </c>
      <c r="X62" s="28">
        <v>208.67</v>
      </c>
      <c r="Y62" s="29">
        <f t="shared" si="68"/>
        <v>208.68</v>
      </c>
      <c r="Z62" s="30">
        <f t="shared" si="69"/>
        <v>104.34</v>
      </c>
      <c r="AA62" s="29">
        <f t="shared" si="70"/>
        <v>214.92</v>
      </c>
      <c r="AB62" s="34">
        <f t="shared" si="71"/>
        <v>53.73</v>
      </c>
      <c r="AC62" s="13"/>
    </row>
    <row r="63" spans="1:29" ht="20.25" customHeight="1" thickBot="1">
      <c r="A63" s="9"/>
      <c r="B63" s="50"/>
      <c r="C63" s="158" t="s">
        <v>19</v>
      </c>
      <c r="D63" s="158"/>
      <c r="E63" s="25">
        <v>419.90000000000003</v>
      </c>
      <c r="F63" s="26">
        <f t="shared" si="54"/>
        <v>432.48</v>
      </c>
      <c r="G63" s="27">
        <f t="shared" si="55"/>
        <v>108.12</v>
      </c>
      <c r="H63" s="28">
        <v>260.04000000000002</v>
      </c>
      <c r="I63" s="51">
        <f t="shared" si="56"/>
        <v>260.04000000000002</v>
      </c>
      <c r="J63" s="52">
        <f t="shared" si="57"/>
        <v>130.02000000000001</v>
      </c>
      <c r="K63" s="53">
        <f t="shared" si="58"/>
        <v>267.83999999999997</v>
      </c>
      <c r="L63" s="54">
        <f t="shared" si="59"/>
        <v>66.959999999999994</v>
      </c>
      <c r="M63" s="31">
        <v>331.67</v>
      </c>
      <c r="N63" s="26">
        <f t="shared" si="60"/>
        <v>341.64</v>
      </c>
      <c r="O63" s="27">
        <f t="shared" si="61"/>
        <v>85.41</v>
      </c>
      <c r="P63" s="28">
        <v>242.84</v>
      </c>
      <c r="Q63" s="51">
        <f t="shared" si="62"/>
        <v>242.84</v>
      </c>
      <c r="R63" s="52">
        <f t="shared" si="63"/>
        <v>121.42</v>
      </c>
      <c r="S63" s="53">
        <f t="shared" si="64"/>
        <v>250.12</v>
      </c>
      <c r="T63" s="54">
        <f t="shared" si="65"/>
        <v>62.53</v>
      </c>
      <c r="U63" s="31">
        <v>331.67</v>
      </c>
      <c r="V63" s="26">
        <f t="shared" si="66"/>
        <v>341.64</v>
      </c>
      <c r="W63" s="27">
        <f t="shared" si="67"/>
        <v>85.41</v>
      </c>
      <c r="X63" s="28">
        <v>240.04</v>
      </c>
      <c r="Y63" s="51">
        <f t="shared" si="68"/>
        <v>240.04</v>
      </c>
      <c r="Z63" s="52">
        <f t="shared" si="69"/>
        <v>120.02</v>
      </c>
      <c r="AA63" s="53">
        <f t="shared" si="70"/>
        <v>247.24</v>
      </c>
      <c r="AB63" s="55">
        <f t="shared" si="71"/>
        <v>61.81</v>
      </c>
      <c r="AC63" s="13"/>
    </row>
    <row r="64" spans="1:29" ht="6" customHeight="1" thickBot="1">
      <c r="A64" s="9"/>
      <c r="B64" s="3"/>
      <c r="C64" s="4"/>
      <c r="D64" s="4"/>
      <c r="E64" s="46"/>
      <c r="F64" s="46"/>
      <c r="G64" s="46"/>
      <c r="H64" s="46"/>
      <c r="I64" s="46"/>
      <c r="J64" s="47"/>
      <c r="K64" s="46"/>
      <c r="L64" s="47"/>
      <c r="M64" s="46"/>
      <c r="N64" s="46"/>
      <c r="O64" s="46"/>
      <c r="P64" s="46"/>
      <c r="Q64" s="46"/>
      <c r="R64" s="47"/>
      <c r="S64" s="46"/>
      <c r="T64" s="47"/>
      <c r="U64" s="46"/>
      <c r="V64" s="46"/>
      <c r="W64" s="46"/>
      <c r="X64" s="46"/>
      <c r="Y64" s="46"/>
      <c r="Z64" s="47"/>
      <c r="AA64" s="46"/>
      <c r="AB64" s="47"/>
      <c r="AC64" s="13"/>
    </row>
    <row r="65" spans="1:29" ht="33" customHeight="1">
      <c r="A65" s="9"/>
      <c r="B65" s="56"/>
      <c r="C65" s="57"/>
      <c r="D65" s="57"/>
      <c r="E65" s="57"/>
      <c r="F65" s="159" t="s">
        <v>23</v>
      </c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60"/>
      <c r="W65" s="160"/>
      <c r="X65" s="160"/>
      <c r="Y65" s="160"/>
      <c r="Z65" s="160"/>
      <c r="AA65" s="160"/>
      <c r="AB65" s="161"/>
      <c r="AC65" s="13"/>
    </row>
    <row r="66" spans="1:29" ht="24.95" customHeight="1">
      <c r="A66" s="9"/>
      <c r="B66" s="58"/>
      <c r="C66" s="59"/>
      <c r="D66" s="59"/>
      <c r="E66" s="59"/>
      <c r="F66" s="151" t="s">
        <v>24</v>
      </c>
      <c r="G66" s="152"/>
      <c r="H66" s="152"/>
      <c r="I66" s="152"/>
      <c r="J66" s="152"/>
      <c r="K66" s="152"/>
      <c r="L66" s="152"/>
      <c r="M66" s="152"/>
      <c r="N66" s="152"/>
      <c r="O66" s="152"/>
      <c r="P66" s="152"/>
      <c r="Q66" s="152"/>
      <c r="R66" s="152"/>
      <c r="S66" s="152"/>
      <c r="T66" s="153"/>
      <c r="U66" s="154">
        <v>1.2</v>
      </c>
      <c r="V66" s="154"/>
      <c r="W66" s="154"/>
      <c r="X66" s="154"/>
      <c r="Y66" s="154"/>
      <c r="Z66" s="154"/>
      <c r="AA66" s="154"/>
      <c r="AB66" s="155"/>
      <c r="AC66" s="13"/>
    </row>
    <row r="67" spans="1:29" ht="24.95" customHeight="1">
      <c r="A67" s="9"/>
      <c r="B67" s="58"/>
      <c r="C67" s="59"/>
      <c r="D67" s="59"/>
      <c r="E67" s="59"/>
      <c r="F67" s="151" t="s">
        <v>25</v>
      </c>
      <c r="G67" s="152"/>
      <c r="H67" s="152"/>
      <c r="I67" s="152"/>
      <c r="J67" s="152"/>
      <c r="K67" s="152"/>
      <c r="L67" s="152"/>
      <c r="M67" s="152"/>
      <c r="N67" s="152"/>
      <c r="O67" s="152"/>
      <c r="P67" s="152"/>
      <c r="Q67" s="152"/>
      <c r="R67" s="152"/>
      <c r="S67" s="152"/>
      <c r="T67" s="153"/>
      <c r="U67" s="154">
        <v>4</v>
      </c>
      <c r="V67" s="154"/>
      <c r="W67" s="154"/>
      <c r="X67" s="154"/>
      <c r="Y67" s="154"/>
      <c r="Z67" s="154"/>
      <c r="AA67" s="154"/>
      <c r="AB67" s="155"/>
      <c r="AC67" s="13"/>
    </row>
    <row r="68" spans="1:29" ht="25.5" customHeight="1" thickBot="1">
      <c r="A68" s="9"/>
      <c r="B68" s="156"/>
      <c r="C68" s="157"/>
      <c r="D68" s="157"/>
      <c r="E68" s="157"/>
      <c r="F68" s="151" t="s">
        <v>26</v>
      </c>
      <c r="G68" s="152"/>
      <c r="H68" s="152"/>
      <c r="I68" s="152"/>
      <c r="J68" s="152"/>
      <c r="K68" s="152"/>
      <c r="L68" s="152"/>
      <c r="M68" s="152"/>
      <c r="N68" s="152"/>
      <c r="O68" s="152"/>
      <c r="P68" s="152"/>
      <c r="Q68" s="152"/>
      <c r="R68" s="152"/>
      <c r="S68" s="152"/>
      <c r="T68" s="153"/>
      <c r="U68" s="154">
        <v>1</v>
      </c>
      <c r="V68" s="154"/>
      <c r="W68" s="154"/>
      <c r="X68" s="154"/>
      <c r="Y68" s="154"/>
      <c r="Z68" s="154"/>
      <c r="AA68" s="154"/>
      <c r="AB68" s="155"/>
      <c r="AC68" s="13"/>
    </row>
    <row r="69" spans="1:29" ht="6.75" customHeight="1" thickBot="1">
      <c r="A69" s="9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60"/>
    </row>
    <row r="70" spans="1:29" s="63" customFormat="1" ht="27.75" customHeight="1">
      <c r="A70" s="61"/>
      <c r="B70" s="171" t="s">
        <v>27</v>
      </c>
      <c r="C70" s="172"/>
      <c r="D70" s="172"/>
      <c r="E70" s="172"/>
      <c r="F70" s="172"/>
      <c r="G70" s="172"/>
      <c r="H70" s="172"/>
      <c r="I70" s="172"/>
      <c r="J70" s="172"/>
      <c r="K70" s="172"/>
      <c r="L70" s="172"/>
      <c r="M70" s="172"/>
      <c r="N70" s="172"/>
      <c r="O70" s="172"/>
      <c r="P70" s="172"/>
      <c r="Q70" s="172"/>
      <c r="R70" s="172"/>
      <c r="S70" s="172"/>
      <c r="T70" s="173"/>
      <c r="U70" s="174" t="s">
        <v>28</v>
      </c>
      <c r="V70" s="175"/>
      <c r="W70" s="175"/>
      <c r="X70" s="175"/>
      <c r="Y70" s="175"/>
      <c r="Z70" s="175"/>
      <c r="AA70" s="175"/>
      <c r="AB70" s="176"/>
      <c r="AC70" s="62"/>
    </row>
    <row r="71" spans="1:29" s="63" customFormat="1" ht="27.75" customHeight="1">
      <c r="A71" s="61"/>
      <c r="B71" s="180" t="s">
        <v>29</v>
      </c>
      <c r="C71" s="181"/>
      <c r="D71" s="181"/>
      <c r="E71" s="181"/>
      <c r="F71" s="181"/>
      <c r="G71" s="181"/>
      <c r="H71" s="181"/>
      <c r="I71" s="181"/>
      <c r="J71" s="181"/>
      <c r="K71" s="181"/>
      <c r="L71" s="181"/>
      <c r="M71" s="181"/>
      <c r="N71" s="181"/>
      <c r="O71" s="181"/>
      <c r="P71" s="181"/>
      <c r="Q71" s="181"/>
      <c r="R71" s="181"/>
      <c r="S71" s="181"/>
      <c r="T71" s="182"/>
      <c r="U71" s="177"/>
      <c r="V71" s="178"/>
      <c r="W71" s="178"/>
      <c r="X71" s="178"/>
      <c r="Y71" s="178"/>
      <c r="Z71" s="178"/>
      <c r="AA71" s="178"/>
      <c r="AB71" s="179"/>
      <c r="AC71" s="62"/>
    </row>
    <row r="72" spans="1:29" s="63" customFormat="1" ht="27.75" customHeight="1">
      <c r="A72" s="61"/>
      <c r="B72" s="162" t="s">
        <v>30</v>
      </c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4"/>
      <c r="U72" s="177"/>
      <c r="V72" s="178"/>
      <c r="W72" s="178"/>
      <c r="X72" s="178"/>
      <c r="Y72" s="178"/>
      <c r="Z72" s="178"/>
      <c r="AA72" s="178"/>
      <c r="AB72" s="179"/>
      <c r="AC72" s="62"/>
    </row>
    <row r="73" spans="1:29" s="63" customFormat="1" ht="50.25" customHeight="1">
      <c r="A73" s="61"/>
      <c r="B73" s="162" t="s">
        <v>31</v>
      </c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4"/>
      <c r="U73" s="64" t="s">
        <v>32</v>
      </c>
      <c r="V73" s="65"/>
      <c r="W73" s="65"/>
      <c r="X73" s="65"/>
      <c r="Y73" s="65"/>
      <c r="Z73" s="65"/>
      <c r="AA73" s="65"/>
      <c r="AB73" s="66"/>
      <c r="AC73" s="62"/>
    </row>
    <row r="74" spans="1:29" s="63" customFormat="1" ht="44.25" customHeight="1">
      <c r="A74" s="61"/>
      <c r="B74" s="162" t="s">
        <v>33</v>
      </c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4"/>
      <c r="U74" s="64" t="s">
        <v>34</v>
      </c>
      <c r="V74" s="65"/>
      <c r="W74" s="65"/>
      <c r="X74" s="65"/>
      <c r="Y74" s="65"/>
      <c r="Z74" s="65"/>
      <c r="AA74" s="65"/>
      <c r="AB74" s="66"/>
      <c r="AC74" s="62"/>
    </row>
    <row r="75" spans="1:29" s="63" customFormat="1" ht="27.75" customHeight="1">
      <c r="A75" s="61"/>
      <c r="B75" s="162" t="s">
        <v>35</v>
      </c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4"/>
      <c r="U75" s="64" t="s">
        <v>36</v>
      </c>
      <c r="V75" s="67"/>
      <c r="W75" s="67"/>
      <c r="X75" s="67"/>
      <c r="Y75" s="67"/>
      <c r="Z75" s="67"/>
      <c r="AA75" s="67"/>
      <c r="AB75" s="68"/>
      <c r="AC75" s="62"/>
    </row>
    <row r="76" spans="1:29" s="74" customFormat="1" ht="50.25" customHeight="1" thickBot="1">
      <c r="A76" s="69"/>
      <c r="B76" s="165" t="s">
        <v>37</v>
      </c>
      <c r="C76" s="166"/>
      <c r="D76" s="166"/>
      <c r="E76" s="166"/>
      <c r="F76" s="166"/>
      <c r="G76" s="166"/>
      <c r="H76" s="166"/>
      <c r="I76" s="166"/>
      <c r="J76" s="166"/>
      <c r="K76" s="166"/>
      <c r="L76" s="166"/>
      <c r="M76" s="166"/>
      <c r="N76" s="166"/>
      <c r="O76" s="166"/>
      <c r="P76" s="166"/>
      <c r="Q76" s="166"/>
      <c r="R76" s="166"/>
      <c r="S76" s="166"/>
      <c r="T76" s="167"/>
      <c r="U76" s="70"/>
      <c r="V76" s="71"/>
      <c r="W76" s="71"/>
      <c r="X76" s="71"/>
      <c r="Y76" s="71"/>
      <c r="Z76" s="71"/>
      <c r="AA76" s="71"/>
      <c r="AB76" s="72"/>
      <c r="AC76" s="73"/>
    </row>
    <row r="77" spans="1:29" ht="6" customHeight="1" thickBot="1">
      <c r="A77" s="75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  <c r="V77" s="76"/>
      <c r="W77" s="76"/>
      <c r="X77" s="76"/>
      <c r="Y77" s="76"/>
      <c r="Z77" s="76"/>
      <c r="AA77" s="76"/>
      <c r="AB77" s="76"/>
      <c r="AC77" s="60"/>
    </row>
    <row r="78" spans="1:29" ht="108" customHeight="1" thickBot="1">
      <c r="A78" s="75"/>
      <c r="B78" s="168" t="s">
        <v>38</v>
      </c>
      <c r="C78" s="169"/>
      <c r="D78" s="169"/>
      <c r="E78" s="169"/>
      <c r="F78" s="169"/>
      <c r="G78" s="169"/>
      <c r="H78" s="169"/>
      <c r="I78" s="169"/>
      <c r="J78" s="169"/>
      <c r="K78" s="169"/>
      <c r="L78" s="169"/>
      <c r="M78" s="169"/>
      <c r="N78" s="169"/>
      <c r="O78" s="169"/>
      <c r="P78" s="169"/>
      <c r="Q78" s="169"/>
      <c r="R78" s="169"/>
      <c r="S78" s="169"/>
      <c r="T78" s="169"/>
      <c r="U78" s="169"/>
      <c r="V78" s="169"/>
      <c r="W78" s="169"/>
      <c r="X78" s="169"/>
      <c r="Y78" s="169"/>
      <c r="Z78" s="169"/>
      <c r="AA78" s="169"/>
      <c r="AB78" s="170"/>
      <c r="AC78" s="60"/>
    </row>
    <row r="79" spans="1:29" ht="6" customHeight="1" thickBot="1">
      <c r="A79" s="77"/>
      <c r="B79" s="78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78"/>
      <c r="X79" s="78"/>
      <c r="Y79" s="78"/>
      <c r="Z79" s="78"/>
      <c r="AA79" s="78"/>
      <c r="AB79" s="78"/>
      <c r="AC79" s="79"/>
    </row>
  </sheetData>
  <mergeCells count="173">
    <mergeCell ref="B75:T75"/>
    <mergeCell ref="B76:T76"/>
    <mergeCell ref="B78:AB78"/>
    <mergeCell ref="B70:T70"/>
    <mergeCell ref="U70:AB72"/>
    <mergeCell ref="B71:T71"/>
    <mergeCell ref="B72:T72"/>
    <mergeCell ref="B73:T73"/>
    <mergeCell ref="B74:T74"/>
    <mergeCell ref="F66:T66"/>
    <mergeCell ref="U66:AB66"/>
    <mergeCell ref="F67:T67"/>
    <mergeCell ref="U67:AB67"/>
    <mergeCell ref="B68:E68"/>
    <mergeCell ref="F68:T68"/>
    <mergeCell ref="U68:AB68"/>
    <mergeCell ref="C59:D59"/>
    <mergeCell ref="C60:D60"/>
    <mergeCell ref="C61:D61"/>
    <mergeCell ref="C62:D62"/>
    <mergeCell ref="C63:D63"/>
    <mergeCell ref="F65:AB65"/>
    <mergeCell ref="C56:D56"/>
    <mergeCell ref="C57:D57"/>
    <mergeCell ref="C58:D58"/>
    <mergeCell ref="U53:U54"/>
    <mergeCell ref="V53:W53"/>
    <mergeCell ref="X53:X54"/>
    <mergeCell ref="Y53:Z53"/>
    <mergeCell ref="AA53:AB53"/>
    <mergeCell ref="F54:G54"/>
    <mergeCell ref="I54:J54"/>
    <mergeCell ref="K54:L54"/>
    <mergeCell ref="N54:O54"/>
    <mergeCell ref="Q54:R54"/>
    <mergeCell ref="K53:L53"/>
    <mergeCell ref="M53:M54"/>
    <mergeCell ref="N53:O53"/>
    <mergeCell ref="P53:P54"/>
    <mergeCell ref="Q53:R53"/>
    <mergeCell ref="S53:T53"/>
    <mergeCell ref="S54:T54"/>
    <mergeCell ref="B51:D51"/>
    <mergeCell ref="E51:L51"/>
    <mergeCell ref="M51:T51"/>
    <mergeCell ref="U51:AB51"/>
    <mergeCell ref="B53:B54"/>
    <mergeCell ref="C53:D54"/>
    <mergeCell ref="E53:E54"/>
    <mergeCell ref="F53:G53"/>
    <mergeCell ref="H53:H54"/>
    <mergeCell ref="I53:J53"/>
    <mergeCell ref="V54:W54"/>
    <mergeCell ref="Y54:Z54"/>
    <mergeCell ref="AA54:AB54"/>
    <mergeCell ref="C43:D43"/>
    <mergeCell ref="C44:D44"/>
    <mergeCell ref="C45:D45"/>
    <mergeCell ref="C46:D46"/>
    <mergeCell ref="C47:D47"/>
    <mergeCell ref="A49:AC49"/>
    <mergeCell ref="V38:W38"/>
    <mergeCell ref="Y38:Z38"/>
    <mergeCell ref="AA38:AB38"/>
    <mergeCell ref="C40:D40"/>
    <mergeCell ref="C41:D41"/>
    <mergeCell ref="C42:D42"/>
    <mergeCell ref="U37:U38"/>
    <mergeCell ref="V37:W37"/>
    <mergeCell ref="X37:X38"/>
    <mergeCell ref="Y37:Z37"/>
    <mergeCell ref="AA37:AB37"/>
    <mergeCell ref="F38:G38"/>
    <mergeCell ref="I38:J38"/>
    <mergeCell ref="K38:L38"/>
    <mergeCell ref="N38:O38"/>
    <mergeCell ref="Q38:R38"/>
    <mergeCell ref="K37:L37"/>
    <mergeCell ref="M37:M38"/>
    <mergeCell ref="N37:O37"/>
    <mergeCell ref="P37:P38"/>
    <mergeCell ref="Q37:R37"/>
    <mergeCell ref="S37:T37"/>
    <mergeCell ref="S38:T38"/>
    <mergeCell ref="B35:D35"/>
    <mergeCell ref="E35:L35"/>
    <mergeCell ref="M35:T35"/>
    <mergeCell ref="U35:AB35"/>
    <mergeCell ref="B37:B38"/>
    <mergeCell ref="C37:D38"/>
    <mergeCell ref="E37:E38"/>
    <mergeCell ref="F37:G37"/>
    <mergeCell ref="H37:H38"/>
    <mergeCell ref="I37:J37"/>
    <mergeCell ref="C27:D27"/>
    <mergeCell ref="C28:D28"/>
    <mergeCell ref="C29:D29"/>
    <mergeCell ref="C30:D30"/>
    <mergeCell ref="C31:D31"/>
    <mergeCell ref="A33:AC33"/>
    <mergeCell ref="V22:W22"/>
    <mergeCell ref="Y22:Z22"/>
    <mergeCell ref="AA22:AB22"/>
    <mergeCell ref="C24:D24"/>
    <mergeCell ref="C25:D25"/>
    <mergeCell ref="C26:D26"/>
    <mergeCell ref="U21:U22"/>
    <mergeCell ref="V21:W21"/>
    <mergeCell ref="X21:X22"/>
    <mergeCell ref="Y21:Z21"/>
    <mergeCell ref="AA21:AB21"/>
    <mergeCell ref="F22:G22"/>
    <mergeCell ref="I22:J22"/>
    <mergeCell ref="K22:L22"/>
    <mergeCell ref="N22:O22"/>
    <mergeCell ref="Q22:R22"/>
    <mergeCell ref="K21:L21"/>
    <mergeCell ref="M21:M22"/>
    <mergeCell ref="N21:O21"/>
    <mergeCell ref="P21:P22"/>
    <mergeCell ref="Q21:R21"/>
    <mergeCell ref="S21:T21"/>
    <mergeCell ref="S22:T22"/>
    <mergeCell ref="B21:B22"/>
    <mergeCell ref="C21:D22"/>
    <mergeCell ref="E21:E22"/>
    <mergeCell ref="F21:G21"/>
    <mergeCell ref="H21:H22"/>
    <mergeCell ref="I21:J21"/>
    <mergeCell ref="A17:AC17"/>
    <mergeCell ref="B19:D19"/>
    <mergeCell ref="E19:L19"/>
    <mergeCell ref="M19:T19"/>
    <mergeCell ref="U19:AB19"/>
    <mergeCell ref="C8:D8"/>
    <mergeCell ref="C9:D9"/>
    <mergeCell ref="C10:D10"/>
    <mergeCell ref="C11:D11"/>
    <mergeCell ref="C12:D12"/>
    <mergeCell ref="C13:D13"/>
    <mergeCell ref="K6:L6"/>
    <mergeCell ref="N6:O6"/>
    <mergeCell ref="Q6:R6"/>
    <mergeCell ref="S6:T6"/>
    <mergeCell ref="S5:T5"/>
    <mergeCell ref="U5:U6"/>
    <mergeCell ref="V5:W5"/>
    <mergeCell ref="C14:D14"/>
    <mergeCell ref="C15:D15"/>
    <mergeCell ref="A1:AC1"/>
    <mergeCell ref="B3:D3"/>
    <mergeCell ref="E3:L3"/>
    <mergeCell ref="M3:T3"/>
    <mergeCell ref="U3:AB3"/>
    <mergeCell ref="B5:B6"/>
    <mergeCell ref="C5:D6"/>
    <mergeCell ref="E5:E6"/>
    <mergeCell ref="F5:G5"/>
    <mergeCell ref="H5:H6"/>
    <mergeCell ref="X5:X6"/>
    <mergeCell ref="Y5:Z5"/>
    <mergeCell ref="AA5:AB5"/>
    <mergeCell ref="V6:W6"/>
    <mergeCell ref="Y6:Z6"/>
    <mergeCell ref="AA6:AB6"/>
    <mergeCell ref="I5:J5"/>
    <mergeCell ref="K5:L5"/>
    <mergeCell ref="M5:M6"/>
    <mergeCell ref="N5:O5"/>
    <mergeCell ref="P5:P6"/>
    <mergeCell ref="Q5:R5"/>
    <mergeCell ref="F6:G6"/>
    <mergeCell ref="I6:J6"/>
  </mergeCells>
  <printOptions horizontalCentered="1" verticalCentered="1"/>
  <pageMargins left="0" right="0" top="0" bottom="0" header="0" footer="0"/>
  <pageSetup paperSize="9" scale="34" orientation="landscape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AE53"/>
  <sheetViews>
    <sheetView view="pageBreakPreview" zoomScale="70" zoomScaleNormal="70" zoomScaleSheetLayoutView="70" workbookViewId="0">
      <selection sqref="A1:XFD1"/>
    </sheetView>
  </sheetViews>
  <sheetFormatPr defaultRowHeight="12.75"/>
  <cols>
    <col min="1" max="1" width="1.85546875" style="1" customWidth="1"/>
    <col min="2" max="2" width="3.42578125" style="1" customWidth="1"/>
    <col min="3" max="3" width="12.5703125" style="1" customWidth="1"/>
    <col min="4" max="4" width="16.140625" style="1" customWidth="1"/>
    <col min="5" max="5" width="30.7109375" style="1" customWidth="1"/>
    <col min="6" max="6" width="10.5703125" style="1" customWidth="1"/>
    <col min="7" max="7" width="11" style="1" customWidth="1"/>
    <col min="8" max="8" width="30.7109375" style="1" customWidth="1"/>
    <col min="9" max="12" width="10.7109375" style="1" customWidth="1"/>
    <col min="13" max="13" width="30.7109375" style="1" customWidth="1"/>
    <col min="14" max="14" width="10.5703125" style="1" customWidth="1"/>
    <col min="15" max="15" width="11" style="1" customWidth="1"/>
    <col min="16" max="16" width="30.7109375" style="1" customWidth="1"/>
    <col min="17" max="20" width="10.7109375" style="1" customWidth="1"/>
    <col min="21" max="21" width="30.7109375" style="1" customWidth="1"/>
    <col min="22" max="23" width="10.5703125" style="1" customWidth="1"/>
    <col min="24" max="24" width="30.7109375" style="1" customWidth="1"/>
    <col min="25" max="28" width="10.7109375" style="1" customWidth="1"/>
    <col min="29" max="29" width="1.7109375" style="1" customWidth="1"/>
    <col min="30" max="16384" width="9.140625" style="1"/>
  </cols>
  <sheetData>
    <row r="1" spans="1:31" ht="66" customHeight="1" thickBot="1">
      <c r="A1" s="124" t="s">
        <v>39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6"/>
    </row>
    <row r="2" spans="1:31" ht="6" customHeight="1" thickBot="1">
      <c r="A2" s="2"/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5"/>
    </row>
    <row r="3" spans="1:31" s="8" customFormat="1" ht="18" customHeight="1">
      <c r="A3" s="6"/>
      <c r="B3" s="127" t="s">
        <v>1</v>
      </c>
      <c r="C3" s="128"/>
      <c r="D3" s="129"/>
      <c r="E3" s="130" t="s">
        <v>2</v>
      </c>
      <c r="F3" s="131"/>
      <c r="G3" s="131"/>
      <c r="H3" s="131"/>
      <c r="I3" s="131"/>
      <c r="J3" s="131"/>
      <c r="K3" s="131"/>
      <c r="L3" s="132"/>
      <c r="M3" s="130" t="s">
        <v>3</v>
      </c>
      <c r="N3" s="131"/>
      <c r="O3" s="131"/>
      <c r="P3" s="131"/>
      <c r="Q3" s="131"/>
      <c r="R3" s="131"/>
      <c r="S3" s="131"/>
      <c r="T3" s="132"/>
      <c r="U3" s="131" t="s">
        <v>4</v>
      </c>
      <c r="V3" s="131"/>
      <c r="W3" s="131"/>
      <c r="X3" s="131"/>
      <c r="Y3" s="131"/>
      <c r="Z3" s="131"/>
      <c r="AA3" s="131"/>
      <c r="AB3" s="133"/>
      <c r="AC3" s="7"/>
    </row>
    <row r="4" spans="1:31" ht="6" customHeight="1">
      <c r="A4" s="9"/>
      <c r="B4" s="10"/>
      <c r="C4" s="11"/>
      <c r="D4" s="11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3"/>
    </row>
    <row r="5" spans="1:31" ht="18" customHeight="1">
      <c r="A5" s="9"/>
      <c r="B5" s="134">
        <v>2</v>
      </c>
      <c r="C5" s="136" t="s">
        <v>40</v>
      </c>
      <c r="D5" s="136"/>
      <c r="E5" s="183" t="s">
        <v>6</v>
      </c>
      <c r="F5" s="184"/>
      <c r="G5" s="185"/>
      <c r="H5" s="142" t="s">
        <v>8</v>
      </c>
      <c r="I5" s="140" t="s">
        <v>9</v>
      </c>
      <c r="J5" s="144"/>
      <c r="K5" s="140" t="s">
        <v>10</v>
      </c>
      <c r="L5" s="141"/>
      <c r="M5" s="183" t="s">
        <v>6</v>
      </c>
      <c r="N5" s="184"/>
      <c r="O5" s="185"/>
      <c r="P5" s="142" t="s">
        <v>8</v>
      </c>
      <c r="Q5" s="140" t="s">
        <v>9</v>
      </c>
      <c r="R5" s="144"/>
      <c r="S5" s="140" t="s">
        <v>10</v>
      </c>
      <c r="T5" s="141"/>
      <c r="U5" s="183" t="s">
        <v>6</v>
      </c>
      <c r="V5" s="184"/>
      <c r="W5" s="185"/>
      <c r="X5" s="142" t="s">
        <v>8</v>
      </c>
      <c r="Y5" s="140" t="s">
        <v>9</v>
      </c>
      <c r="Z5" s="144"/>
      <c r="AA5" s="140" t="s">
        <v>10</v>
      </c>
      <c r="AB5" s="145"/>
      <c r="AC5" s="13"/>
    </row>
    <row r="6" spans="1:31" ht="37.5" customHeight="1">
      <c r="A6" s="9"/>
      <c r="B6" s="135"/>
      <c r="C6" s="137"/>
      <c r="D6" s="137"/>
      <c r="E6" s="186"/>
      <c r="F6" s="187"/>
      <c r="G6" s="188"/>
      <c r="H6" s="143"/>
      <c r="I6" s="147" t="s">
        <v>11</v>
      </c>
      <c r="J6" s="148"/>
      <c r="K6" s="146" t="s">
        <v>11</v>
      </c>
      <c r="L6" s="146"/>
      <c r="M6" s="186"/>
      <c r="N6" s="187"/>
      <c r="O6" s="188"/>
      <c r="P6" s="143"/>
      <c r="Q6" s="147" t="s">
        <v>11</v>
      </c>
      <c r="R6" s="148"/>
      <c r="S6" s="146" t="s">
        <v>11</v>
      </c>
      <c r="T6" s="146"/>
      <c r="U6" s="186"/>
      <c r="V6" s="187"/>
      <c r="W6" s="188"/>
      <c r="X6" s="143"/>
      <c r="Y6" s="147" t="s">
        <v>11</v>
      </c>
      <c r="Z6" s="148"/>
      <c r="AA6" s="147" t="s">
        <v>11</v>
      </c>
      <c r="AB6" s="149"/>
      <c r="AC6" s="13"/>
    </row>
    <row r="7" spans="1:31" ht="6" customHeight="1">
      <c r="A7" s="9"/>
      <c r="B7" s="10"/>
      <c r="C7" s="11"/>
      <c r="D7" s="11"/>
      <c r="E7" s="12"/>
      <c r="F7" s="12"/>
      <c r="G7" s="12"/>
      <c r="H7" s="12"/>
      <c r="I7" s="12"/>
      <c r="J7" s="80"/>
      <c r="K7" s="12"/>
      <c r="L7" s="80"/>
      <c r="M7" s="12"/>
      <c r="N7" s="12"/>
      <c r="O7" s="12"/>
      <c r="P7" s="12"/>
      <c r="Q7" s="12"/>
      <c r="R7" s="80"/>
      <c r="S7" s="12"/>
      <c r="T7" s="80"/>
      <c r="U7" s="12"/>
      <c r="V7" s="12"/>
      <c r="W7" s="12"/>
      <c r="X7" s="12"/>
      <c r="Y7" s="12"/>
      <c r="Z7" s="80"/>
      <c r="AA7" s="12"/>
      <c r="AB7" s="80"/>
      <c r="AC7" s="13"/>
    </row>
    <row r="8" spans="1:31" ht="18">
      <c r="A8" s="9"/>
      <c r="B8" s="81"/>
      <c r="C8" s="189" t="s">
        <v>41</v>
      </c>
      <c r="D8" s="189"/>
      <c r="E8" s="190">
        <v>600</v>
      </c>
      <c r="F8" s="191"/>
      <c r="G8" s="192"/>
      <c r="H8" s="82">
        <v>217</v>
      </c>
      <c r="I8" s="83">
        <v>228</v>
      </c>
      <c r="J8" s="84">
        <v>114</v>
      </c>
      <c r="K8" s="83">
        <v>240</v>
      </c>
      <c r="L8" s="85">
        <v>60</v>
      </c>
      <c r="M8" s="190">
        <v>600</v>
      </c>
      <c r="N8" s="191"/>
      <c r="O8" s="192"/>
      <c r="P8" s="82">
        <v>197</v>
      </c>
      <c r="Q8" s="83">
        <v>208</v>
      </c>
      <c r="R8" s="84">
        <v>104</v>
      </c>
      <c r="S8" s="83">
        <v>216</v>
      </c>
      <c r="T8" s="85">
        <v>54</v>
      </c>
      <c r="U8" s="190">
        <v>600</v>
      </c>
      <c r="V8" s="191"/>
      <c r="W8" s="192"/>
      <c r="X8" s="82">
        <v>197</v>
      </c>
      <c r="Y8" s="83">
        <v>208</v>
      </c>
      <c r="Z8" s="84">
        <v>104</v>
      </c>
      <c r="AA8" s="83">
        <v>216</v>
      </c>
      <c r="AB8" s="85">
        <v>54</v>
      </c>
      <c r="AC8" s="13"/>
      <c r="AD8" s="86"/>
      <c r="AE8" s="87"/>
    </row>
    <row r="9" spans="1:31" ht="18">
      <c r="A9" s="9"/>
      <c r="B9" s="81"/>
      <c r="C9" s="189" t="s">
        <v>42</v>
      </c>
      <c r="D9" s="189"/>
      <c r="E9" s="193">
        <v>600</v>
      </c>
      <c r="F9" s="194"/>
      <c r="G9" s="195"/>
      <c r="H9" s="88">
        <v>262</v>
      </c>
      <c r="I9" s="89">
        <v>276</v>
      </c>
      <c r="J9" s="90">
        <v>138</v>
      </c>
      <c r="K9" s="89">
        <v>288</v>
      </c>
      <c r="L9" s="91">
        <v>72</v>
      </c>
      <c r="M9" s="193">
        <v>600</v>
      </c>
      <c r="N9" s="194"/>
      <c r="O9" s="195"/>
      <c r="P9" s="88">
        <v>233</v>
      </c>
      <c r="Q9" s="89">
        <v>246</v>
      </c>
      <c r="R9" s="90">
        <v>123</v>
      </c>
      <c r="S9" s="89">
        <v>256</v>
      </c>
      <c r="T9" s="91">
        <v>64</v>
      </c>
      <c r="U9" s="193">
        <v>600</v>
      </c>
      <c r="V9" s="194"/>
      <c r="W9" s="195"/>
      <c r="X9" s="88">
        <v>233</v>
      </c>
      <c r="Y9" s="89">
        <v>246</v>
      </c>
      <c r="Z9" s="90">
        <v>123</v>
      </c>
      <c r="AA9" s="89">
        <v>256</v>
      </c>
      <c r="AB9" s="91">
        <v>64</v>
      </c>
      <c r="AC9" s="13"/>
      <c r="AD9" s="86"/>
      <c r="AE9" s="87"/>
    </row>
    <row r="10" spans="1:31" ht="18">
      <c r="A10" s="9"/>
      <c r="B10" s="81"/>
      <c r="C10" s="189" t="s">
        <v>43</v>
      </c>
      <c r="D10" s="189"/>
      <c r="E10" s="193">
        <v>800</v>
      </c>
      <c r="F10" s="194"/>
      <c r="G10" s="195"/>
      <c r="H10" s="88">
        <v>283</v>
      </c>
      <c r="I10" s="89">
        <v>298</v>
      </c>
      <c r="J10" s="90">
        <v>149</v>
      </c>
      <c r="K10" s="89">
        <v>312</v>
      </c>
      <c r="L10" s="91">
        <v>78</v>
      </c>
      <c r="M10" s="193">
        <v>800</v>
      </c>
      <c r="N10" s="194"/>
      <c r="O10" s="195"/>
      <c r="P10" s="88">
        <v>273</v>
      </c>
      <c r="Q10" s="89">
        <v>288</v>
      </c>
      <c r="R10" s="90">
        <v>144</v>
      </c>
      <c r="S10" s="89">
        <v>300</v>
      </c>
      <c r="T10" s="91">
        <v>75</v>
      </c>
      <c r="U10" s="193">
        <v>800</v>
      </c>
      <c r="V10" s="194"/>
      <c r="W10" s="195"/>
      <c r="X10" s="88">
        <v>273</v>
      </c>
      <c r="Y10" s="89">
        <v>288</v>
      </c>
      <c r="Z10" s="90">
        <v>144</v>
      </c>
      <c r="AA10" s="89">
        <v>300</v>
      </c>
      <c r="AB10" s="91">
        <v>75</v>
      </c>
      <c r="AC10" s="13"/>
      <c r="AD10" s="86"/>
      <c r="AE10" s="87"/>
    </row>
    <row r="11" spans="1:31" ht="18">
      <c r="A11" s="9"/>
      <c r="B11" s="81"/>
      <c r="C11" s="189" t="s">
        <v>44</v>
      </c>
      <c r="D11" s="189"/>
      <c r="E11" s="193">
        <v>1100</v>
      </c>
      <c r="F11" s="194"/>
      <c r="G11" s="195"/>
      <c r="H11" s="88">
        <v>1100</v>
      </c>
      <c r="I11" s="89">
        <v>1156</v>
      </c>
      <c r="J11" s="90">
        <v>578</v>
      </c>
      <c r="K11" s="89">
        <v>1212</v>
      </c>
      <c r="L11" s="92">
        <v>303</v>
      </c>
      <c r="M11" s="193">
        <v>1100</v>
      </c>
      <c r="N11" s="194"/>
      <c r="O11" s="195"/>
      <c r="P11" s="88">
        <v>1100</v>
      </c>
      <c r="Q11" s="89">
        <v>1156</v>
      </c>
      <c r="R11" s="90">
        <v>578</v>
      </c>
      <c r="S11" s="89">
        <v>1212</v>
      </c>
      <c r="T11" s="92">
        <v>303</v>
      </c>
      <c r="U11" s="193">
        <v>1100</v>
      </c>
      <c r="V11" s="194"/>
      <c r="W11" s="195"/>
      <c r="X11" s="88">
        <v>1100</v>
      </c>
      <c r="Y11" s="89">
        <v>1156</v>
      </c>
      <c r="Z11" s="90">
        <v>578</v>
      </c>
      <c r="AA11" s="89">
        <v>1212</v>
      </c>
      <c r="AB11" s="92">
        <v>303</v>
      </c>
      <c r="AC11" s="13"/>
      <c r="AD11" s="86"/>
      <c r="AE11" s="87"/>
    </row>
    <row r="12" spans="1:31" ht="18">
      <c r="A12" s="9"/>
      <c r="B12" s="81"/>
      <c r="C12" s="189" t="s">
        <v>45</v>
      </c>
      <c r="D12" s="189"/>
      <c r="E12" s="193">
        <v>1600</v>
      </c>
      <c r="F12" s="194"/>
      <c r="G12" s="195"/>
      <c r="H12" s="88">
        <v>1600</v>
      </c>
      <c r="I12" s="89">
        <v>1680</v>
      </c>
      <c r="J12" s="90">
        <v>840</v>
      </c>
      <c r="K12" s="89">
        <v>1760</v>
      </c>
      <c r="L12" s="92">
        <v>440</v>
      </c>
      <c r="M12" s="193">
        <v>1600</v>
      </c>
      <c r="N12" s="194"/>
      <c r="O12" s="195"/>
      <c r="P12" s="88">
        <v>1600</v>
      </c>
      <c r="Q12" s="89">
        <v>1680</v>
      </c>
      <c r="R12" s="90">
        <v>840</v>
      </c>
      <c r="S12" s="89">
        <v>1760</v>
      </c>
      <c r="T12" s="92">
        <v>440</v>
      </c>
      <c r="U12" s="193">
        <v>1600</v>
      </c>
      <c r="V12" s="194"/>
      <c r="W12" s="195"/>
      <c r="X12" s="88">
        <v>1600</v>
      </c>
      <c r="Y12" s="89">
        <v>1680</v>
      </c>
      <c r="Z12" s="90">
        <v>840</v>
      </c>
      <c r="AA12" s="89">
        <v>1760</v>
      </c>
      <c r="AB12" s="92">
        <v>440</v>
      </c>
      <c r="AC12" s="13"/>
      <c r="AD12" s="86"/>
      <c r="AE12" s="87"/>
    </row>
    <row r="13" spans="1:31" ht="18">
      <c r="A13" s="9"/>
      <c r="B13" s="93"/>
      <c r="C13" s="189" t="s">
        <v>46</v>
      </c>
      <c r="D13" s="189"/>
      <c r="E13" s="196">
        <v>2400</v>
      </c>
      <c r="F13" s="197"/>
      <c r="G13" s="198"/>
      <c r="H13" s="94">
        <v>2400</v>
      </c>
      <c r="I13" s="95">
        <v>2520</v>
      </c>
      <c r="J13" s="96">
        <v>1260</v>
      </c>
      <c r="K13" s="95">
        <v>2640</v>
      </c>
      <c r="L13" s="97">
        <v>660</v>
      </c>
      <c r="M13" s="196">
        <v>2400</v>
      </c>
      <c r="N13" s="197"/>
      <c r="O13" s="198"/>
      <c r="P13" s="94">
        <v>2400</v>
      </c>
      <c r="Q13" s="95">
        <v>2520</v>
      </c>
      <c r="R13" s="96">
        <v>1260</v>
      </c>
      <c r="S13" s="95">
        <v>2640</v>
      </c>
      <c r="T13" s="97">
        <v>660</v>
      </c>
      <c r="U13" s="196">
        <v>2400</v>
      </c>
      <c r="V13" s="197"/>
      <c r="W13" s="198"/>
      <c r="X13" s="94">
        <v>2400</v>
      </c>
      <c r="Y13" s="95">
        <v>2520</v>
      </c>
      <c r="Z13" s="96">
        <v>1260</v>
      </c>
      <c r="AA13" s="95">
        <v>2640</v>
      </c>
      <c r="AB13" s="97">
        <v>660</v>
      </c>
      <c r="AC13" s="13"/>
      <c r="AD13" s="86"/>
      <c r="AE13" s="87"/>
    </row>
    <row r="14" spans="1:31" ht="6" customHeight="1">
      <c r="A14" s="9"/>
      <c r="B14" s="98"/>
      <c r="C14" s="99"/>
      <c r="D14" s="100"/>
      <c r="E14" s="101"/>
      <c r="F14" s="101"/>
      <c r="G14" s="101"/>
      <c r="H14" s="101"/>
      <c r="I14" s="102"/>
      <c r="J14" s="103"/>
      <c r="K14" s="102"/>
      <c r="L14" s="103"/>
      <c r="M14" s="101"/>
      <c r="N14" s="101"/>
      <c r="O14" s="101"/>
      <c r="P14" s="101"/>
      <c r="Q14" s="102"/>
      <c r="R14" s="103"/>
      <c r="S14" s="102"/>
      <c r="T14" s="103"/>
      <c r="U14" s="101"/>
      <c r="V14" s="101"/>
      <c r="W14" s="101"/>
      <c r="X14" s="101"/>
      <c r="Y14" s="102"/>
      <c r="Z14" s="103"/>
      <c r="AA14" s="102"/>
      <c r="AB14" s="103"/>
      <c r="AC14" s="13"/>
      <c r="AE14" s="87"/>
    </row>
    <row r="15" spans="1:31" ht="36" customHeight="1">
      <c r="A15" s="9"/>
      <c r="B15" s="104"/>
      <c r="C15" s="199" t="s">
        <v>47</v>
      </c>
      <c r="D15" s="199"/>
      <c r="E15" s="200">
        <v>3700</v>
      </c>
      <c r="F15" s="201"/>
      <c r="G15" s="202"/>
      <c r="H15" s="105">
        <v>3700</v>
      </c>
      <c r="I15" s="106">
        <v>3886</v>
      </c>
      <c r="J15" s="107">
        <v>1943</v>
      </c>
      <c r="K15" s="106">
        <v>4072</v>
      </c>
      <c r="L15" s="108">
        <v>1018</v>
      </c>
      <c r="M15" s="200">
        <v>3700</v>
      </c>
      <c r="N15" s="201"/>
      <c r="O15" s="202"/>
      <c r="P15" s="105">
        <v>3700</v>
      </c>
      <c r="Q15" s="106">
        <v>3886</v>
      </c>
      <c r="R15" s="107">
        <v>1943</v>
      </c>
      <c r="S15" s="106">
        <v>4072</v>
      </c>
      <c r="T15" s="108">
        <v>1018</v>
      </c>
      <c r="U15" s="200">
        <v>3700</v>
      </c>
      <c r="V15" s="201"/>
      <c r="W15" s="202"/>
      <c r="X15" s="105">
        <v>3700</v>
      </c>
      <c r="Y15" s="106">
        <v>3886</v>
      </c>
      <c r="Z15" s="107">
        <v>1943</v>
      </c>
      <c r="AA15" s="106">
        <v>4072</v>
      </c>
      <c r="AB15" s="108">
        <v>1018</v>
      </c>
      <c r="AC15" s="13"/>
      <c r="AE15" s="87"/>
    </row>
    <row r="16" spans="1:31" ht="6" customHeight="1">
      <c r="A16" s="9"/>
      <c r="B16" s="10"/>
      <c r="C16" s="11"/>
      <c r="D16" s="11"/>
      <c r="E16" s="12"/>
      <c r="F16" s="12"/>
      <c r="G16" s="12"/>
      <c r="H16" s="12"/>
      <c r="I16" s="12"/>
      <c r="J16" s="80"/>
      <c r="K16" s="12"/>
      <c r="L16" s="80"/>
      <c r="M16" s="12"/>
      <c r="N16" s="12"/>
      <c r="O16" s="12"/>
      <c r="P16" s="12"/>
      <c r="Q16" s="12"/>
      <c r="R16" s="80"/>
      <c r="S16" s="12"/>
      <c r="T16" s="80"/>
      <c r="U16" s="12"/>
      <c r="V16" s="12"/>
      <c r="W16" s="12"/>
      <c r="X16" s="12"/>
      <c r="Y16" s="12"/>
      <c r="Z16" s="80"/>
      <c r="AA16" s="12"/>
      <c r="AB16" s="80"/>
      <c r="AC16" s="13"/>
      <c r="AE16" s="87"/>
    </row>
    <row r="17" spans="1:31" ht="18" customHeight="1">
      <c r="A17" s="9"/>
      <c r="B17" s="134">
        <v>3</v>
      </c>
      <c r="C17" s="136" t="s">
        <v>48</v>
      </c>
      <c r="D17" s="136"/>
      <c r="E17" s="183" t="s">
        <v>6</v>
      </c>
      <c r="F17" s="184"/>
      <c r="G17" s="185"/>
      <c r="H17" s="142" t="s">
        <v>8</v>
      </c>
      <c r="I17" s="140" t="s">
        <v>9</v>
      </c>
      <c r="J17" s="144"/>
      <c r="K17" s="140" t="s">
        <v>10</v>
      </c>
      <c r="L17" s="141"/>
      <c r="M17" s="183" t="s">
        <v>6</v>
      </c>
      <c r="N17" s="184"/>
      <c r="O17" s="185"/>
      <c r="P17" s="142" t="s">
        <v>8</v>
      </c>
      <c r="Q17" s="140" t="s">
        <v>9</v>
      </c>
      <c r="R17" s="144"/>
      <c r="S17" s="140" t="s">
        <v>10</v>
      </c>
      <c r="T17" s="141"/>
      <c r="U17" s="183" t="s">
        <v>6</v>
      </c>
      <c r="V17" s="184"/>
      <c r="W17" s="185"/>
      <c r="X17" s="142" t="s">
        <v>8</v>
      </c>
      <c r="Y17" s="140" t="s">
        <v>9</v>
      </c>
      <c r="Z17" s="144"/>
      <c r="AA17" s="140" t="s">
        <v>10</v>
      </c>
      <c r="AB17" s="145"/>
      <c r="AC17" s="13"/>
      <c r="AE17" s="87"/>
    </row>
    <row r="18" spans="1:31" ht="37.5" customHeight="1">
      <c r="A18" s="9"/>
      <c r="B18" s="135"/>
      <c r="C18" s="137"/>
      <c r="D18" s="137"/>
      <c r="E18" s="186"/>
      <c r="F18" s="187"/>
      <c r="G18" s="188"/>
      <c r="H18" s="143"/>
      <c r="I18" s="147" t="s">
        <v>11</v>
      </c>
      <c r="J18" s="148"/>
      <c r="K18" s="146" t="s">
        <v>11</v>
      </c>
      <c r="L18" s="146"/>
      <c r="M18" s="186"/>
      <c r="N18" s="187"/>
      <c r="O18" s="188"/>
      <c r="P18" s="143"/>
      <c r="Q18" s="147" t="s">
        <v>11</v>
      </c>
      <c r="R18" s="148"/>
      <c r="S18" s="146" t="s">
        <v>11</v>
      </c>
      <c r="T18" s="146"/>
      <c r="U18" s="186"/>
      <c r="V18" s="187"/>
      <c r="W18" s="188"/>
      <c r="X18" s="143"/>
      <c r="Y18" s="147" t="s">
        <v>11</v>
      </c>
      <c r="Z18" s="148"/>
      <c r="AA18" s="146" t="s">
        <v>11</v>
      </c>
      <c r="AB18" s="149"/>
      <c r="AC18" s="13"/>
      <c r="AE18" s="87"/>
    </row>
    <row r="19" spans="1:31" ht="6" customHeight="1">
      <c r="A19" s="9"/>
      <c r="B19" s="109"/>
      <c r="C19" s="99"/>
      <c r="D19" s="100"/>
      <c r="E19" s="101"/>
      <c r="F19" s="101"/>
      <c r="G19" s="101"/>
      <c r="H19" s="101"/>
      <c r="I19" s="101"/>
      <c r="J19" s="103"/>
      <c r="K19" s="101"/>
      <c r="L19" s="103"/>
      <c r="M19" s="101"/>
      <c r="N19" s="101"/>
      <c r="O19" s="101"/>
      <c r="P19" s="101"/>
      <c r="Q19" s="101"/>
      <c r="R19" s="103"/>
      <c r="S19" s="101"/>
      <c r="T19" s="103"/>
      <c r="U19" s="101"/>
      <c r="V19" s="101"/>
      <c r="W19" s="101"/>
      <c r="X19" s="101"/>
      <c r="Y19" s="102"/>
      <c r="Z19" s="103"/>
      <c r="AA19" s="102"/>
      <c r="AB19" s="103"/>
      <c r="AC19" s="13"/>
      <c r="AE19" s="87"/>
    </row>
    <row r="20" spans="1:31" ht="18">
      <c r="A20" s="9"/>
      <c r="B20" s="104"/>
      <c r="C20" s="199" t="s">
        <v>49</v>
      </c>
      <c r="D20" s="199"/>
      <c r="E20" s="190">
        <v>70</v>
      </c>
      <c r="F20" s="191"/>
      <c r="G20" s="192"/>
      <c r="H20" s="82">
        <v>46</v>
      </c>
      <c r="I20" s="83">
        <v>50</v>
      </c>
      <c r="J20" s="84">
        <v>25</v>
      </c>
      <c r="K20" s="83">
        <v>52</v>
      </c>
      <c r="L20" s="84">
        <v>13</v>
      </c>
      <c r="M20" s="190">
        <v>70</v>
      </c>
      <c r="N20" s="191"/>
      <c r="O20" s="192"/>
      <c r="P20" s="82">
        <v>43</v>
      </c>
      <c r="Q20" s="83">
        <v>46</v>
      </c>
      <c r="R20" s="84">
        <v>23</v>
      </c>
      <c r="S20" s="83">
        <v>48</v>
      </c>
      <c r="T20" s="84">
        <v>12</v>
      </c>
      <c r="U20" s="190">
        <v>70</v>
      </c>
      <c r="V20" s="191"/>
      <c r="W20" s="192"/>
      <c r="X20" s="82">
        <v>43</v>
      </c>
      <c r="Y20" s="83">
        <v>46</v>
      </c>
      <c r="Z20" s="84">
        <v>23</v>
      </c>
      <c r="AA20" s="83">
        <v>48</v>
      </c>
      <c r="AB20" s="85">
        <v>12</v>
      </c>
      <c r="AC20" s="13"/>
      <c r="AE20" s="87"/>
    </row>
    <row r="21" spans="1:31" ht="18">
      <c r="A21" s="9"/>
      <c r="B21" s="81"/>
      <c r="C21" s="110" t="s">
        <v>50</v>
      </c>
      <c r="D21" s="110"/>
      <c r="E21" s="193">
        <v>150</v>
      </c>
      <c r="F21" s="194"/>
      <c r="G21" s="195"/>
      <c r="H21" s="111">
        <v>120</v>
      </c>
      <c r="I21" s="89">
        <v>126</v>
      </c>
      <c r="J21" s="90">
        <v>63</v>
      </c>
      <c r="K21" s="89">
        <v>132</v>
      </c>
      <c r="L21" s="90">
        <v>33</v>
      </c>
      <c r="M21" s="193">
        <v>150</v>
      </c>
      <c r="N21" s="194"/>
      <c r="O21" s="195"/>
      <c r="P21" s="111">
        <v>113</v>
      </c>
      <c r="Q21" s="89">
        <v>120</v>
      </c>
      <c r="R21" s="90">
        <v>60</v>
      </c>
      <c r="S21" s="89">
        <v>128</v>
      </c>
      <c r="T21" s="90">
        <v>32</v>
      </c>
      <c r="U21" s="193">
        <v>150</v>
      </c>
      <c r="V21" s="194"/>
      <c r="W21" s="195"/>
      <c r="X21" s="111">
        <v>112</v>
      </c>
      <c r="Y21" s="89">
        <v>118</v>
      </c>
      <c r="Z21" s="90">
        <v>59</v>
      </c>
      <c r="AA21" s="89">
        <v>124</v>
      </c>
      <c r="AB21" s="91">
        <v>31</v>
      </c>
      <c r="AC21" s="13"/>
      <c r="AE21" s="87"/>
    </row>
    <row r="22" spans="1:31" ht="18">
      <c r="A22" s="9"/>
      <c r="B22" s="81"/>
      <c r="C22" s="189" t="s">
        <v>51</v>
      </c>
      <c r="D22" s="189"/>
      <c r="E22" s="193">
        <v>300</v>
      </c>
      <c r="F22" s="194"/>
      <c r="G22" s="195"/>
      <c r="H22" s="111">
        <v>200</v>
      </c>
      <c r="I22" s="89">
        <v>210</v>
      </c>
      <c r="J22" s="90">
        <v>105</v>
      </c>
      <c r="K22" s="89">
        <v>220</v>
      </c>
      <c r="L22" s="90">
        <v>55</v>
      </c>
      <c r="M22" s="193">
        <v>300</v>
      </c>
      <c r="N22" s="194"/>
      <c r="O22" s="195"/>
      <c r="P22" s="111">
        <v>188</v>
      </c>
      <c r="Q22" s="89">
        <v>198</v>
      </c>
      <c r="R22" s="90">
        <v>99</v>
      </c>
      <c r="S22" s="89">
        <v>208</v>
      </c>
      <c r="T22" s="90">
        <v>52</v>
      </c>
      <c r="U22" s="193">
        <v>300</v>
      </c>
      <c r="V22" s="194"/>
      <c r="W22" s="195"/>
      <c r="X22" s="111">
        <v>186</v>
      </c>
      <c r="Y22" s="89">
        <v>196</v>
      </c>
      <c r="Z22" s="90">
        <v>98</v>
      </c>
      <c r="AA22" s="89">
        <v>208</v>
      </c>
      <c r="AB22" s="91">
        <v>52</v>
      </c>
      <c r="AC22" s="13"/>
      <c r="AE22" s="87"/>
    </row>
    <row r="23" spans="1:31" ht="18">
      <c r="A23" s="9"/>
      <c r="B23" s="33"/>
      <c r="C23" s="189" t="s">
        <v>52</v>
      </c>
      <c r="D23" s="189"/>
      <c r="E23" s="196">
        <v>300</v>
      </c>
      <c r="F23" s="197"/>
      <c r="G23" s="198"/>
      <c r="H23" s="94">
        <v>200</v>
      </c>
      <c r="I23" s="95">
        <v>210</v>
      </c>
      <c r="J23" s="96">
        <v>105</v>
      </c>
      <c r="K23" s="95">
        <v>220</v>
      </c>
      <c r="L23" s="96">
        <v>55</v>
      </c>
      <c r="M23" s="196">
        <v>300</v>
      </c>
      <c r="N23" s="197"/>
      <c r="O23" s="198"/>
      <c r="P23" s="94">
        <v>188</v>
      </c>
      <c r="Q23" s="95">
        <v>198</v>
      </c>
      <c r="R23" s="96">
        <v>99</v>
      </c>
      <c r="S23" s="95">
        <v>208</v>
      </c>
      <c r="T23" s="96">
        <v>52</v>
      </c>
      <c r="U23" s="196">
        <v>300</v>
      </c>
      <c r="V23" s="197"/>
      <c r="W23" s="198"/>
      <c r="X23" s="94">
        <v>186</v>
      </c>
      <c r="Y23" s="95">
        <v>196</v>
      </c>
      <c r="Z23" s="96">
        <v>98</v>
      </c>
      <c r="AA23" s="95">
        <v>208</v>
      </c>
      <c r="AB23" s="97">
        <v>52</v>
      </c>
      <c r="AC23" s="13"/>
      <c r="AE23" s="87"/>
    </row>
    <row r="24" spans="1:31" ht="6" customHeight="1">
      <c r="A24" s="9"/>
      <c r="B24" s="10"/>
      <c r="C24" s="11"/>
      <c r="D24" s="11"/>
      <c r="E24" s="12"/>
      <c r="F24" s="12"/>
      <c r="G24" s="12"/>
      <c r="H24" s="101"/>
      <c r="I24" s="12"/>
      <c r="J24" s="80"/>
      <c r="K24" s="12"/>
      <c r="L24" s="80"/>
      <c r="M24" s="12"/>
      <c r="N24" s="12"/>
      <c r="O24" s="12"/>
      <c r="P24" s="101"/>
      <c r="Q24" s="12"/>
      <c r="R24" s="80"/>
      <c r="S24" s="12"/>
      <c r="T24" s="80"/>
      <c r="U24" s="12"/>
      <c r="V24" s="12"/>
      <c r="W24" s="12"/>
      <c r="X24" s="101"/>
      <c r="Y24" s="12"/>
      <c r="Z24" s="80"/>
      <c r="AA24" s="12"/>
      <c r="AB24" s="80"/>
      <c r="AC24" s="13"/>
      <c r="AE24" s="87"/>
    </row>
    <row r="25" spans="1:31" ht="18" customHeight="1">
      <c r="A25" s="9"/>
      <c r="B25" s="134">
        <v>4</v>
      </c>
      <c r="C25" s="203" t="s">
        <v>53</v>
      </c>
      <c r="D25" s="203"/>
      <c r="E25" s="183" t="s">
        <v>6</v>
      </c>
      <c r="F25" s="184"/>
      <c r="G25" s="185"/>
      <c r="H25" s="142" t="s">
        <v>8</v>
      </c>
      <c r="I25" s="140" t="s">
        <v>9</v>
      </c>
      <c r="J25" s="144"/>
      <c r="K25" s="140" t="s">
        <v>10</v>
      </c>
      <c r="L25" s="141"/>
      <c r="M25" s="183" t="s">
        <v>6</v>
      </c>
      <c r="N25" s="184"/>
      <c r="O25" s="185"/>
      <c r="P25" s="142" t="s">
        <v>8</v>
      </c>
      <c r="Q25" s="140" t="s">
        <v>9</v>
      </c>
      <c r="R25" s="144"/>
      <c r="S25" s="140" t="s">
        <v>10</v>
      </c>
      <c r="T25" s="141"/>
      <c r="U25" s="183" t="s">
        <v>6</v>
      </c>
      <c r="V25" s="184"/>
      <c r="W25" s="185"/>
      <c r="X25" s="142" t="s">
        <v>8</v>
      </c>
      <c r="Y25" s="140" t="s">
        <v>9</v>
      </c>
      <c r="Z25" s="144"/>
      <c r="AA25" s="140" t="s">
        <v>10</v>
      </c>
      <c r="AB25" s="145"/>
      <c r="AC25" s="13"/>
      <c r="AE25" s="87"/>
    </row>
    <row r="26" spans="1:31" ht="37.5" customHeight="1">
      <c r="A26" s="9"/>
      <c r="B26" s="135"/>
      <c r="C26" s="204"/>
      <c r="D26" s="204"/>
      <c r="E26" s="186"/>
      <c r="F26" s="187"/>
      <c r="G26" s="188"/>
      <c r="H26" s="143"/>
      <c r="I26" s="147" t="s">
        <v>11</v>
      </c>
      <c r="J26" s="148"/>
      <c r="K26" s="146" t="s">
        <v>11</v>
      </c>
      <c r="L26" s="146"/>
      <c r="M26" s="186"/>
      <c r="N26" s="187"/>
      <c r="O26" s="188"/>
      <c r="P26" s="143"/>
      <c r="Q26" s="147" t="s">
        <v>11</v>
      </c>
      <c r="R26" s="148"/>
      <c r="S26" s="146" t="s">
        <v>11</v>
      </c>
      <c r="T26" s="146"/>
      <c r="U26" s="186"/>
      <c r="V26" s="187"/>
      <c r="W26" s="188"/>
      <c r="X26" s="143"/>
      <c r="Y26" s="147" t="s">
        <v>11</v>
      </c>
      <c r="Z26" s="148"/>
      <c r="AA26" s="146" t="s">
        <v>11</v>
      </c>
      <c r="AB26" s="149"/>
      <c r="AC26" s="13"/>
      <c r="AE26" s="87"/>
    </row>
    <row r="27" spans="1:31" ht="6" customHeight="1">
      <c r="A27" s="9"/>
      <c r="B27" s="14"/>
      <c r="C27" s="11"/>
      <c r="D27" s="11"/>
      <c r="E27" s="12"/>
      <c r="F27" s="12"/>
      <c r="G27" s="12"/>
      <c r="H27" s="12"/>
      <c r="I27" s="12"/>
      <c r="J27" s="80"/>
      <c r="K27" s="12"/>
      <c r="L27" s="80"/>
      <c r="M27" s="12"/>
      <c r="N27" s="12"/>
      <c r="O27" s="12"/>
      <c r="P27" s="12"/>
      <c r="Q27" s="12"/>
      <c r="R27" s="80"/>
      <c r="S27" s="12"/>
      <c r="T27" s="80"/>
      <c r="U27" s="12"/>
      <c r="V27" s="12"/>
      <c r="W27" s="12"/>
      <c r="X27" s="12"/>
      <c r="Y27" s="12"/>
      <c r="Z27" s="80"/>
      <c r="AA27" s="12"/>
      <c r="AB27" s="80"/>
      <c r="AC27" s="13"/>
      <c r="AE27" s="87"/>
    </row>
    <row r="28" spans="1:31" ht="18">
      <c r="A28" s="9"/>
      <c r="B28" s="112"/>
      <c r="C28" s="189" t="s">
        <v>54</v>
      </c>
      <c r="D28" s="189"/>
      <c r="E28" s="190">
        <v>900</v>
      </c>
      <c r="F28" s="191"/>
      <c r="G28" s="192"/>
      <c r="H28" s="82">
        <v>450</v>
      </c>
      <c r="I28" s="83">
        <v>474</v>
      </c>
      <c r="J28" s="84">
        <v>237</v>
      </c>
      <c r="K28" s="83">
        <v>496</v>
      </c>
      <c r="L28" s="84">
        <v>124</v>
      </c>
      <c r="M28" s="190">
        <v>900</v>
      </c>
      <c r="N28" s="191"/>
      <c r="O28" s="192"/>
      <c r="P28" s="82">
        <v>450</v>
      </c>
      <c r="Q28" s="83">
        <v>474</v>
      </c>
      <c r="R28" s="84">
        <v>237</v>
      </c>
      <c r="S28" s="83">
        <v>496</v>
      </c>
      <c r="T28" s="84">
        <v>124</v>
      </c>
      <c r="U28" s="190">
        <v>900</v>
      </c>
      <c r="V28" s="191"/>
      <c r="W28" s="192"/>
      <c r="X28" s="82">
        <v>450</v>
      </c>
      <c r="Y28" s="83">
        <v>474</v>
      </c>
      <c r="Z28" s="84">
        <v>237</v>
      </c>
      <c r="AA28" s="83">
        <v>496</v>
      </c>
      <c r="AB28" s="85">
        <v>124</v>
      </c>
      <c r="AC28" s="13"/>
      <c r="AE28" s="87"/>
    </row>
    <row r="29" spans="1:31" ht="18">
      <c r="A29" s="9"/>
      <c r="B29" s="35"/>
      <c r="C29" s="189" t="s">
        <v>55</v>
      </c>
      <c r="D29" s="189"/>
      <c r="E29" s="193">
        <v>2000</v>
      </c>
      <c r="F29" s="194"/>
      <c r="G29" s="195"/>
      <c r="H29" s="111">
        <v>1600</v>
      </c>
      <c r="I29" s="89">
        <v>1680</v>
      </c>
      <c r="J29" s="90">
        <v>840</v>
      </c>
      <c r="K29" s="89">
        <v>1760</v>
      </c>
      <c r="L29" s="90">
        <v>440</v>
      </c>
      <c r="M29" s="193">
        <v>2000</v>
      </c>
      <c r="N29" s="194"/>
      <c r="O29" s="195"/>
      <c r="P29" s="111">
        <v>1600</v>
      </c>
      <c r="Q29" s="89">
        <v>1680</v>
      </c>
      <c r="R29" s="90">
        <v>840</v>
      </c>
      <c r="S29" s="89">
        <v>1760</v>
      </c>
      <c r="T29" s="90">
        <v>440</v>
      </c>
      <c r="U29" s="193">
        <v>2000</v>
      </c>
      <c r="V29" s="194"/>
      <c r="W29" s="195"/>
      <c r="X29" s="111">
        <v>1600</v>
      </c>
      <c r="Y29" s="89">
        <v>1680</v>
      </c>
      <c r="Z29" s="90">
        <v>840</v>
      </c>
      <c r="AA29" s="89">
        <v>1760</v>
      </c>
      <c r="AB29" s="91">
        <v>440</v>
      </c>
      <c r="AC29" s="13"/>
      <c r="AE29" s="87"/>
    </row>
    <row r="30" spans="1:31" ht="18">
      <c r="A30" s="9"/>
      <c r="B30" s="35"/>
      <c r="C30" s="189" t="s">
        <v>56</v>
      </c>
      <c r="D30" s="189"/>
      <c r="E30" s="196">
        <v>3500</v>
      </c>
      <c r="F30" s="197"/>
      <c r="G30" s="198"/>
      <c r="H30" s="94">
        <v>2500</v>
      </c>
      <c r="I30" s="95">
        <v>2626</v>
      </c>
      <c r="J30" s="96">
        <v>1313</v>
      </c>
      <c r="K30" s="95">
        <v>2752</v>
      </c>
      <c r="L30" s="96">
        <v>688</v>
      </c>
      <c r="M30" s="196">
        <v>3500</v>
      </c>
      <c r="N30" s="197"/>
      <c r="O30" s="198"/>
      <c r="P30" s="94">
        <v>2500</v>
      </c>
      <c r="Q30" s="95">
        <v>2626</v>
      </c>
      <c r="R30" s="96">
        <v>1313</v>
      </c>
      <c r="S30" s="95">
        <v>2752</v>
      </c>
      <c r="T30" s="96">
        <v>688</v>
      </c>
      <c r="U30" s="196">
        <v>3500</v>
      </c>
      <c r="V30" s="197"/>
      <c r="W30" s="198"/>
      <c r="X30" s="94">
        <v>2500</v>
      </c>
      <c r="Y30" s="95">
        <v>2626</v>
      </c>
      <c r="Z30" s="96">
        <v>1313</v>
      </c>
      <c r="AA30" s="95">
        <v>2752</v>
      </c>
      <c r="AB30" s="97">
        <v>688</v>
      </c>
      <c r="AC30" s="13"/>
      <c r="AE30" s="87"/>
    </row>
    <row r="31" spans="1:31" ht="6" customHeight="1">
      <c r="A31" s="9"/>
      <c r="B31" s="10"/>
      <c r="C31" s="11"/>
      <c r="D31" s="11"/>
      <c r="E31" s="12"/>
      <c r="F31" s="12"/>
      <c r="G31" s="12"/>
      <c r="H31" s="12"/>
      <c r="I31" s="12"/>
      <c r="J31" s="80"/>
      <c r="K31" s="12"/>
      <c r="L31" s="80"/>
      <c r="M31" s="12"/>
      <c r="N31" s="12"/>
      <c r="O31" s="12"/>
      <c r="P31" s="12"/>
      <c r="Q31" s="12"/>
      <c r="R31" s="80"/>
      <c r="S31" s="12"/>
      <c r="T31" s="80"/>
      <c r="U31" s="12"/>
      <c r="V31" s="12"/>
      <c r="W31" s="12"/>
      <c r="X31" s="12"/>
      <c r="Y31" s="12"/>
      <c r="Z31" s="80"/>
      <c r="AA31" s="12"/>
      <c r="AB31" s="80"/>
      <c r="AC31" s="13"/>
      <c r="AE31" s="87"/>
    </row>
    <row r="32" spans="1:31" ht="36" customHeight="1">
      <c r="A32" s="9"/>
      <c r="B32" s="113">
        <v>5</v>
      </c>
      <c r="C32" s="205" t="s">
        <v>57</v>
      </c>
      <c r="D32" s="199"/>
      <c r="E32" s="200">
        <v>215</v>
      </c>
      <c r="F32" s="201"/>
      <c r="G32" s="202"/>
      <c r="H32" s="105">
        <v>180</v>
      </c>
      <c r="I32" s="206" t="s">
        <v>58</v>
      </c>
      <c r="J32" s="207"/>
      <c r="K32" s="207"/>
      <c r="L32" s="208"/>
      <c r="M32" s="200">
        <v>215</v>
      </c>
      <c r="N32" s="201"/>
      <c r="O32" s="202"/>
      <c r="P32" s="105">
        <v>169</v>
      </c>
      <c r="Q32" s="206" t="s">
        <v>58</v>
      </c>
      <c r="R32" s="207"/>
      <c r="S32" s="207"/>
      <c r="T32" s="208"/>
      <c r="U32" s="200">
        <v>215</v>
      </c>
      <c r="V32" s="201"/>
      <c r="W32" s="202"/>
      <c r="X32" s="105">
        <v>167</v>
      </c>
      <c r="Y32" s="206" t="s">
        <v>58</v>
      </c>
      <c r="Z32" s="207"/>
      <c r="AA32" s="207"/>
      <c r="AB32" s="221"/>
      <c r="AC32" s="13"/>
      <c r="AE32" s="87"/>
    </row>
    <row r="33" spans="1:31" ht="6" customHeight="1">
      <c r="A33" s="9"/>
      <c r="B33" s="10"/>
      <c r="C33" s="11"/>
      <c r="D33" s="11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3"/>
      <c r="AE33" s="87"/>
    </row>
    <row r="34" spans="1:31" ht="36" customHeight="1">
      <c r="A34" s="9"/>
      <c r="B34" s="113">
        <v>6</v>
      </c>
      <c r="C34" s="222" t="s">
        <v>59</v>
      </c>
      <c r="D34" s="205"/>
      <c r="E34" s="223" t="s">
        <v>60</v>
      </c>
      <c r="F34" s="224"/>
      <c r="G34" s="224"/>
      <c r="H34" s="224"/>
      <c r="I34" s="224"/>
      <c r="J34" s="224"/>
      <c r="K34" s="224"/>
      <c r="L34" s="224"/>
      <c r="M34" s="224"/>
      <c r="N34" s="224"/>
      <c r="O34" s="224"/>
      <c r="P34" s="224"/>
      <c r="Q34" s="224"/>
      <c r="R34" s="224"/>
      <c r="S34" s="224"/>
      <c r="T34" s="224"/>
      <c r="U34" s="224"/>
      <c r="V34" s="224"/>
      <c r="W34" s="224"/>
      <c r="X34" s="224"/>
      <c r="Y34" s="224"/>
      <c r="Z34" s="224"/>
      <c r="AA34" s="224"/>
      <c r="AB34" s="225"/>
      <c r="AC34" s="13"/>
      <c r="AE34" s="87"/>
    </row>
    <row r="35" spans="1:31" ht="6" customHeight="1">
      <c r="A35" s="9"/>
      <c r="B35" s="10"/>
      <c r="C35" s="11"/>
      <c r="D35" s="11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14"/>
      <c r="AC35" s="13"/>
      <c r="AE35" s="87"/>
    </row>
    <row r="36" spans="1:31" ht="50.25" customHeight="1" thickBot="1">
      <c r="A36" s="9"/>
      <c r="B36" s="115">
        <v>7</v>
      </c>
      <c r="C36" s="226" t="s">
        <v>61</v>
      </c>
      <c r="D36" s="227"/>
      <c r="E36" s="228">
        <v>225</v>
      </c>
      <c r="F36" s="229"/>
      <c r="G36" s="230"/>
      <c r="H36" s="116">
        <v>90</v>
      </c>
      <c r="I36" s="117">
        <v>96</v>
      </c>
      <c r="J36" s="118">
        <v>48</v>
      </c>
      <c r="K36" s="83">
        <v>100</v>
      </c>
      <c r="L36" s="119">
        <v>25</v>
      </c>
      <c r="M36" s="228">
        <v>225</v>
      </c>
      <c r="N36" s="229"/>
      <c r="O36" s="230"/>
      <c r="P36" s="120">
        <v>85</v>
      </c>
      <c r="Q36" s="117">
        <v>90</v>
      </c>
      <c r="R36" s="118">
        <v>45</v>
      </c>
      <c r="S36" s="83">
        <v>96</v>
      </c>
      <c r="T36" s="119">
        <v>24</v>
      </c>
      <c r="U36" s="228">
        <v>225</v>
      </c>
      <c r="V36" s="229"/>
      <c r="W36" s="230"/>
      <c r="X36" s="120">
        <v>84</v>
      </c>
      <c r="Y36" s="117">
        <v>90</v>
      </c>
      <c r="Z36" s="118">
        <v>45</v>
      </c>
      <c r="AA36" s="83">
        <v>96</v>
      </c>
      <c r="AB36" s="119">
        <v>24</v>
      </c>
      <c r="AC36" s="13"/>
      <c r="AE36" s="87"/>
    </row>
    <row r="37" spans="1:31" ht="6" customHeight="1" thickBot="1">
      <c r="A37" s="9"/>
      <c r="B37" s="48"/>
      <c r="C37" s="49"/>
      <c r="D37" s="49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13"/>
    </row>
    <row r="38" spans="1:31" ht="33" customHeight="1">
      <c r="A38" s="9"/>
      <c r="B38" s="209"/>
      <c r="C38" s="210"/>
      <c r="D38" s="210"/>
      <c r="E38" s="211"/>
      <c r="F38" s="159" t="s">
        <v>23</v>
      </c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60"/>
      <c r="Z38" s="160"/>
      <c r="AA38" s="160"/>
      <c r="AB38" s="161"/>
      <c r="AC38" s="13"/>
    </row>
    <row r="39" spans="1:31" ht="24.95" customHeight="1">
      <c r="A39" s="9"/>
      <c r="B39" s="156"/>
      <c r="C39" s="157"/>
      <c r="D39" s="157"/>
      <c r="E39" s="212"/>
      <c r="F39" s="151" t="s">
        <v>24</v>
      </c>
      <c r="G39" s="152"/>
      <c r="H39" s="152"/>
      <c r="I39" s="152"/>
      <c r="J39" s="152"/>
      <c r="K39" s="152"/>
      <c r="L39" s="152"/>
      <c r="M39" s="152"/>
      <c r="N39" s="152"/>
      <c r="O39" s="152"/>
      <c r="P39" s="152"/>
      <c r="Q39" s="152"/>
      <c r="R39" s="152"/>
      <c r="S39" s="152"/>
      <c r="T39" s="152"/>
      <c r="U39" s="215">
        <v>1.2</v>
      </c>
      <c r="V39" s="154"/>
      <c r="W39" s="154"/>
      <c r="X39" s="154"/>
      <c r="Y39" s="154"/>
      <c r="Z39" s="154"/>
      <c r="AA39" s="154"/>
      <c r="AB39" s="155"/>
      <c r="AC39" s="13"/>
    </row>
    <row r="40" spans="1:31" ht="24.95" customHeight="1">
      <c r="A40" s="9"/>
      <c r="B40" s="156"/>
      <c r="C40" s="157"/>
      <c r="D40" s="157"/>
      <c r="E40" s="212"/>
      <c r="F40" s="151" t="s">
        <v>25</v>
      </c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215">
        <v>4</v>
      </c>
      <c r="V40" s="152"/>
      <c r="W40" s="152"/>
      <c r="X40" s="152"/>
      <c r="Y40" s="152"/>
      <c r="Z40" s="152"/>
      <c r="AA40" s="152"/>
      <c r="AB40" s="216"/>
      <c r="AC40" s="13"/>
    </row>
    <row r="41" spans="1:31" ht="25.5" customHeight="1" thickBot="1">
      <c r="A41" s="9"/>
      <c r="B41" s="213"/>
      <c r="C41" s="214"/>
      <c r="D41" s="214"/>
      <c r="E41" s="214"/>
      <c r="F41" s="217" t="s">
        <v>26</v>
      </c>
      <c r="G41" s="218"/>
      <c r="H41" s="218"/>
      <c r="I41" s="218"/>
      <c r="J41" s="218"/>
      <c r="K41" s="218"/>
      <c r="L41" s="218"/>
      <c r="M41" s="218"/>
      <c r="N41" s="218"/>
      <c r="O41" s="218"/>
      <c r="P41" s="218"/>
      <c r="Q41" s="218"/>
      <c r="R41" s="218"/>
      <c r="S41" s="218"/>
      <c r="T41" s="218"/>
      <c r="U41" s="219">
        <v>1</v>
      </c>
      <c r="V41" s="218"/>
      <c r="W41" s="218"/>
      <c r="X41" s="218"/>
      <c r="Y41" s="218"/>
      <c r="Z41" s="218"/>
      <c r="AA41" s="218"/>
      <c r="AB41" s="220"/>
      <c r="AC41" s="13"/>
    </row>
    <row r="42" spans="1:31" ht="6" customHeight="1" thickBot="1">
      <c r="A42" s="9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3"/>
    </row>
    <row r="43" spans="1:31" s="63" customFormat="1" ht="27.75" customHeight="1">
      <c r="A43" s="61"/>
      <c r="B43" s="171" t="s">
        <v>27</v>
      </c>
      <c r="C43" s="172"/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72"/>
      <c r="O43" s="172"/>
      <c r="P43" s="172"/>
      <c r="Q43" s="172"/>
      <c r="R43" s="172"/>
      <c r="S43" s="172"/>
      <c r="T43" s="173"/>
      <c r="U43" s="174" t="s">
        <v>28</v>
      </c>
      <c r="V43" s="175"/>
      <c r="W43" s="175"/>
      <c r="X43" s="175"/>
      <c r="Y43" s="175"/>
      <c r="Z43" s="175"/>
      <c r="AA43" s="175"/>
      <c r="AB43" s="176"/>
      <c r="AC43" s="62"/>
    </row>
    <row r="44" spans="1:31" s="63" customFormat="1" ht="27.75" customHeight="1">
      <c r="A44" s="61"/>
      <c r="B44" s="180" t="s">
        <v>29</v>
      </c>
      <c r="C44" s="181"/>
      <c r="D44" s="181"/>
      <c r="E44" s="181"/>
      <c r="F44" s="181"/>
      <c r="G44" s="181"/>
      <c r="H44" s="181"/>
      <c r="I44" s="181"/>
      <c r="J44" s="181"/>
      <c r="K44" s="181"/>
      <c r="L44" s="181"/>
      <c r="M44" s="181"/>
      <c r="N44" s="181"/>
      <c r="O44" s="181"/>
      <c r="P44" s="181"/>
      <c r="Q44" s="181"/>
      <c r="R44" s="181"/>
      <c r="S44" s="181"/>
      <c r="T44" s="182"/>
      <c r="U44" s="177"/>
      <c r="V44" s="178"/>
      <c r="W44" s="178"/>
      <c r="X44" s="178"/>
      <c r="Y44" s="178"/>
      <c r="Z44" s="178"/>
      <c r="AA44" s="178"/>
      <c r="AB44" s="179"/>
      <c r="AC44" s="62"/>
    </row>
    <row r="45" spans="1:31" s="63" customFormat="1" ht="27.75" customHeight="1">
      <c r="A45" s="61"/>
      <c r="B45" s="162" t="s">
        <v>30</v>
      </c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4"/>
      <c r="U45" s="177"/>
      <c r="V45" s="178"/>
      <c r="W45" s="178"/>
      <c r="X45" s="178"/>
      <c r="Y45" s="178"/>
      <c r="Z45" s="178"/>
      <c r="AA45" s="178"/>
      <c r="AB45" s="179"/>
      <c r="AC45" s="62"/>
    </row>
    <row r="46" spans="1:31" s="63" customFormat="1" ht="44.25" customHeight="1">
      <c r="A46" s="61"/>
      <c r="B46" s="162" t="s">
        <v>62</v>
      </c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4"/>
      <c r="U46" s="64" t="s">
        <v>32</v>
      </c>
      <c r="V46" s="65"/>
      <c r="W46" s="65"/>
      <c r="X46" s="65"/>
      <c r="Y46" s="65"/>
      <c r="Z46" s="65"/>
      <c r="AA46" s="65"/>
      <c r="AB46" s="66"/>
      <c r="AC46" s="62"/>
    </row>
    <row r="47" spans="1:31" s="63" customFormat="1" ht="27.75" customHeight="1">
      <c r="A47" s="61"/>
      <c r="B47" s="162" t="s">
        <v>63</v>
      </c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4"/>
      <c r="U47" s="64" t="s">
        <v>34</v>
      </c>
      <c r="V47" s="65"/>
      <c r="W47" s="65"/>
      <c r="X47" s="65"/>
      <c r="Y47" s="65"/>
      <c r="Z47" s="65"/>
      <c r="AA47" s="65"/>
      <c r="AB47" s="66"/>
      <c r="AC47" s="62"/>
    </row>
    <row r="48" spans="1:31" s="63" customFormat="1" ht="27.75" customHeight="1">
      <c r="A48" s="61"/>
      <c r="B48" s="162" t="s">
        <v>64</v>
      </c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4"/>
      <c r="U48" s="64" t="s">
        <v>36</v>
      </c>
      <c r="V48" s="65"/>
      <c r="W48" s="65"/>
      <c r="X48" s="65"/>
      <c r="Y48" s="65"/>
      <c r="Z48" s="65"/>
      <c r="AA48" s="65"/>
      <c r="AB48" s="66"/>
      <c r="AC48" s="62"/>
    </row>
    <row r="49" spans="1:29" s="63" customFormat="1" ht="65.25" customHeight="1">
      <c r="A49" s="61"/>
      <c r="B49" s="180" t="s">
        <v>65</v>
      </c>
      <c r="C49" s="181"/>
      <c r="D49" s="181"/>
      <c r="E49" s="181"/>
      <c r="F49" s="181"/>
      <c r="G49" s="181"/>
      <c r="H49" s="181"/>
      <c r="I49" s="181"/>
      <c r="J49" s="181"/>
      <c r="K49" s="181"/>
      <c r="L49" s="181"/>
      <c r="M49" s="181"/>
      <c r="N49" s="181"/>
      <c r="O49" s="181"/>
      <c r="P49" s="181"/>
      <c r="Q49" s="181"/>
      <c r="R49" s="181"/>
      <c r="S49" s="181"/>
      <c r="T49" s="182"/>
      <c r="U49" s="64"/>
      <c r="V49" s="65"/>
      <c r="W49" s="65"/>
      <c r="X49" s="65"/>
      <c r="Y49" s="65"/>
      <c r="Z49" s="65"/>
      <c r="AA49" s="65"/>
      <c r="AB49" s="66"/>
      <c r="AC49" s="62"/>
    </row>
    <row r="50" spans="1:29" s="74" customFormat="1" ht="50.25" customHeight="1" thickBot="1">
      <c r="A50" s="69"/>
      <c r="B50" s="165" t="s">
        <v>66</v>
      </c>
      <c r="C50" s="166"/>
      <c r="D50" s="166"/>
      <c r="E50" s="166"/>
      <c r="F50" s="166"/>
      <c r="G50" s="166"/>
      <c r="H50" s="166"/>
      <c r="I50" s="166"/>
      <c r="J50" s="166"/>
      <c r="K50" s="166"/>
      <c r="L50" s="166"/>
      <c r="M50" s="166"/>
      <c r="N50" s="166"/>
      <c r="O50" s="166"/>
      <c r="P50" s="166"/>
      <c r="Q50" s="166"/>
      <c r="R50" s="166"/>
      <c r="S50" s="166"/>
      <c r="T50" s="167"/>
      <c r="U50" s="121"/>
      <c r="V50" s="122"/>
      <c r="W50" s="122"/>
      <c r="X50" s="122"/>
      <c r="Y50" s="122"/>
      <c r="Z50" s="122"/>
      <c r="AA50" s="122"/>
      <c r="AB50" s="123"/>
      <c r="AC50" s="73"/>
    </row>
    <row r="51" spans="1:29" ht="6" customHeight="1" thickBot="1">
      <c r="A51" s="75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231"/>
      <c r="V51" s="231"/>
      <c r="W51" s="231"/>
      <c r="X51" s="231"/>
      <c r="Y51" s="231"/>
      <c r="Z51" s="231"/>
      <c r="AA51" s="231"/>
      <c r="AB51" s="231"/>
      <c r="AC51" s="60"/>
    </row>
    <row r="52" spans="1:29" ht="108" customHeight="1" thickBot="1">
      <c r="A52" s="75"/>
      <c r="B52" s="168" t="s">
        <v>38</v>
      </c>
      <c r="C52" s="169"/>
      <c r="D52" s="169"/>
      <c r="E52" s="169"/>
      <c r="F52" s="169"/>
      <c r="G52" s="169"/>
      <c r="H52" s="169"/>
      <c r="I52" s="169"/>
      <c r="J52" s="169"/>
      <c r="K52" s="169"/>
      <c r="L52" s="169"/>
      <c r="M52" s="169"/>
      <c r="N52" s="169"/>
      <c r="O52" s="169"/>
      <c r="P52" s="169"/>
      <c r="Q52" s="169"/>
      <c r="R52" s="169"/>
      <c r="S52" s="169"/>
      <c r="T52" s="169"/>
      <c r="U52" s="232"/>
      <c r="V52" s="232"/>
      <c r="W52" s="232"/>
      <c r="X52" s="232"/>
      <c r="Y52" s="232"/>
      <c r="Z52" s="232"/>
      <c r="AA52" s="232"/>
      <c r="AB52" s="233"/>
      <c r="AC52" s="60"/>
    </row>
    <row r="53" spans="1:29" ht="6" customHeight="1" thickBot="1">
      <c r="A53" s="77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9"/>
    </row>
  </sheetData>
  <mergeCells count="152">
    <mergeCell ref="B48:T48"/>
    <mergeCell ref="B49:T49"/>
    <mergeCell ref="B50:T50"/>
    <mergeCell ref="U51:AB51"/>
    <mergeCell ref="B52:AB52"/>
    <mergeCell ref="B43:T43"/>
    <mergeCell ref="U43:AB45"/>
    <mergeCell ref="B44:T44"/>
    <mergeCell ref="B45:T45"/>
    <mergeCell ref="B46:T46"/>
    <mergeCell ref="B47:T47"/>
    <mergeCell ref="B38:E41"/>
    <mergeCell ref="F38:AB38"/>
    <mergeCell ref="F39:T39"/>
    <mergeCell ref="U39:AB39"/>
    <mergeCell ref="F40:T40"/>
    <mergeCell ref="U40:AB40"/>
    <mergeCell ref="F41:T41"/>
    <mergeCell ref="U41:AB41"/>
    <mergeCell ref="Y32:AB32"/>
    <mergeCell ref="C34:D34"/>
    <mergeCell ref="E34:AB34"/>
    <mergeCell ref="C36:D36"/>
    <mergeCell ref="E36:G36"/>
    <mergeCell ref="M36:O36"/>
    <mergeCell ref="U36:W36"/>
    <mergeCell ref="C30:D30"/>
    <mergeCell ref="E30:G30"/>
    <mergeCell ref="M30:O30"/>
    <mergeCell ref="U30:W30"/>
    <mergeCell ref="C32:D32"/>
    <mergeCell ref="E32:G32"/>
    <mergeCell ref="I32:L32"/>
    <mergeCell ref="M32:O32"/>
    <mergeCell ref="Q32:T32"/>
    <mergeCell ref="U32:W32"/>
    <mergeCell ref="C28:D28"/>
    <mergeCell ref="E28:G28"/>
    <mergeCell ref="M28:O28"/>
    <mergeCell ref="U28:W28"/>
    <mergeCell ref="C29:D29"/>
    <mergeCell ref="E29:G29"/>
    <mergeCell ref="M29:O29"/>
    <mergeCell ref="U29:W29"/>
    <mergeCell ref="Y25:Z25"/>
    <mergeCell ref="AA25:AB25"/>
    <mergeCell ref="I26:J26"/>
    <mergeCell ref="K26:L26"/>
    <mergeCell ref="Q26:R26"/>
    <mergeCell ref="S26:T26"/>
    <mergeCell ref="Y26:Z26"/>
    <mergeCell ref="AA26:AB26"/>
    <mergeCell ref="M25:O26"/>
    <mergeCell ref="P25:P26"/>
    <mergeCell ref="Q25:R25"/>
    <mergeCell ref="S25:T25"/>
    <mergeCell ref="U25:W26"/>
    <mergeCell ref="X25:X26"/>
    <mergeCell ref="B25:B26"/>
    <mergeCell ref="C25:D26"/>
    <mergeCell ref="E25:G26"/>
    <mergeCell ref="H25:H26"/>
    <mergeCell ref="I25:J25"/>
    <mergeCell ref="K25:L25"/>
    <mergeCell ref="C22:D22"/>
    <mergeCell ref="E22:G22"/>
    <mergeCell ref="M22:O22"/>
    <mergeCell ref="U22:W22"/>
    <mergeCell ref="C23:D23"/>
    <mergeCell ref="E23:G23"/>
    <mergeCell ref="M23:O23"/>
    <mergeCell ref="U23:W23"/>
    <mergeCell ref="C20:D20"/>
    <mergeCell ref="E20:G20"/>
    <mergeCell ref="M20:O20"/>
    <mergeCell ref="U20:W20"/>
    <mergeCell ref="E21:G21"/>
    <mergeCell ref="M21:O21"/>
    <mergeCell ref="U21:W21"/>
    <mergeCell ref="Y17:Z17"/>
    <mergeCell ref="AA17:AB17"/>
    <mergeCell ref="I18:J18"/>
    <mergeCell ref="K18:L18"/>
    <mergeCell ref="Q18:R18"/>
    <mergeCell ref="S18:T18"/>
    <mergeCell ref="Y18:Z18"/>
    <mergeCell ref="AA18:AB18"/>
    <mergeCell ref="M17:O18"/>
    <mergeCell ref="P17:P18"/>
    <mergeCell ref="Q17:R17"/>
    <mergeCell ref="S17:T17"/>
    <mergeCell ref="U17:W18"/>
    <mergeCell ref="X17:X18"/>
    <mergeCell ref="C15:D15"/>
    <mergeCell ref="E15:G15"/>
    <mergeCell ref="M15:O15"/>
    <mergeCell ref="U15:W15"/>
    <mergeCell ref="B17:B18"/>
    <mergeCell ref="C17:D18"/>
    <mergeCell ref="E17:G18"/>
    <mergeCell ref="H17:H18"/>
    <mergeCell ref="I17:J17"/>
    <mergeCell ref="K17:L17"/>
    <mergeCell ref="C12:D12"/>
    <mergeCell ref="E12:G12"/>
    <mergeCell ref="M12:O12"/>
    <mergeCell ref="U12:W12"/>
    <mergeCell ref="C13:D13"/>
    <mergeCell ref="E13:G13"/>
    <mergeCell ref="M13:O13"/>
    <mergeCell ref="U13:W13"/>
    <mergeCell ref="C10:D10"/>
    <mergeCell ref="E10:G10"/>
    <mergeCell ref="M10:O10"/>
    <mergeCell ref="U10:W10"/>
    <mergeCell ref="C11:D11"/>
    <mergeCell ref="E11:G11"/>
    <mergeCell ref="M11:O11"/>
    <mergeCell ref="U11:W11"/>
    <mergeCell ref="C8:D8"/>
    <mergeCell ref="E8:G8"/>
    <mergeCell ref="M8:O8"/>
    <mergeCell ref="U8:W8"/>
    <mergeCell ref="C9:D9"/>
    <mergeCell ref="E9:G9"/>
    <mergeCell ref="M9:O9"/>
    <mergeCell ref="U9:W9"/>
    <mergeCell ref="X5:X6"/>
    <mergeCell ref="A1:AC1"/>
    <mergeCell ref="B3:D3"/>
    <mergeCell ref="E3:L3"/>
    <mergeCell ref="M3:T3"/>
    <mergeCell ref="U3:AB3"/>
    <mergeCell ref="B5:B6"/>
    <mergeCell ref="C5:D6"/>
    <mergeCell ref="E5:G6"/>
    <mergeCell ref="H5:H6"/>
    <mergeCell ref="I5:J5"/>
    <mergeCell ref="Y5:Z5"/>
    <mergeCell ref="AA5:AB5"/>
    <mergeCell ref="I6:J6"/>
    <mergeCell ref="K6:L6"/>
    <mergeCell ref="Q6:R6"/>
    <mergeCell ref="S6:T6"/>
    <mergeCell ref="Y6:Z6"/>
    <mergeCell ref="AA6:AB6"/>
    <mergeCell ref="K5:L5"/>
    <mergeCell ref="M5:O6"/>
    <mergeCell ref="P5:P6"/>
    <mergeCell ref="Q5:R5"/>
    <mergeCell ref="S5:T5"/>
    <mergeCell ref="U5:W6"/>
  </mergeCells>
  <printOptions horizontalCentered="1" verticalCentered="1"/>
  <pageMargins left="0" right="0" top="0" bottom="0" header="0" footer="0"/>
  <pageSetup paperSize="9" scale="34" orientation="landscape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Tariff-Cars</vt:lpstr>
      <vt:lpstr>Tariff-Others</vt:lpstr>
      <vt:lpstr>'Tariff-Cars'!Print_Area</vt:lpstr>
      <vt:lpstr>'Tariff-Others'!Print_Area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nikola_pamukov</dc:creator>
  <cp:lastModifiedBy>despotova_k</cp:lastModifiedBy>
  <cp:lastPrinted>2015-12-09T10:19:16Z</cp:lastPrinted>
  <dcterms:created xsi:type="dcterms:W3CDTF">2015-12-09T10:16:58Z</dcterms:created>
  <dcterms:modified xsi:type="dcterms:W3CDTF">2015-12-17T09:03:09Z</dcterms:modified>
</cp:coreProperties>
</file>