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4860" windowWidth="21660" windowHeight="4905" tabRatio="850"/>
  </bookViews>
  <sheets>
    <sheet name="Заглавна" sheetId="29" r:id="rId1"/>
    <sheet name="Табл. 1.1" sheetId="28" r:id="rId2"/>
    <sheet name="Табл. 1.2" sheetId="14" r:id="rId3"/>
    <sheet name="Табл. 1.3" sheetId="34" r:id="rId4"/>
    <sheet name="Табл. 1.4" sheetId="30" r:id="rId5"/>
    <sheet name="Табл. 2.1" sheetId="31" r:id="rId6"/>
    <sheet name="Табл. 2.2" sheetId="32" r:id="rId7"/>
    <sheet name="Табл. 2.3" sheetId="33" r:id="rId8"/>
    <sheet name="Табл. 3.1" sheetId="35" r:id="rId9"/>
    <sheet name="Табл. 3.2" sheetId="37" r:id="rId10"/>
    <sheet name="Табл. 3.3" sheetId="39" r:id="rId11"/>
    <sheet name="Табл. 4" sheetId="41" r:id="rId12"/>
  </sheets>
  <externalReferences>
    <externalReference r:id="rId13"/>
  </externalReferences>
  <definedNames>
    <definedName name="_xlnm._FilterDatabase" localSheetId="2" hidden="1">'Табл. 1.2'!$A$2:$H$47</definedName>
    <definedName name="_xlnm._FilterDatabase" localSheetId="3" hidden="1">'Табл. 1.3'!$A$2:$G$64</definedName>
    <definedName name="_xlnm._FilterDatabase" localSheetId="6" hidden="1">'Табл. 2.2'!$A$2:$D$33</definedName>
    <definedName name="_xlnm._FilterDatabase" localSheetId="7" hidden="1">'Табл. 2.3'!$A$2:$P$115</definedName>
    <definedName name="_xlnm._FilterDatabase" localSheetId="9" hidden="1">'Табл. 3.2'!$A$2:$I$72</definedName>
    <definedName name="_xlnm._FilterDatabase" localSheetId="10" hidden="1">'Табл. 3.3'!$A$2:$I$2</definedName>
    <definedName name="db">#REF!</definedName>
    <definedName name="ifdb">#REF!</definedName>
    <definedName name="_xlnm.Print_Area" localSheetId="0">Заглавна!$A$1:$K$44</definedName>
    <definedName name="_xlnm.Print_Area" localSheetId="1">'Табл. 1.1'!$A$1:$D$13</definedName>
    <definedName name="_xlnm.Print_Area" localSheetId="2">'Табл. 1.2'!$A$1:$H$50</definedName>
    <definedName name="_xlnm.Print_Area" localSheetId="3">'Табл. 1.3'!$A$1:$G$103</definedName>
    <definedName name="_xlnm.Print_Area" localSheetId="4">'Табл. 1.4'!$A$1:$B$14</definedName>
    <definedName name="_xlnm.Print_Area" localSheetId="6">'Табл. 2.2'!$A$1:$D$48</definedName>
    <definedName name="_xlnm.Print_Area" localSheetId="7">'Табл. 2.3'!$A$1:$P$146</definedName>
    <definedName name="_xlnm.Print_Area" localSheetId="8">'Табл. 3.1'!$A$1:$B$6</definedName>
    <definedName name="_xlnm.Print_Area" localSheetId="9">'Табл. 3.2'!$A$1:$I$88</definedName>
    <definedName name="_xlnm.Print_Area" localSheetId="10">'Табл. 3.3'!$A$1:$I$21</definedName>
    <definedName name="_xlnm.Print_Area" localSheetId="11">'Табл. 4'!$A$1:$B$13</definedName>
    <definedName name="_xlnm.Print_Titles" localSheetId="2">'Табл. 1.2'!$1:$2</definedName>
    <definedName name="_xlnm.Print_Titles" localSheetId="7">'Табл. 2.3'!$1:$2</definedName>
    <definedName name="_xlnm.Print_Titles" localSheetId="9">'Табл. 3.2'!$A:$A</definedName>
    <definedName name="Специализация">[1]Names!$B$1:$B$3</definedName>
  </definedNames>
  <calcPr calcId="124519"/>
</workbook>
</file>

<file path=xl/calcChain.xml><?xml version="1.0" encoding="utf-8"?>
<calcChain xmlns="http://schemas.openxmlformats.org/spreadsheetml/2006/main">
  <c r="C146" i="33"/>
  <c r="B4" i="31"/>
  <c r="G21" i="14" l="1"/>
  <c r="G24"/>
  <c r="G43"/>
  <c r="G20"/>
  <c r="G42"/>
  <c r="G15"/>
  <c r="G46"/>
  <c r="G4"/>
  <c r="G23"/>
  <c r="G31"/>
  <c r="G5"/>
  <c r="G30"/>
  <c r="G6"/>
  <c r="G34"/>
  <c r="G41"/>
  <c r="G18"/>
  <c r="G37"/>
  <c r="G12"/>
  <c r="G8"/>
  <c r="G7"/>
  <c r="G3"/>
  <c r="G29"/>
  <c r="G27"/>
  <c r="G28"/>
  <c r="G45"/>
  <c r="G22"/>
  <c r="G17"/>
  <c r="G25"/>
  <c r="G14"/>
  <c r="G11"/>
  <c r="G33"/>
  <c r="G32"/>
  <c r="G38"/>
  <c r="G19"/>
  <c r="G40"/>
  <c r="G39"/>
  <c r="G16"/>
  <c r="G36"/>
  <c r="G26"/>
  <c r="G44"/>
  <c r="G35"/>
  <c r="G13"/>
  <c r="G10"/>
  <c r="G9"/>
  <c r="D7" i="28"/>
  <c r="C3"/>
  <c r="B3"/>
  <c r="C47" i="14" l="1"/>
  <c r="H47"/>
  <c r="G47"/>
  <c r="F47"/>
  <c r="E47"/>
  <c r="D47"/>
  <c r="B5" i="35"/>
  <c r="O114" i="33"/>
  <c r="C11" i="39"/>
  <c r="D11"/>
  <c r="E11"/>
  <c r="F11"/>
  <c r="G11"/>
  <c r="H11"/>
  <c r="I11"/>
  <c r="B63" i="37"/>
  <c r="C63"/>
  <c r="D63"/>
  <c r="E63"/>
  <c r="F63"/>
  <c r="G63"/>
  <c r="H63"/>
  <c r="I63"/>
  <c r="C33" i="32"/>
  <c r="D33"/>
  <c r="C64" i="34"/>
  <c r="D64"/>
  <c r="G3" s="1"/>
  <c r="M114" i="33"/>
  <c r="N114"/>
  <c r="E114"/>
  <c r="C114"/>
  <c r="L114"/>
  <c r="F114"/>
  <c r="G114"/>
  <c r="H114"/>
  <c r="I114"/>
  <c r="J114"/>
  <c r="K114"/>
  <c r="P114"/>
  <c r="D114"/>
  <c r="B33" i="32"/>
  <c r="B7" i="30"/>
  <c r="B64" i="34"/>
  <c r="E4" s="1"/>
  <c r="D4" i="28"/>
  <c r="B11" i="39"/>
  <c r="D5" i="28"/>
  <c r="D3" s="1"/>
  <c r="D6"/>
  <c r="G51" i="34"/>
  <c r="G19"/>
  <c r="G46"/>
  <c r="E37"/>
  <c r="G18"/>
  <c r="F4" l="1"/>
  <c r="F6"/>
  <c r="F8"/>
  <c r="F10"/>
  <c r="F12"/>
  <c r="F3"/>
  <c r="F5"/>
  <c r="F7"/>
  <c r="F9"/>
  <c r="F11"/>
  <c r="G35"/>
  <c r="G10"/>
  <c r="G26"/>
  <c r="E3"/>
  <c r="G11"/>
  <c r="G27"/>
  <c r="G41"/>
  <c r="G58"/>
  <c r="G63"/>
  <c r="G36"/>
  <c r="E47"/>
  <c r="E31"/>
  <c r="E6"/>
  <c r="E12"/>
  <c r="F33"/>
  <c r="F49"/>
  <c r="F63"/>
  <c r="F38"/>
  <c r="F59"/>
  <c r="F17"/>
  <c r="F41"/>
  <c r="F56"/>
  <c r="F53"/>
  <c r="F19"/>
  <c r="F48"/>
  <c r="F40"/>
  <c r="F32"/>
  <c r="F26"/>
  <c r="G6"/>
  <c r="G14"/>
  <c r="G22"/>
  <c r="G30"/>
  <c r="G38"/>
  <c r="G53"/>
  <c r="G5"/>
  <c r="G13"/>
  <c r="G21"/>
  <c r="G29"/>
  <c r="G37"/>
  <c r="G47"/>
  <c r="G54"/>
  <c r="G52"/>
  <c r="F25"/>
  <c r="F37"/>
  <c r="F45"/>
  <c r="F60"/>
  <c r="F46"/>
  <c r="F30"/>
  <c r="F15"/>
  <c r="F55"/>
  <c r="F18"/>
  <c r="F16"/>
  <c r="F20"/>
  <c r="F24"/>
  <c r="F28"/>
  <c r="E38"/>
  <c r="F36"/>
  <c r="E53"/>
  <c r="E22"/>
  <c r="E44"/>
  <c r="E61"/>
  <c r="E46"/>
  <c r="E30"/>
  <c r="E14"/>
  <c r="E28"/>
  <c r="E59"/>
  <c r="E33"/>
  <c r="F13"/>
  <c r="F21"/>
  <c r="F29"/>
  <c r="F35"/>
  <c r="F39"/>
  <c r="F43"/>
  <c r="F47"/>
  <c r="F51"/>
  <c r="F54"/>
  <c r="F58"/>
  <c r="F62"/>
  <c r="F52"/>
  <c r="F42"/>
  <c r="F34"/>
  <c r="F27"/>
  <c r="F31"/>
  <c r="F57"/>
  <c r="F50"/>
  <c r="F22"/>
  <c r="F14"/>
  <c r="F44"/>
  <c r="F61"/>
  <c r="E20"/>
  <c r="E36"/>
  <c r="E52"/>
  <c r="G4"/>
  <c r="G8"/>
  <c r="G12"/>
  <c r="G16"/>
  <c r="G20"/>
  <c r="G24"/>
  <c r="G28"/>
  <c r="G32"/>
  <c r="G34"/>
  <c r="G42"/>
  <c r="G50"/>
  <c r="G7"/>
  <c r="G9"/>
  <c r="G15"/>
  <c r="G17"/>
  <c r="G23"/>
  <c r="G25"/>
  <c r="G31"/>
  <c r="G33"/>
  <c r="G39"/>
  <c r="G43"/>
  <c r="G45"/>
  <c r="G49"/>
  <c r="G56"/>
  <c r="G60"/>
  <c r="G57"/>
  <c r="G44"/>
  <c r="E35"/>
  <c r="E63"/>
  <c r="E60"/>
  <c r="E58"/>
  <c r="E56"/>
  <c r="E49"/>
  <c r="E54"/>
  <c r="E45"/>
  <c r="E39"/>
  <c r="E29"/>
  <c r="E25"/>
  <c r="E21"/>
  <c r="E17"/>
  <c r="E13"/>
  <c r="E9"/>
  <c r="E5"/>
  <c r="E57"/>
  <c r="E50"/>
  <c r="E42"/>
  <c r="E34"/>
  <c r="E26"/>
  <c r="E18"/>
  <c r="E10"/>
  <c r="E8"/>
  <c r="E16"/>
  <c r="E24"/>
  <c r="E32"/>
  <c r="E40"/>
  <c r="E48"/>
  <c r="E55"/>
  <c r="E62"/>
  <c r="E7"/>
  <c r="E11"/>
  <c r="E15"/>
  <c r="E19"/>
  <c r="E23"/>
  <c r="E27"/>
  <c r="E41"/>
  <c r="E43"/>
  <c r="E51"/>
  <c r="G62"/>
  <c r="G61"/>
  <c r="G59"/>
  <c r="G55"/>
  <c r="G48"/>
  <c r="G40"/>
  <c r="F23"/>
  <c r="F64" l="1"/>
  <c r="G64"/>
  <c r="E64"/>
</calcChain>
</file>

<file path=xl/sharedStrings.xml><?xml version="1.0" encoding="utf-8"?>
<sst xmlns="http://schemas.openxmlformats.org/spreadsheetml/2006/main" count="750" uniqueCount="471">
  <si>
    <t>* В ликвидация</t>
  </si>
  <si>
    <t>ДЕЛТА КРЕДИТ АДСИЦ (АЛФА КРЕДИТ АДСИЦ )</t>
  </si>
  <si>
    <t>(млн.лв.)</t>
  </si>
  <si>
    <t>Управлявани активи</t>
  </si>
  <si>
    <t>Управлявани активи, регистриран и собствен капитал на УД</t>
  </si>
  <si>
    <t>Вземания
(до 1 г.)</t>
  </si>
  <si>
    <t>Вземания
(над 1 г.)</t>
  </si>
  <si>
    <t xml:space="preserve">Брой на решенията за неиздаване на окончателна забрана 
за публикуване на търгови предложения </t>
  </si>
  <si>
    <t>Вид лиценз</t>
  </si>
  <si>
    <t>частичен</t>
  </si>
  <si>
    <t>ОБЩО</t>
  </si>
  <si>
    <t>Пряко</t>
  </si>
  <si>
    <t>Непряко</t>
  </si>
  <si>
    <t>Небанкови ИП</t>
  </si>
  <si>
    <t>Брой на ИП</t>
  </si>
  <si>
    <t>С чуждестранно участие от ЕС</t>
  </si>
  <si>
    <t>С чуждестранно участие от трети страни</t>
  </si>
  <si>
    <t>пълен</t>
  </si>
  <si>
    <t>малък</t>
  </si>
  <si>
    <t>Банки ИП</t>
  </si>
  <si>
    <t>Клонове</t>
  </si>
  <si>
    <t>КОМИСИЯ ЗА ФИНАНСОВ НАДЗОР</t>
  </si>
  <si>
    <t>Инвестиционни посредници (ИП)</t>
  </si>
  <si>
    <t>Табл. 1.1</t>
  </si>
  <si>
    <t>Брой ИП с чуждестранно участие</t>
  </si>
  <si>
    <t>Табл. 1.2</t>
  </si>
  <si>
    <t>Табл. 1.3</t>
  </si>
  <si>
    <t>Брой сделки, оборот в лева и лотове на ИП</t>
  </si>
  <si>
    <t>Първите десет ИП по брой сделки, оборот и обем (лотове)</t>
  </si>
  <si>
    <t>Табл. 1.4</t>
  </si>
  <si>
    <t>ИП извършващи доверително управление</t>
  </si>
  <si>
    <t>Табл. 2.1</t>
  </si>
  <si>
    <t>Брой на чуждестранни КИС</t>
  </si>
  <si>
    <t>Табл. 2.2</t>
  </si>
  <si>
    <t>Табл. 2.3</t>
  </si>
  <si>
    <t>Първите десет УД по управлявани активи</t>
  </si>
  <si>
    <t>Акционерни дружества със специална инвестиционна цел (АДСИЦ)</t>
  </si>
  <si>
    <t>Табл. 3.1</t>
  </si>
  <si>
    <t>Брой на АДСИЦ</t>
  </si>
  <si>
    <t>Табл. 3.2</t>
  </si>
  <si>
    <t>Вертикален сравнителен анализ на АДСИЦ за вземания</t>
  </si>
  <si>
    <t>Табл. 4</t>
  </si>
  <si>
    <t>Публични дружества и емитенти</t>
  </si>
  <si>
    <t>Брой на публични дружества и емитенти</t>
  </si>
  <si>
    <t>Общо</t>
  </si>
  <si>
    <t>Общо инвестиционни посредници</t>
  </si>
  <si>
    <t>Инвестиционни посредници с пълен лиценз</t>
  </si>
  <si>
    <t>Инвестиционни посредници с частичен лиценз</t>
  </si>
  <si>
    <t>Инвестиционни посредници с малък лиценз</t>
  </si>
  <si>
    <t>Общо активи, основен и собствен капитал на небанковите ИП</t>
  </si>
  <si>
    <t>Брой сделки</t>
  </si>
  <si>
    <t>ИП по брой сделки</t>
  </si>
  <si>
    <t>ИП по оборот</t>
  </si>
  <si>
    <t>ИП по обем (лотове)</t>
  </si>
  <si>
    <t>ИП формирали търговски портфейл</t>
  </si>
  <si>
    <t>ИП формирали инвестиционен портфейл</t>
  </si>
  <si>
    <t>Управляващи дружества</t>
  </si>
  <si>
    <t>ИД от отворен тип</t>
  </si>
  <si>
    <t>Договорни фондове</t>
  </si>
  <si>
    <t>Взаимни фондове - чуждестранни КИС</t>
  </si>
  <si>
    <t>Забележка:</t>
  </si>
  <si>
    <t>Нефинансови активи</t>
  </si>
  <si>
    <t>Други</t>
  </si>
  <si>
    <t>Относителен дял</t>
  </si>
  <si>
    <t>Небанкови ИП формирали търговски и инвестиционен портфейл</t>
  </si>
  <si>
    <t>Небанкови ИП извършващи доверително управление</t>
  </si>
  <si>
    <t>Общо за АДСИЦ, извършващи секюритизация на вземания</t>
  </si>
  <si>
    <t>АГРО ФИНАНС АДСИЦ</t>
  </si>
  <si>
    <t>АГРОЕНЕРДЖИ АДСИЦ</t>
  </si>
  <si>
    <t>АДВАНС ТЕРАФОНД АДСИЦ</t>
  </si>
  <si>
    <t>БУЛЛЕНД ИНВЕСТМЪНТС АДСИЦ</t>
  </si>
  <si>
    <t>ЗЕНИТ ИМОТИ АДСИЦ</t>
  </si>
  <si>
    <t>АКТИВ ПРОПЪРТИС АДСИЦ</t>
  </si>
  <si>
    <t>АЛТЕРОН АДСИЦ</t>
  </si>
  <si>
    <t>БАЛКАНИКА ИМОТИ АДСИЦ</t>
  </si>
  <si>
    <t>БЛЕК СИЙ ИНВЕСТМЪНТ АДСИЦ</t>
  </si>
  <si>
    <t>БОЛКАН ПРОПЪРТИ ИНСТРУМЕНТС АДСИЦ</t>
  </si>
  <si>
    <t>БУЛГАРИ РЕЗЕРВ ПРОПЪРТИС АДСИЦ</t>
  </si>
  <si>
    <t>ВАЛОР ПРОПЪРТИС АДСИЦ</t>
  </si>
  <si>
    <t>ГЛОБЕКС ИСТЕЙТ ФОНД АДСИЦ</t>
  </si>
  <si>
    <t>ДИТ ПРОПЪРТИ АДСИЦ</t>
  </si>
  <si>
    <t>ЕЙЧ БИ ДЖИ ФОНД ЗА ИНВЕСТИЦИОННИ ИМОТИ АДСИЦ</t>
  </si>
  <si>
    <t>ЕКСПАТ БЕТА АДСИЦ</t>
  </si>
  <si>
    <t>ЕКСПАТ ИМОТИ АДСИЦ</t>
  </si>
  <si>
    <t>И АР ДЖИ КАПИТАЛ - 3 АДСИЦ</t>
  </si>
  <si>
    <t>ИНВЕСТ ПРОПЪРТИ АДСИЦ</t>
  </si>
  <si>
    <t>ИНТЕРКАПИТАЛ ПРОПЪРТИ ДИВЕЛОПМЪНТ АДСИЦ</t>
  </si>
  <si>
    <t>КУАНТУМ ДИВЕЛОПМЪНТС АДСИЦ</t>
  </si>
  <si>
    <t>ЛЮК АДСИЦ</t>
  </si>
  <si>
    <t>ПАРК АДСИЦ</t>
  </si>
  <si>
    <t>ПИ АР СИ АДСИЦ</t>
  </si>
  <si>
    <t>ПРАЙМ ПРОПЪРТИ БГ АДСИЦ</t>
  </si>
  <si>
    <t>ПРЕМИЕР ФОНД АДСИЦ</t>
  </si>
  <si>
    <t>ПЪЛДИН ЛАЙЪН ГРУП АДСИЦ</t>
  </si>
  <si>
    <t>РОЙ ПРОПЪРТИ ФЪНД АДСИЦ</t>
  </si>
  <si>
    <t>СЕРДИКА ПРОПЪРТИС АДСИЦ</t>
  </si>
  <si>
    <t>СИИ ИМОТИ АДСИЦ</t>
  </si>
  <si>
    <t>СИТИ ДИВЕЛЪПМЪНТ АДСИЦ</t>
  </si>
  <si>
    <t>СИТИ ПРОПЪРТИС АДСИЦ</t>
  </si>
  <si>
    <t>СОЛИД ИНВЕСТ АДСИЦ</t>
  </si>
  <si>
    <t>СОФАРМА БИЛДИНГС АДСИЦ</t>
  </si>
  <si>
    <t>СОФАРМА ИМОТИ АДСИЦ</t>
  </si>
  <si>
    <t>СТАТУС ИМОТИ АДСИЦ</t>
  </si>
  <si>
    <t>СУПЕР БОРОВЕЦ ПРОПЪРТИ ФОНД АДСИЦ</t>
  </si>
  <si>
    <t>ТУРИН ИМОТИ АДСИЦ</t>
  </si>
  <si>
    <t>ФЕЪРПЛЕЙ  ПРОПЪРТИС АДСИЦ</t>
  </si>
  <si>
    <t>ФОНД ЗА ИНВЕСТИЦИИ В НЕДВИЖИМИ ИМОТИ - ФИНИ АДСИЦ</t>
  </si>
  <si>
    <t>ФОРУКОМ ФОНД ИМОТИ АДСИЦ</t>
  </si>
  <si>
    <t>ХЕЛТ ЕНД УЕЛНЕС АДСИЦ</t>
  </si>
  <si>
    <t>ЦКБ РИЪЛ ИСТЕЙТ ФОНД АДСИЦ</t>
  </si>
  <si>
    <t>ЮНАЙТЕД ПРОПЪРТИС АДСИЦ</t>
  </si>
  <si>
    <t>ЮНИВЪРСЪЛ ПРОПЪРТИС АДСИЦ</t>
  </si>
  <si>
    <t>Активи и капитал на АДСИЦ, извършващи секюритизация на недвижими имоти</t>
  </si>
  <si>
    <t>Финансови активи</t>
  </si>
  <si>
    <t>Парични наличности</t>
  </si>
  <si>
    <t>Вземания</t>
  </si>
  <si>
    <t>Вертикален сравнителен анализ на АДСИЦ за недвижими имоти</t>
  </si>
  <si>
    <t xml:space="preserve">ОБЩО АКТИВИ </t>
  </si>
  <si>
    <t>Инвестиционни имоти</t>
  </si>
  <si>
    <t>КЕПИТЪЛ МЕНИДЖМЪНТ АДСИЦ</t>
  </si>
  <si>
    <t>ЛЕВ ИНВЕСТ АДСИЦ</t>
  </si>
  <si>
    <t>ТРАНСИНВЕСТМЪНТ АДСИЦ</t>
  </si>
  <si>
    <t>УЛПИНА АДСИЦ</t>
  </si>
  <si>
    <t>ФОНД ЗА ЕНЕРГЕТИКА И ЕНЕРГИЙНИ ИКОНОМИИ - ФЕЕИ АДСИЦ</t>
  </si>
  <si>
    <t>ДЕБИТУМ ИНВЕСТ АДСИЦ</t>
  </si>
  <si>
    <t>Активи и капитал на АДСИЦ, извършващи секюритизация на вземания</t>
  </si>
  <si>
    <t>ОБЩО АКТИВИ</t>
  </si>
  <si>
    <t>Брой</t>
  </si>
  <si>
    <t>Относителен дял
 в обема</t>
  </si>
  <si>
    <t>Относителен дял
в оборота</t>
  </si>
  <si>
    <t>Относителен дял 
в сделките</t>
  </si>
  <si>
    <t>Обем 
(млн. лотове)</t>
  </si>
  <si>
    <t>Отн. дял</t>
  </si>
  <si>
    <t>Общо парични средства</t>
  </si>
  <si>
    <t>Срочни депозити</t>
  </si>
  <si>
    <t>Общо финансови активи и инструменти</t>
  </si>
  <si>
    <t>Акции</t>
  </si>
  <si>
    <t>Права</t>
  </si>
  <si>
    <t>Дългови</t>
  </si>
  <si>
    <t>Дялове на КИС</t>
  </si>
  <si>
    <t>Инструменти на паричен пазар</t>
  </si>
  <si>
    <t>Деривативи</t>
  </si>
  <si>
    <t>НЕТНИ АКТИВИ</t>
  </si>
  <si>
    <t>Отн. дял от нетните активи</t>
  </si>
  <si>
    <t>Табл. 3.3</t>
  </si>
  <si>
    <t>Други финансови инструменти</t>
  </si>
  <si>
    <t>АДСИЦ, извършващи секюритизация на вземания</t>
  </si>
  <si>
    <t>АДСИЦ, извършващи секюритизация на недвижими имоти</t>
  </si>
  <si>
    <t xml:space="preserve">Финансови активи </t>
  </si>
  <si>
    <t xml:space="preserve">Парични наличности </t>
  </si>
  <si>
    <t xml:space="preserve">Вземания </t>
  </si>
  <si>
    <t xml:space="preserve">Други </t>
  </si>
  <si>
    <t>Собствен
капитал</t>
  </si>
  <si>
    <t>Регистриран
капитал</t>
  </si>
  <si>
    <t>ОБЩО
АКТИВИ</t>
  </si>
  <si>
    <t xml:space="preserve">Инвестиционни
имоти </t>
  </si>
  <si>
    <t>Регистриран капитал</t>
  </si>
  <si>
    <t>Собствен капитал</t>
  </si>
  <si>
    <t>Парични
наличности</t>
  </si>
  <si>
    <t>Финансови
активи</t>
  </si>
  <si>
    <t>Относителен
дял</t>
  </si>
  <si>
    <t>Наименование на УД</t>
  </si>
  <si>
    <t>Показатели</t>
  </si>
  <si>
    <t>Наименование на ИП</t>
  </si>
  <si>
    <t>Наименоване на ИП</t>
  </si>
  <si>
    <t>Вид на ИП</t>
  </si>
  <si>
    <t xml:space="preserve">Основен капитал </t>
  </si>
  <si>
    <t xml:space="preserve">Собствен капитал по баланс </t>
  </si>
  <si>
    <t xml:space="preserve">Балансови активи </t>
  </si>
  <si>
    <t xml:space="preserve">Условни активи </t>
  </si>
  <si>
    <t xml:space="preserve">Клиентски активи (общо) </t>
  </si>
  <si>
    <t>Разгледани проспекти и търгови предложения</t>
  </si>
  <si>
    <t>Брой публични дружества и емитенти</t>
  </si>
  <si>
    <t>Брой на проспектите за първично публично предлагане</t>
  </si>
  <si>
    <t>Оборот
(млн.лв.)</t>
  </si>
  <si>
    <t>Пазарна стойност на търговския портфейл (млн.лв.)</t>
  </si>
  <si>
    <t>Пазарна стойност на инвестиционния портфейл (млн.лв.)</t>
  </si>
  <si>
    <t>Обща стойност на финансовите инструменти, включени в търговския и инвестиционен портфейл (млн.лв.)</t>
  </si>
  <si>
    <t>Пазарна стойност на ценните книжа, предоставени за доверително управление (млн.лв.)</t>
  </si>
  <si>
    <t>Парични средства (млн.лв.)</t>
  </si>
  <si>
    <t>Размер на емисията (млн.лв.) *</t>
  </si>
  <si>
    <t>Оборот (млн.лв.)**</t>
  </si>
  <si>
    <t>Вземания (над 1 година)</t>
  </si>
  <si>
    <t>Вземания (до 1 година)</t>
  </si>
  <si>
    <t>"АБВ Инвестиции" ЕООД</t>
  </si>
  <si>
    <t>"Авал Ин" АД</t>
  </si>
  <si>
    <t>"ББГ Симекс - България" ООД</t>
  </si>
  <si>
    <t>"БГ Проинвест" АД</t>
  </si>
  <si>
    <t>"Бета Корп" АД</t>
  </si>
  <si>
    <t>"Елана Трейдинг" АД</t>
  </si>
  <si>
    <t>"Капман" АД</t>
  </si>
  <si>
    <t>"Карол" АД</t>
  </si>
  <si>
    <t>"Кепитъл Маркетс" АД</t>
  </si>
  <si>
    <t>"Сомони Файненшъл Брокеридж" ООД</t>
  </si>
  <si>
    <t>"Позитива" АД</t>
  </si>
  <si>
    <t>"Реал Финанс" АД</t>
  </si>
  <si>
    <t>"Ти Би Ай Инвест" ЕАД</t>
  </si>
  <si>
    <t>"Кепитъл Инвест" АД</t>
  </si>
  <si>
    <t>"Фактори" АД</t>
  </si>
  <si>
    <t>ДСК УПРАВЛЕНИЕ НА АКТИВИ АД</t>
  </si>
  <si>
    <t>КАПМАН АСЕТ МЕНИДЖМЪНТ АД</t>
  </si>
  <si>
    <t>КАРОЛ КАПИТАЛ МЕНИДЖМЪНТ ЕАД</t>
  </si>
  <si>
    <t>ВАРЧЕВ МЕНИДЖИНГ КОМПАНИ ЕАД</t>
  </si>
  <si>
    <t>КОМПАС ИНВЕСТ АД (СОМОНИ АСЕТ МЕНИДЖМЪНТ АД)</t>
  </si>
  <si>
    <t>ЮГ МАРКЕТ ФОНД МЕНИДЖМЪНТ АД</t>
  </si>
  <si>
    <t>ИНВЕСТ КЕПИТЪЛ ЕАД</t>
  </si>
  <si>
    <t>ТЕКСИМ АСЕТ МЕНИДМЪНТ ЕАД  (БОЛКАН КАПИТАЛ МЕНИДЖМЪНТ) АД</t>
  </si>
  <si>
    <t>АКТИВА АСЕТ МЕНИДЖМЪНТ АД</t>
  </si>
  <si>
    <t xml:space="preserve">СЕЛЕКТ АСЕТ МЕНИДЖМЪНТ (КД ИНВЕСТМЪНТС) ЕАД </t>
  </si>
  <si>
    <t>СЪГЛАСИЕ АСЕТ МЕНИДЖМЪНТ АД</t>
  </si>
  <si>
    <t>ИНВЕСТ ФОНД МЕНИДЖМЪНТ АД</t>
  </si>
  <si>
    <t>РАЙФАЙЗЕН АСЕТ МЕНИДЖМЪНТ EАД</t>
  </si>
  <si>
    <t>ЕЛАНА ФОНД МЕНИДЖМЪНТ АД</t>
  </si>
  <si>
    <t>КОНКОРД АСЕТ МЕНИДЖМЪНТ АД (БЕНЧМАРК АСЕТ МЕНИДЖМЪНТ АД)</t>
  </si>
  <si>
    <t>АЛФА АСЕТ МЕНИДЖМЪНТ EАД</t>
  </si>
  <si>
    <t>КТБ АСЕТ МЕНИДЖМЪНТ АД</t>
  </si>
  <si>
    <t>СКАЙ УПРАВЛЕНИЕ НА АКТИВИ (СТАТУС КАПИТАЛ) АД</t>
  </si>
  <si>
    <t>ЗЛАТЕН ЛЕВ КАПИТАЛ АД</t>
  </si>
  <si>
    <t>ОББ АСЕТ МЕНИДЖМЪНТ АД</t>
  </si>
  <si>
    <t>АРКУС АСЕТ МЕНИДЖМЪНТ АД</t>
  </si>
  <si>
    <t>ПФБК АСЕТ МЕНИДЖМЪНТ АД</t>
  </si>
  <si>
    <t>РЕАЛ ФИНАНС АСЕТ МЕНИДЖМЪНТ АД</t>
  </si>
  <si>
    <t>ОБЩИНСКА БАНКА АСЕТ МЕНИДЖМЪНТ ЕАД</t>
  </si>
  <si>
    <t>ТИ БИ АЙ АСЕТ МЕНИДЖМЪНТ ЕАД</t>
  </si>
  <si>
    <t>ЕКСПАТ АСЕТ МЕНИДЖМЪНТ ЕАД</t>
  </si>
  <si>
    <t>АСТРА АСЕТ МЕНИДЖМЪНТ АД</t>
  </si>
  <si>
    <t>ЦКБ АСЕТС МЕНИДЖМЪНТ ЕАД</t>
  </si>
  <si>
    <t>ДСК АЛТЕРНАТИВА</t>
  </si>
  <si>
    <t>ДСК БАЛАНС</t>
  </si>
  <si>
    <t>ДСК ЕВРО АКТИВ</t>
  </si>
  <si>
    <t>ДСК ИМОТИ</t>
  </si>
  <si>
    <t>ДСК РАСТЕЖ</t>
  </si>
  <si>
    <t>ДСК СТАБИЛНОСТ - АМЕРИКАНСКИ АКЦИИ</t>
  </si>
  <si>
    <t>ДСК СТАБИЛНОСТ - ЕВРОПЕЙСКИ АКЦИИ</t>
  </si>
  <si>
    <t>ДСК СТАНДАРТ</t>
  </si>
  <si>
    <t>ДСК ФОНД НА ПАРИЧНИЯ ПАЗАР</t>
  </si>
  <si>
    <t>ДСК ФОНД НА ПАРИЧНИЯ ПАЗАР В ЕВРО</t>
  </si>
  <si>
    <t>АДВАНС IPO ФОНД</t>
  </si>
  <si>
    <t>АДВАНС ГЛОБАЛ ТРЕНДС</t>
  </si>
  <si>
    <t>АДВАНС ИЗТОЧНА ЕВРОПА</t>
  </si>
  <si>
    <t>АДВАНС ИНВЕСТ АД</t>
  </si>
  <si>
    <t>АДВАНС КОНСЕРВАТИВЕН ФОНД</t>
  </si>
  <si>
    <t xml:space="preserve">КАПМАН КАПИТАЛ </t>
  </si>
  <si>
    <t>КАПМАН МАКС АД</t>
  </si>
  <si>
    <t>КАПМАН ФИКС</t>
  </si>
  <si>
    <t>ВАРЧЕВ БАЛАНСИРАН ФОНД</t>
  </si>
  <si>
    <t>ВАРЧЕВ ВИСОКОДОХОДЕН ФОНД</t>
  </si>
  <si>
    <t>КОМПАС ЕВРОСТАБИЛНОСТ (СОМОНИ ЕВРОСТАБИЛНОСТ)</t>
  </si>
  <si>
    <t>КОМПАС ПРОГРЕС (СОМОНИ ПРОГРЕС)</t>
  </si>
  <si>
    <t>КОМПАС СТРАТЕГИЯ (СОМОНИ СТРАТЕГИЯ)</t>
  </si>
  <si>
    <t>ЮГ МАРКЕТ МАКСИМУМ</t>
  </si>
  <si>
    <t>ЮГ МАРКЕТ ОПТИМУМ</t>
  </si>
  <si>
    <t>ЕФ ПРИНСИПАЛ (СЕНТИНЕЛ - ПРИНСИПАЛ)</t>
  </si>
  <si>
    <t>ЕФ РАПИД (СЕНТИНЕЛ – РАПИД)</t>
  </si>
  <si>
    <t>ИНВЕСТ КЕПИТЪЛ ВИСОКОДОХОДЕН</t>
  </si>
  <si>
    <t>ТЕКСИМ БАЛКАНИ (БАЛКАНИ)</t>
  </si>
  <si>
    <t>ТЕКСИМ БЪЛГАРИЯ (ЕВРОПА)</t>
  </si>
  <si>
    <t>ТЕКСИМ КОМОДИТИ СТРАТЕДЖИ (КОМОДИТИ СТРАТЕДЖИ ФОНД)</t>
  </si>
  <si>
    <t xml:space="preserve">ТЕКСИМ ПАРИЧНИ ПАЗАРИ (БКМ БАЛАНСИРАН КАПИТАЛ - бивш КОНСЕРВАТИВНО СПЕСТОВЕН) </t>
  </si>
  <si>
    <t>АКТИВА БАЛАНСИРАН ФОНД</t>
  </si>
  <si>
    <t>АКТИВА ВИСОКОДОХОДЕН ФОНД</t>
  </si>
  <si>
    <t>СЕЛЕКТ БАЛАНС (бивше  ИД СЕЛЕКТ БАЛАНС АД, бивше ИД КД ПЕЛИКАН АД)</t>
  </si>
  <si>
    <t>СЕЛЕКТ ДИВИДЕНТ</t>
  </si>
  <si>
    <t>СЕЛЕКТ ОБЛИГАЦИИ (КД ОБЛИГАЦИИ БЪЛГАРИЯ)</t>
  </si>
  <si>
    <t>СЕЛЕКТ РЕГИОНАЛ (КД АКЦИИ БЪЛГАРИЯ)</t>
  </si>
  <si>
    <t xml:space="preserve">СЪГЛАСИЕ ПРЕСТИЖ </t>
  </si>
  <si>
    <t xml:space="preserve">СЪГЛАСИЕ ПРОФИТ </t>
  </si>
  <si>
    <t>ИНВЕСТ АКТИВ</t>
  </si>
  <si>
    <t>ИНВЕСТ КЛАСИК</t>
  </si>
  <si>
    <t>ИНВЕСТ ФОНД ПАРИЧЕН ПАЗАР</t>
  </si>
  <si>
    <t>РАЙФАЙЗЕН  (БЪЛГАРИЯ) ЛИКВИДНОСТ (РАЙФАЙЗЕН ФОНД ПАРИЧЕН ПАЗАР)</t>
  </si>
  <si>
    <t>РАЙФАЙЗЕН БЪЛГАРИЯ ФОНД ГЛОБАЛЕН РАСТЕЖ</t>
  </si>
  <si>
    <t>РАЙФАЙЗЕН ФОНД ЗАЩИТЕНА ИНВЕСТИЦИЯ В ЕВРО</t>
  </si>
  <si>
    <t>ЕЛАНА БАЛАНСИРАН $ ФОНД</t>
  </si>
  <si>
    <t>ЕЛАНА БАЛАНСИРАН ЕВРОФОНД</t>
  </si>
  <si>
    <t>ЕЛАНА ГЛОБАЛЕН ФОНД АКЦИИ</t>
  </si>
  <si>
    <t xml:space="preserve">ЕЛАНА ЕВРОФОНД </t>
  </si>
  <si>
    <t>ЕЛАНА ФОНД СВОБОДНИ ПАРИ (ЕЛАНА ФОНД ПАРИЧЕН ПАЗАР)</t>
  </si>
  <si>
    <t>КОНКОРД ФОНД - 1 АКЦИИ И ОБЛИГАЦИИ (БЕНЧМАРК ФОНД - 1 АКЦИИ И ОБЛИГАЦИИ)</t>
  </si>
  <si>
    <t>КОНКОРД ФОНД – 2 АКЦИИ АД (БЕНЧМАРК ФОНД – 2 АКЦИИ АД)</t>
  </si>
  <si>
    <t>КОНКОРД ФОНД - 3 СЕКТОР НЕДВИЖИМИ ИМОТИ (БЕНЧМАРК ФОНД - 3 СЕКТОР НЕДВИЖИМИ ИМОТИ)</t>
  </si>
  <si>
    <t>КОНКОРД ФОНД - 4 ЕНЕРГЕТИКА (БЕНЧМАРК ФОНД - 4 ЕНЕРГЕТИКА)</t>
  </si>
  <si>
    <t>КОНКОРД ФОНД - 5 ЦИЕ (БЕНЧМАРК ФОНД - 5 ЦИЕ)</t>
  </si>
  <si>
    <t>КОНКОРД ФОНД - 6 ПАРИЧЕН (БЕНЧМАРК ФОНД - 6 ПАРИЧЕН)</t>
  </si>
  <si>
    <t>СТАНДАРТ ИНВЕСТМЪНТ БАЛАНСИРАН ФОНД</t>
  </si>
  <si>
    <t>СТАНДАРТ ИНВЕСТМЪНТ ВИСОКОДОХОДЕН ФОНД</t>
  </si>
  <si>
    <t>СТАНДАРТ ИНВЕСТМЪНТ МЕЖДУНАРОДЕН ФОНД</t>
  </si>
  <si>
    <t>АЛФА ИЗБРАНИ АКЦИИ</t>
  </si>
  <si>
    <t>АЛФА ИНДЕКС ИМОТИ</t>
  </si>
  <si>
    <t>АЛФА ЛИКВИДНИ СРЕДСТВА (АЛФА ПАРИЧЕН ПАЗАР)</t>
  </si>
  <si>
    <t>КТБ БАЛАНСИРАН ФОНД</t>
  </si>
  <si>
    <t>КТБ ФОНД АКЦИИ</t>
  </si>
  <si>
    <t>СКАЙ ГЛОБАЛ ETFs (СТАТУС ГЛОБАЛ ETFs)</t>
  </si>
  <si>
    <t>СКАЙ НОВИ АКЦИИ (СТАТУС НОВИ АКЦИИ)</t>
  </si>
  <si>
    <t>СКАЙ ФИНАНСИ (СТАТУС ФИНАНСИ)</t>
  </si>
  <si>
    <t>ЗЛАТЕН ЛЕВ</t>
  </si>
  <si>
    <t>ЗЛАТЕН ЛЕВ ИНДЕКС 30</t>
  </si>
  <si>
    <t>ОББ БАЛАНСИРАН ФОНД АД</t>
  </si>
  <si>
    <t>ОББ ГЛОБАЛ ФАРМ ИНВЕСТ (ОББ ПРЕМИУМ ЕВРО АКЦИИ)</t>
  </si>
  <si>
    <t>ОББ ПАТРИМОНИУМ ЗЕМЯ</t>
  </si>
  <si>
    <t>ОББ ПЛАТИНУМ ОБЛИГАЦИИ</t>
  </si>
  <si>
    <t>ОББ ПРЕМИУМ АКЦИИ</t>
  </si>
  <si>
    <t>АРКУС БАЛАНСИРАН</t>
  </si>
  <si>
    <t>АРКУС ДИНАМИЧЕН</t>
  </si>
  <si>
    <t>ПИБ АВАНГАРД</t>
  </si>
  <si>
    <t>ПИБ ГАРАНТ</t>
  </si>
  <si>
    <t>ПИБ КЛАСИК</t>
  </si>
  <si>
    <t>ПФБК ВОСТОК</t>
  </si>
  <si>
    <t>РЕАЛ ФИНАНС БАЛАНСИРАН ФОНД</t>
  </si>
  <si>
    <t>РЕАЛ ФИНАНС ВИСОКОДОХОДЕН ФОНД</t>
  </si>
  <si>
    <t>ОБЩИНСКА БАНКА - БАЛАНСИРАН</t>
  </si>
  <si>
    <t>ОБЩИНСКА БАНКА - ПЕРЕСПЕКТИВА</t>
  </si>
  <si>
    <t>ТИ БИ АЙ ДИНАМИК</t>
  </si>
  <si>
    <t>ТИ БИ АЙ ЕВРОБОНД АД</t>
  </si>
  <si>
    <t>ТИ БИ АЙ КОМФОРТ</t>
  </si>
  <si>
    <t>ТИ БИ АЙ СЪКРОВИЩЕ</t>
  </si>
  <si>
    <t>ТИ БИ АЙ ХАРМОНИЯ</t>
  </si>
  <si>
    <t>АВРОРА КЕПИТЪЛ БАЛАНСИРАН</t>
  </si>
  <si>
    <t>ЕКСПАТ БОНДС</t>
  </si>
  <si>
    <t>ЕКСПАТ ГЛОУБЪЛ ЕКУИТИС (ЕКСПАТ НЮ ЮРЪП ПРОПЪРТИС)</t>
  </si>
  <si>
    <t>ЕКСПАТ НЮ ЮРЪП СТОКС</t>
  </si>
  <si>
    <t xml:space="preserve">АСТРА ЕНЕРДЖИ </t>
  </si>
  <si>
    <t>АСТРА КЕШ</t>
  </si>
  <si>
    <t>АСТРА КОМОДИТИ (АСТРА БАЛАНС)</t>
  </si>
  <si>
    <t>АСТРА ПЛЮС</t>
  </si>
  <si>
    <t>АСТРА ЦЕННИ МЕТАЛИ</t>
  </si>
  <si>
    <t>ЦКБ АКТИВ</t>
  </si>
  <si>
    <t>ЦКБ ГАРАНТ</t>
  </si>
  <si>
    <t>ЦКБ ЛИДЕР</t>
  </si>
  <si>
    <t>ФОНД ИМОТИ АДСИЦ</t>
  </si>
  <si>
    <t>ЕМИРЕЙТС ПРОПЪРТИС (ФЛОРИМОНТ ПРОПЪРТИС) АДСИЦ</t>
  </si>
  <si>
    <t>БОЛКАН ЕНД СИЙ ПРОПЪРТИС АДСИЦ</t>
  </si>
  <si>
    <t xml:space="preserve"> </t>
  </si>
  <si>
    <t>Данни за капиталовия пазар за 2014 година</t>
  </si>
  <si>
    <t>Колективни инвестиционни схеми (КИС) и национални инвестиционни фондове (НИФ)</t>
  </si>
  <si>
    <t>Агрегиран портфейл на КИС и НИФ</t>
  </si>
  <si>
    <t>Вертикален сравнителен анализ на КИС и НИФ</t>
  </si>
  <si>
    <t>Първите десет КИС/НИФ по нетни активи</t>
  </si>
  <si>
    <t>"Булброкърс" ЕАД</t>
  </si>
  <si>
    <t>"Варчев Финанс" ЕООД</t>
  </si>
  <si>
    <t>"Евро Финанс" АД</t>
  </si>
  <si>
    <t>"Дилингова финансова компания" АД</t>
  </si>
  <si>
    <t xml:space="preserve">"Златен Лев Брокери" ООД </t>
  </si>
  <si>
    <t>"Първа Финансова Брокерска Къща" ООД</t>
  </si>
  <si>
    <t>"ИП Фаворит" АД</t>
  </si>
  <si>
    <t xml:space="preserve">"Балканска консултантска компания ИП" ЕАД </t>
  </si>
  <si>
    <t>"Де Ново" ЕАД</t>
  </si>
  <si>
    <t>"ЮГ Маркет" АД</t>
  </si>
  <si>
    <t>"УниТрейър" ЕАД</t>
  </si>
  <si>
    <t>"АВС Финанс" АД</t>
  </si>
  <si>
    <t>"Адамант Кепитъл Партнърс" АД</t>
  </si>
  <si>
    <t>"Бул Тренд Брокеридж" ООД</t>
  </si>
  <si>
    <t>"Делта Сток" АД</t>
  </si>
  <si>
    <t>"Интеркапитал Маркетс" АД</t>
  </si>
  <si>
    <t>"Загора Финакорп" АД</t>
  </si>
  <si>
    <t>"София Интернешънъл Секюритиз" АД</t>
  </si>
  <si>
    <t>"Стандарт Инвестмънт" АД</t>
  </si>
  <si>
    <t>ИП "София Интернешънъл Секюритиз" АД</t>
  </si>
  <si>
    <t>ИП "Първа Финансова Брокерска Къща" ООД</t>
  </si>
  <si>
    <t>ТБ "Корпоративна Търговска Банка" АД</t>
  </si>
  <si>
    <t>ИП "Елана Трейдинг" АД</t>
  </si>
  <si>
    <t>ИП "Евро - Финанс" АД</t>
  </si>
  <si>
    <t>ИП "Карол" АД</t>
  </si>
  <si>
    <t>ИП "Капман" АД</t>
  </si>
  <si>
    <t>ТБ "Централна Кооперативна Банка" АД</t>
  </si>
  <si>
    <t>ИП "Де Ново" ЕАД</t>
  </si>
  <si>
    <t>ИП "БенчМарк Финанс" АД</t>
  </si>
  <si>
    <t>ТБ "Тексим банк" АД</t>
  </si>
  <si>
    <t>ИП "Реал Финанс" АД</t>
  </si>
  <si>
    <t>ТБ "Банка ДСК" ЕАД</t>
  </si>
  <si>
    <t>ИП "ЮГ Маркет" АД</t>
  </si>
  <si>
    <t>ТБ "Юробанк България" АД</t>
  </si>
  <si>
    <t>ИП "Интеркапитал Маркетс" АД</t>
  </si>
  <si>
    <t>ТБ "Райфайзенбанк - България" АД</t>
  </si>
  <si>
    <t>ИП "Балканска консултантска компания-ИП" ЕАД</t>
  </si>
  <si>
    <t>ИП "Фина - С" АД</t>
  </si>
  <si>
    <t>ИП "Д.И.С.Л. Секюритийс" АД</t>
  </si>
  <si>
    <t>ИП "АВС Финанс" АД</t>
  </si>
  <si>
    <t>ИП "Златен Лев Брокери" ООД</t>
  </si>
  <si>
    <t>ИП "Булброкърс" АД</t>
  </si>
  <si>
    <t>ТБ "УниКредит Булбанк" АД</t>
  </si>
  <si>
    <t>ИП "Бета Корп" АД</t>
  </si>
  <si>
    <t>ТБ "Обединена Българска Банка" АД</t>
  </si>
  <si>
    <t>ИП "Делтасток" АД</t>
  </si>
  <si>
    <t>ТБ "Първа Инвестиционна Банка" АД</t>
  </si>
  <si>
    <t>ИП "Загора Финакорп" АД</t>
  </si>
  <si>
    <t>ТБ "Интернешънъл Асет Банк" АД</t>
  </si>
  <si>
    <t>ИП "Бул Тренд Брокеридж" ООД</t>
  </si>
  <si>
    <t>ИП "Дилингова Финансова Компания" АД</t>
  </si>
  <si>
    <t>ТБ "Инвестбанк" АД</t>
  </si>
  <si>
    <t>ИП "Балканска Инвестиционна Компания" АД</t>
  </si>
  <si>
    <t>ИП "Варчев Финанс" ЕООД</t>
  </si>
  <si>
    <t>ИП "ТиБиАй Инвест" ЕАД</t>
  </si>
  <si>
    <t>ИП "Авал ИН" АД</t>
  </si>
  <si>
    <t>ТБ "Българо-Американска Кредитна Банка" АД-София</t>
  </si>
  <si>
    <t>ИП "Стандарт Инвестмънт" АД</t>
  </si>
  <si>
    <t>ИП "Фаворит" АД</t>
  </si>
  <si>
    <t>ИП "Сомони Файненшъл Брокеридж" ООД</t>
  </si>
  <si>
    <t>ТБ "Банка Пиреос България" АД</t>
  </si>
  <si>
    <t>ИП "Кепитъл Инвест" ЕАД</t>
  </si>
  <si>
    <t>ИП "БГ ПроИнвест" АД</t>
  </si>
  <si>
    <t>ИП "АБВ Инвестиции" ЕООД</t>
  </si>
  <si>
    <t>ИП "Кепитъл Маркетс" АД</t>
  </si>
  <si>
    <t>ТБ "Алианц Банк България" АД-София</t>
  </si>
  <si>
    <t>ИП "ФК Евър" АД</t>
  </si>
  <si>
    <t>ИП "Позитива" АД</t>
  </si>
  <si>
    <t>ИП "Фактори" АД</t>
  </si>
  <si>
    <t>ИП "УниТрейдър" ЕАД</t>
  </si>
  <si>
    <t>ТБ "Юнионбанк" ЕАД</t>
  </si>
  <si>
    <t>ИП "Адамант Кепитъл Партнърс" АД</t>
  </si>
  <si>
    <t>ИП "Фоукал Пойнт Инвестмънтс" АД</t>
  </si>
  <si>
    <t>ТБ "Виктория" /Креди Агрикол/ ЕАД</t>
  </si>
  <si>
    <t>ТБ "ИНГ Банк" Н. В. - клон София КЧТ</t>
  </si>
  <si>
    <t>ТБ "Токуда Банк" АД</t>
  </si>
  <si>
    <t>ИП "Статус Инвест" АД</t>
  </si>
  <si>
    <t>ТБ "Общинска Банка" АД</t>
  </si>
  <si>
    <t>ТБ "Ти Би Ай Банк" ЕАД</t>
  </si>
  <si>
    <t>ТБ "Българска Банка за развитие" АД-София</t>
  </si>
  <si>
    <t>ОБЩО КИС и НИФ</t>
  </si>
  <si>
    <t>НИФ</t>
  </si>
  <si>
    <t>Брой на УД, КИС и НИФ</t>
  </si>
  <si>
    <t>АЛАРИК КЕПИТЪЛ (АВРОРА КЕПИТЪЛ) АД</t>
  </si>
  <si>
    <t>ЕФ АСЕТ МЕНИДЖМЪНТ АД (СЕНТИНЕЛ АСЕТ МЕНИДЖМЪНТ АД)</t>
  </si>
  <si>
    <t>ТЕКСИМ АСЕТ МЕНИДМЪНТ ЕАД  
(БОЛКАН КАПИТАЛ МЕНИДЖМЪНТ) АД</t>
  </si>
  <si>
    <t>ЕФ АСЕТ МЕНИДЖМЪНТ АД 
(СЕНТИНЕЛ АСЕТ МЕНИДЖМЪНТ АД)</t>
  </si>
  <si>
    <t>КОМПАС ИНВЕСТ АД 
(СОМОНИ АСЕТ МЕНИДЖМЪНТ АД)</t>
  </si>
  <si>
    <t>КОНКОРД АСЕТ МЕНИДЖМЪНТ АД 
(БЕНЧМАРК АСЕТ МЕНИДЖМЪНТ АД)</t>
  </si>
  <si>
    <t>АЛАРИК – ХИБРИДЕН ДЕПОЗИТ АВРОРА КЕПИТЪЛ - ЮГОИЗТОЧНА ЕВРОПА</t>
  </si>
  <si>
    <t>АЛФА ИНДЕКС ТОП 20</t>
  </si>
  <si>
    <t>ЕЛАНА ВИСОКОДОХОДЕН ФОНД АД</t>
  </si>
  <si>
    <t>Съвет на директорите</t>
  </si>
  <si>
    <t>КОМПАС ГЛОБЪЛ ТРЕНДС</t>
  </si>
  <si>
    <t>КТБ ФОНД ПАРИЧЕН ПАЗАР</t>
  </si>
  <si>
    <t>НАЦИОНАЛНО ИНВЕСТИЦИОННО ДРУЖЕСТВО (НИД) НАДЕЖДА АД</t>
  </si>
  <si>
    <t>ОББ ЕВРО ПАРИ</t>
  </si>
  <si>
    <t>* В общия брой на АДСИЦ не са включени дружествата, които към 31.12.2014 г. са в ликвидация.</t>
  </si>
  <si>
    <t xml:space="preserve">АРКО ТАУЪРС АДСИЦ /СИНГУЛАР АДСИЦ/   </t>
  </si>
  <si>
    <t xml:space="preserve">БУЛГЕРИЪН ИНВЕСТМЪНТ ГРУП АДСИЦ      </t>
  </si>
  <si>
    <t xml:space="preserve">ЕКСКЛУЗИВ ПРОПЪРТИ АДСИЦ                     </t>
  </si>
  <si>
    <t xml:space="preserve">НЕДВИЖИМИ ИМОТИ СОФИЯ АДСИЦ          </t>
  </si>
  <si>
    <t xml:space="preserve">ФОНД ЗА НЕДВИЖИМИ ИМОТИ БЪЛГАРИЯ АДСИЦ      </t>
  </si>
  <si>
    <t>ИНВЕСТМЪНТ ПРОПЪРТИС (ИН-ПРОПЪРТИС) АДСИЦ</t>
  </si>
  <si>
    <t>ПРОПЪРТИС КЕПИТАЛ ИНВЕСТМЪНТС АДСИЦ</t>
  </si>
  <si>
    <t>АЛФА ПРОПЪРТИ 1 АДСИЦ (ОТНЕТ ЛИЦЕНЗ ЗА ДСИЦ)*</t>
  </si>
  <si>
    <t xml:space="preserve">РИЗЪРВ КЕПИТАЛ АДСИЦ       </t>
  </si>
  <si>
    <t>"Коактории Финанс" АД</t>
  </si>
  <si>
    <t>"Авус капитал" ООД</t>
  </si>
  <si>
    <t>"БенчМарк Финанс" АД</t>
  </si>
  <si>
    <t>"Статус Инвест" АД</t>
  </si>
  <si>
    <t>"ФК Евър" АД</t>
  </si>
  <si>
    <t>"ФК Фина С" АД</t>
  </si>
  <si>
    <t>"Аларик секюритис" ООД</t>
  </si>
  <si>
    <t>"Балканска инвестиционна компания" АД</t>
  </si>
  <si>
    <t>"Д.И.С.Л. Секюритийс" АД</t>
  </si>
  <si>
    <t xml:space="preserve">"Фоукал Пойнт Инвестмънтс" АД </t>
  </si>
  <si>
    <t>В таблицата не са включени ИП Пайъниър Асет Мениджмънт (клон България), Адмирал Маркетс АС и Актив трейдс, които извършват дейност в България чрез клон при условията на свобода на установяване.</t>
  </si>
  <si>
    <t>Наименование на КИС/НИФ</t>
  </si>
  <si>
    <t>АЛАРИК - ГЛОБАЛНИ СУРОВИНИ (АВРОРА КЕПИТЪЛ - GLOBAL COMMODITY FUND)</t>
  </si>
  <si>
    <t>ИНДУСТРИАЛЕН ФОНД АД (национално инвестиционно дружество от затворен тип и лице управляващо алтернативни инвестициони фондове)</t>
  </si>
  <si>
    <t>Управлявано от</t>
  </si>
  <si>
    <t>Вид АДСИЦ</t>
  </si>
  <si>
    <t>Наименование на АДСИЦ</t>
  </si>
  <si>
    <t>АГРОЕНЕРДЖИ ИНВЕСТ АДСИЦ 
   (ФОНД ЗА ЗЕМЕДЕЛСКА ЗЕМЯ MЕЛ ИНВЕСТ АДСИЦ)</t>
  </si>
  <si>
    <t>МАУНТИН ПАРАДАЙС ИНВЕСТ АДСИЦ* 
   (отнет лиценз, предстои ликвидация)</t>
  </si>
  <si>
    <t>РИАЛ ЕСТЕЙТ-ПОМОРИЕ АДСИЦ
   (ЕФЕКТЕН УНД ФИНАНЦ ИМОТИ АДСИЦ)</t>
  </si>
  <si>
    <t>ЕЛАРГ ФОНД ЗА ЗЕМЕДЕЛСКА ЗЕМЯ АДСИЦ
   (ЕЛАНА ФОНД ЗА ЗЕМЕДЕЛСКА ЗЕМЯ АДСИЦ)*</t>
  </si>
  <si>
    <t>Общо за  АДСИЦ, извършващи секюритизация на недвижими имоти:</t>
  </si>
  <si>
    <t>Балансови показатели</t>
  </si>
  <si>
    <t>Първите десет АДСИЦ, извършващи секюритизация на недвижими имоти, по активи</t>
  </si>
  <si>
    <t>** Оборотът включва предложения брой дялове по търговите предложения, за които не е издадена окончателна забрана или не са прекратени.</t>
  </si>
  <si>
    <t>* Размерът на емисията е стойността на одобрените емисии съгласно разгледаните проспекти.</t>
  </si>
</sst>
</file>

<file path=xl/styles.xml><?xml version="1.0" encoding="utf-8"?>
<styleSheet xmlns="http://schemas.openxmlformats.org/spreadsheetml/2006/main">
  <numFmts count="5">
    <numFmt numFmtId="164" formatCode="_-* #,##0.00\ _л_в_-;\-* #,##0.00\ _л_в_-;_-* &quot;-&quot;??\ _л_в_-;_-@_-"/>
    <numFmt numFmtId="165" formatCode="#,##0.000"/>
    <numFmt numFmtId="166" formatCode="0.0"/>
    <numFmt numFmtId="167" formatCode="#,##0.0"/>
    <numFmt numFmtId="168" formatCode="0.0%"/>
  </numFmts>
  <fonts count="42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News Gothic Cyr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0"/>
      <name val="TmsCyr"/>
      <family val="1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name val="Cambria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name val="Arial"/>
      <family val="2"/>
      <charset val="204"/>
    </font>
    <font>
      <u/>
      <sz val="11"/>
      <color indexed="12"/>
      <name val="Times New Roman"/>
      <family val="1"/>
      <charset val="204"/>
    </font>
    <font>
      <i/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C0000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0" borderId="0"/>
    <xf numFmtId="0" fontId="5" fillId="0" borderId="0"/>
    <xf numFmtId="0" fontId="8" fillId="0" borderId="0"/>
    <xf numFmtId="0" fontId="7" fillId="0" borderId="0"/>
    <xf numFmtId="0" fontId="27" fillId="0" borderId="0"/>
    <xf numFmtId="0" fontId="1" fillId="23" borderId="7" applyNumberFormat="0" applyFont="0" applyAlignment="0" applyProtection="0"/>
    <xf numFmtId="0" fontId="21" fillId="20" borderId="8" applyNumberFormat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6" fillId="0" borderId="0" applyNumberFormat="0" applyFill="0" applyBorder="0" applyAlignment="0" applyProtection="0"/>
  </cellStyleXfs>
  <cellXfs count="322">
    <xf numFmtId="0" fontId="0" fillId="0" borderId="0" xfId="0"/>
    <xf numFmtId="0" fontId="24" fillId="24" borderId="0" xfId="0" applyFont="1" applyFill="1"/>
    <xf numFmtId="0" fontId="24" fillId="24" borderId="0" xfId="0" applyFont="1" applyFill="1" applyAlignment="1">
      <alignment horizontal="left"/>
    </xf>
    <xf numFmtId="0" fontId="28" fillId="24" borderId="0" xfId="0" applyFont="1" applyFill="1"/>
    <xf numFmtId="0" fontId="29" fillId="24" borderId="0" xfId="0" applyFont="1" applyFill="1" applyAlignment="1">
      <alignment horizontal="centerContinuous"/>
    </xf>
    <xf numFmtId="0" fontId="28" fillId="24" borderId="0" xfId="0" applyFont="1" applyFill="1" applyAlignment="1">
      <alignment horizontal="centerContinuous"/>
    </xf>
    <xf numFmtId="0" fontId="28" fillId="24" borderId="0" xfId="0" applyFont="1" applyFill="1" applyAlignment="1">
      <alignment horizontal="centerContinuous" wrapText="1"/>
    </xf>
    <xf numFmtId="0" fontId="31" fillId="24" borderId="0" xfId="0" applyFont="1" applyFill="1" applyAlignment="1">
      <alignment horizontal="left"/>
    </xf>
    <xf numFmtId="0" fontId="28" fillId="24" borderId="0" xfId="0" applyFont="1" applyFill="1" applyAlignment="1">
      <alignment horizontal="left"/>
    </xf>
    <xf numFmtId="0" fontId="28" fillId="24" borderId="0" xfId="0" applyFont="1" applyFill="1" applyBorder="1" applyAlignment="1">
      <alignment horizontal="left"/>
    </xf>
    <xf numFmtId="0" fontId="32" fillId="24" borderId="0" xfId="0" applyFont="1" applyFill="1" applyAlignment="1">
      <alignment horizontal="centerContinuous" wrapText="1"/>
    </xf>
    <xf numFmtId="0" fontId="31" fillId="24" borderId="0" xfId="0" applyFont="1" applyFill="1"/>
    <xf numFmtId="0" fontId="28" fillId="24" borderId="0" xfId="0" applyFont="1" applyFill="1" applyAlignment="1"/>
    <xf numFmtId="0" fontId="30" fillId="0" borderId="0" xfId="0" applyFont="1" applyAlignment="1">
      <alignment horizontal="centerContinuous"/>
    </xf>
    <xf numFmtId="0" fontId="25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10" xfId="0" applyFont="1" applyFill="1" applyBorder="1"/>
    <xf numFmtId="0" fontId="26" fillId="0" borderId="0" xfId="0" applyFont="1" applyFill="1" applyBorder="1" applyAlignment="1"/>
    <xf numFmtId="0" fontId="26" fillId="24" borderId="0" xfId="0" applyFont="1" applyFill="1" applyAlignment="1"/>
    <xf numFmtId="0" fontId="26" fillId="0" borderId="11" xfId="0" applyFont="1" applyFill="1" applyBorder="1"/>
    <xf numFmtId="0" fontId="26" fillId="0" borderId="12" xfId="0" applyFont="1" applyFill="1" applyBorder="1" applyAlignment="1">
      <alignment horizontal="center"/>
    </xf>
    <xf numFmtId="14" fontId="26" fillId="0" borderId="14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7" fillId="0" borderId="11" xfId="0" applyFont="1" applyFill="1" applyBorder="1"/>
    <xf numFmtId="4" fontId="7" fillId="0" borderId="17" xfId="42" applyNumberFormat="1" applyFont="1" applyFill="1" applyBorder="1" applyAlignment="1">
      <alignment vertical="top" wrapText="1"/>
    </xf>
    <xf numFmtId="0" fontId="7" fillId="0" borderId="0" xfId="0" applyFont="1" applyFill="1" applyBorder="1"/>
    <xf numFmtId="14" fontId="26" fillId="0" borderId="14" xfId="0" applyNumberFormat="1" applyFont="1" applyFill="1" applyBorder="1" applyAlignment="1">
      <alignment horizontal="center" vertical="center"/>
    </xf>
    <xf numFmtId="14" fontId="26" fillId="0" borderId="18" xfId="0" applyNumberFormat="1" applyFont="1" applyFill="1" applyBorder="1" applyAlignment="1">
      <alignment horizontal="center" vertical="center"/>
    </xf>
    <xf numFmtId="0" fontId="7" fillId="0" borderId="19" xfId="39" applyFont="1" applyFill="1" applyBorder="1" applyAlignment="1"/>
    <xf numFmtId="0" fontId="7" fillId="0" borderId="19" xfId="39" applyFont="1" applyFill="1" applyBorder="1"/>
    <xf numFmtId="0" fontId="7" fillId="0" borderId="20" xfId="39" applyFont="1" applyFill="1" applyBorder="1"/>
    <xf numFmtId="0" fontId="26" fillId="0" borderId="21" xfId="39" applyFont="1" applyFill="1" applyBorder="1" applyAlignment="1">
      <alignment horizontal="center" vertical="center"/>
    </xf>
    <xf numFmtId="0" fontId="26" fillId="0" borderId="22" xfId="39" applyFont="1" applyFill="1" applyBorder="1" applyAlignment="1">
      <alignment horizontal="center" vertical="center" wrapText="1"/>
    </xf>
    <xf numFmtId="0" fontId="26" fillId="0" borderId="0" xfId="39" applyFont="1" applyFill="1" applyAlignment="1">
      <alignment vertical="center" wrapText="1"/>
    </xf>
    <xf numFmtId="0" fontId="25" fillId="0" borderId="0" xfId="39" applyFont="1" applyFill="1" applyAlignment="1">
      <alignment horizontal="centerContinuous" wrapText="1"/>
    </xf>
    <xf numFmtId="0" fontId="7" fillId="0" borderId="0" xfId="39" applyFont="1" applyFill="1" applyAlignment="1">
      <alignment horizontal="centerContinuous" wrapText="1"/>
    </xf>
    <xf numFmtId="0" fontId="7" fillId="0" borderId="0" xfId="39" applyFont="1" applyFill="1"/>
    <xf numFmtId="0" fontId="26" fillId="0" borderId="23" xfId="39" applyFont="1" applyFill="1" applyBorder="1" applyAlignment="1">
      <alignment horizontal="center" vertical="center" wrapText="1"/>
    </xf>
    <xf numFmtId="0" fontId="26" fillId="0" borderId="15" xfId="39" applyFont="1" applyFill="1" applyBorder="1" applyAlignment="1">
      <alignment horizontal="center" vertical="center" wrapText="1"/>
    </xf>
    <xf numFmtId="0" fontId="7" fillId="0" borderId="24" xfId="39" applyFont="1" applyFill="1" applyBorder="1"/>
    <xf numFmtId="0" fontId="26" fillId="0" borderId="18" xfId="39" applyFont="1" applyFill="1" applyBorder="1" applyAlignment="1">
      <alignment horizontal="center"/>
    </xf>
    <xf numFmtId="3" fontId="7" fillId="0" borderId="0" xfId="39" applyNumberFormat="1" applyFont="1" applyFill="1"/>
    <xf numFmtId="0" fontId="25" fillId="0" borderId="0" xfId="39" applyFont="1" applyFill="1" applyAlignment="1">
      <alignment horizontal="centerContinuous"/>
    </xf>
    <xf numFmtId="0" fontId="26" fillId="0" borderId="0" xfId="39" applyFont="1" applyFill="1" applyAlignment="1">
      <alignment vertical="center"/>
    </xf>
    <xf numFmtId="0" fontId="35" fillId="0" borderId="19" xfId="39" applyFont="1" applyFill="1" applyBorder="1" applyAlignment="1">
      <alignment horizontal="center"/>
    </xf>
    <xf numFmtId="0" fontId="26" fillId="0" borderId="25" xfId="39" applyFont="1" applyFill="1" applyBorder="1" applyAlignment="1">
      <alignment horizontal="right" indent="1"/>
    </xf>
    <xf numFmtId="0" fontId="7" fillId="0" borderId="25" xfId="39" applyFont="1" applyFill="1" applyBorder="1" applyAlignment="1">
      <alignment horizontal="right" indent="1"/>
    </xf>
    <xf numFmtId="0" fontId="34" fillId="0" borderId="25" xfId="39" applyFont="1" applyFill="1" applyBorder="1" applyAlignment="1">
      <alignment horizontal="right" indent="1"/>
    </xf>
    <xf numFmtId="168" fontId="7" fillId="0" borderId="26" xfId="39" applyNumberFormat="1" applyFont="1" applyFill="1" applyBorder="1" applyAlignment="1">
      <alignment horizontal="right" indent="1"/>
    </xf>
    <xf numFmtId="168" fontId="7" fillId="0" borderId="27" xfId="39" applyNumberFormat="1" applyFont="1" applyFill="1" applyBorder="1" applyAlignment="1">
      <alignment horizontal="right" indent="1"/>
    </xf>
    <xf numFmtId="3" fontId="26" fillId="0" borderId="23" xfId="39" applyNumberFormat="1" applyFont="1" applyFill="1" applyBorder="1" applyAlignment="1">
      <alignment horizontal="right" indent="1"/>
    </xf>
    <xf numFmtId="0" fontId="7" fillId="24" borderId="0" xfId="0" applyFont="1" applyFill="1"/>
    <xf numFmtId="0" fontId="7" fillId="24" borderId="0" xfId="0" applyFont="1" applyFill="1" applyAlignment="1">
      <alignment horizontal="centerContinuous"/>
    </xf>
    <xf numFmtId="0" fontId="26" fillId="24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7" fillId="0" borderId="17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0" xfId="0" applyFont="1" applyFill="1" applyAlignment="1">
      <alignment vertical="center"/>
    </xf>
    <xf numFmtId="14" fontId="26" fillId="0" borderId="21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vertical="center" wrapText="1"/>
    </xf>
    <xf numFmtId="0" fontId="26" fillId="0" borderId="18" xfId="0" applyNumberFormat="1" applyFont="1" applyFill="1" applyBorder="1" applyAlignment="1">
      <alignment horizontal="right" vertical="center" wrapText="1" indent="1"/>
    </xf>
    <xf numFmtId="167" fontId="7" fillId="0" borderId="31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0" fontId="7" fillId="0" borderId="0" xfId="0" applyFont="1" applyFill="1" applyAlignment="1"/>
    <xf numFmtId="0" fontId="26" fillId="0" borderId="17" xfId="0" applyFont="1" applyFill="1" applyBorder="1"/>
    <xf numFmtId="0" fontId="26" fillId="0" borderId="18" xfId="0" applyFont="1" applyFill="1" applyBorder="1" applyAlignment="1">
      <alignment horizontal="centerContinuous"/>
    </xf>
    <xf numFmtId="0" fontId="26" fillId="0" borderId="18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32" xfId="0" applyFont="1" applyFill="1" applyBorder="1"/>
    <xf numFmtId="168" fontId="7" fillId="0" borderId="0" xfId="46" applyNumberFormat="1" applyFont="1" applyFill="1"/>
    <xf numFmtId="0" fontId="7" fillId="0" borderId="11" xfId="0" applyFont="1" applyFill="1" applyBorder="1" applyAlignment="1">
      <alignment vertical="top" wrapText="1"/>
    </xf>
    <xf numFmtId="0" fontId="26" fillId="0" borderId="18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vertical="top" wrapText="1"/>
    </xf>
    <xf numFmtId="0" fontId="7" fillId="0" borderId="29" xfId="0" applyFont="1" applyFill="1" applyBorder="1" applyAlignment="1">
      <alignment vertical="top" wrapText="1"/>
    </xf>
    <xf numFmtId="0" fontId="7" fillId="0" borderId="30" xfId="0" applyFont="1" applyFill="1" applyBorder="1" applyAlignment="1">
      <alignment vertical="top" wrapText="1"/>
    </xf>
    <xf numFmtId="0" fontId="36" fillId="0" borderId="0" xfId="0" applyFont="1" applyFill="1"/>
    <xf numFmtId="0" fontId="26" fillId="0" borderId="18" xfId="0" applyFont="1" applyFill="1" applyBorder="1" applyAlignment="1">
      <alignment horizontal="center" vertical="top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3" fontId="7" fillId="0" borderId="0" xfId="0" applyNumberFormat="1" applyFont="1" applyFill="1" applyAlignment="1">
      <alignment horizontal="centerContinuous"/>
    </xf>
    <xf numFmtId="3" fontId="7" fillId="0" borderId="0" xfId="0" applyNumberFormat="1" applyFont="1" applyFill="1"/>
    <xf numFmtId="0" fontId="26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26" fillId="0" borderId="14" xfId="0" applyFont="1" applyFill="1" applyBorder="1"/>
    <xf numFmtId="0" fontId="26" fillId="0" borderId="34" xfId="0" applyFont="1" applyFill="1" applyBorder="1"/>
    <xf numFmtId="0" fontId="38" fillId="24" borderId="0" xfId="35" applyFont="1" applyFill="1" applyAlignment="1" applyProtection="1">
      <alignment horizontal="left"/>
    </xf>
    <xf numFmtId="0" fontId="38" fillId="24" borderId="0" xfId="35" applyFont="1" applyFill="1" applyAlignment="1" applyProtection="1"/>
    <xf numFmtId="0" fontId="7" fillId="0" borderId="0" xfId="0" applyFont="1" applyFill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167" fontId="26" fillId="0" borderId="15" xfId="0" applyNumberFormat="1" applyFont="1" applyFill="1" applyBorder="1" applyAlignment="1">
      <alignment vertical="center"/>
    </xf>
    <xf numFmtId="167" fontId="26" fillId="0" borderId="16" xfId="0" applyNumberFormat="1" applyFont="1" applyFill="1" applyBorder="1" applyAlignment="1">
      <alignment vertical="center"/>
    </xf>
    <xf numFmtId="14" fontId="26" fillId="24" borderId="18" xfId="0" applyNumberFormat="1" applyFont="1" applyFill="1" applyBorder="1" applyAlignment="1">
      <alignment horizontal="center"/>
    </xf>
    <xf numFmtId="0" fontId="26" fillId="24" borderId="18" xfId="0" applyFont="1" applyFill="1" applyBorder="1" applyAlignment="1">
      <alignment horizontal="center"/>
    </xf>
    <xf numFmtId="0" fontId="7" fillId="0" borderId="26" xfId="0" applyFont="1" applyFill="1" applyBorder="1" applyAlignment="1">
      <alignment vertical="top"/>
    </xf>
    <xf numFmtId="0" fontId="7" fillId="24" borderId="1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167" fontId="26" fillId="0" borderId="26" xfId="0" applyNumberFormat="1" applyFont="1" applyFill="1" applyBorder="1" applyAlignment="1">
      <alignment vertical="center"/>
    </xf>
    <xf numFmtId="0" fontId="26" fillId="24" borderId="18" xfId="0" applyFont="1" applyFill="1" applyBorder="1" applyAlignment="1">
      <alignment vertical="center"/>
    </xf>
    <xf numFmtId="167" fontId="26" fillId="0" borderId="26" xfId="0" applyNumberFormat="1" applyFont="1" applyFill="1" applyBorder="1"/>
    <xf numFmtId="0" fontId="26" fillId="0" borderId="0" xfId="0" applyNumberFormat="1" applyFont="1" applyFill="1" applyAlignment="1">
      <alignment vertical="center"/>
    </xf>
    <xf numFmtId="0" fontId="34" fillId="0" borderId="0" xfId="0" applyNumberFormat="1" applyFont="1" applyFill="1" applyAlignment="1">
      <alignment horizontal="centerContinuous" vertical="center"/>
    </xf>
    <xf numFmtId="0" fontId="26" fillId="0" borderId="0" xfId="0" applyNumberFormat="1" applyFont="1" applyFill="1" applyAlignment="1">
      <alignment horizontal="centerContinuous" vertical="center"/>
    </xf>
    <xf numFmtId="4" fontId="34" fillId="0" borderId="0" xfId="42" applyNumberFormat="1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37" xfId="0" applyFont="1" applyFill="1" applyBorder="1" applyAlignment="1">
      <alignment vertical="top" wrapText="1"/>
    </xf>
    <xf numFmtId="0" fontId="26" fillId="0" borderId="14" xfId="0" applyFont="1" applyFill="1" applyBorder="1" applyAlignment="1">
      <alignment horizontal="center" vertical="center" wrapText="1"/>
    </xf>
    <xf numFmtId="167" fontId="26" fillId="0" borderId="14" xfId="0" applyNumberFormat="1" applyFont="1" applyFill="1" applyBorder="1" applyAlignment="1">
      <alignment vertical="top" wrapText="1"/>
    </xf>
    <xf numFmtId="167" fontId="26" fillId="0" borderId="38" xfId="0" applyNumberFormat="1" applyFont="1" applyFill="1" applyBorder="1"/>
    <xf numFmtId="167" fontId="26" fillId="0" borderId="39" xfId="0" applyNumberFormat="1" applyFont="1" applyFill="1" applyBorder="1"/>
    <xf numFmtId="0" fontId="7" fillId="0" borderId="36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top"/>
    </xf>
    <xf numFmtId="0" fontId="26" fillId="0" borderId="16" xfId="0" applyFont="1" applyFill="1" applyBorder="1" applyAlignment="1">
      <alignment horizontal="center" wrapText="1"/>
    </xf>
    <xf numFmtId="0" fontId="25" fillId="0" borderId="18" xfId="0" applyFont="1" applyFill="1" applyBorder="1" applyAlignment="1"/>
    <xf numFmtId="0" fontId="25" fillId="0" borderId="0" xfId="0" applyFont="1" applyFill="1" applyAlignment="1"/>
    <xf numFmtId="0" fontId="26" fillId="0" borderId="0" xfId="0" applyFont="1" applyFill="1" applyAlignment="1"/>
    <xf numFmtId="14" fontId="26" fillId="0" borderId="18" xfId="0" applyNumberFormat="1" applyFont="1" applyFill="1" applyBorder="1" applyAlignment="1">
      <alignment horizontal="center"/>
    </xf>
    <xf numFmtId="167" fontId="7" fillId="0" borderId="0" xfId="0" applyNumberFormat="1" applyFont="1" applyFill="1" applyBorder="1"/>
    <xf numFmtId="167" fontId="26" fillId="0" borderId="12" xfId="0" applyNumberFormat="1" applyFont="1" applyFill="1" applyBorder="1" applyAlignment="1">
      <alignment vertical="top" wrapText="1"/>
    </xf>
    <xf numFmtId="167" fontId="26" fillId="0" borderId="26" xfId="0" applyNumberFormat="1" applyFont="1" applyFill="1" applyBorder="1" applyAlignment="1">
      <alignment vertical="top" wrapText="1"/>
    </xf>
    <xf numFmtId="0" fontId="37" fillId="0" borderId="0" xfId="0" applyFont="1" applyFill="1"/>
    <xf numFmtId="167" fontId="7" fillId="0" borderId="0" xfId="0" applyNumberFormat="1" applyFont="1" applyFill="1"/>
    <xf numFmtId="4" fontId="7" fillId="0" borderId="0" xfId="0" applyNumberFormat="1" applyFont="1" applyFill="1"/>
    <xf numFmtId="4" fontId="7" fillId="0" borderId="34" xfId="42" applyNumberFormat="1" applyFont="1" applyFill="1" applyBorder="1" applyAlignment="1">
      <alignment vertical="top" wrapText="1"/>
    </xf>
    <xf numFmtId="3" fontId="7" fillId="0" borderId="26" xfId="0" applyNumberFormat="1" applyFont="1" applyFill="1" applyBorder="1" applyAlignment="1">
      <alignment horizontal="center" wrapText="1"/>
    </xf>
    <xf numFmtId="3" fontId="7" fillId="0" borderId="26" xfId="0" applyNumberFormat="1" applyFont="1" applyFill="1" applyBorder="1" applyAlignment="1">
      <alignment horizontal="center"/>
    </xf>
    <xf numFmtId="3" fontId="7" fillId="0" borderId="40" xfId="0" applyNumberFormat="1" applyFont="1" applyFill="1" applyBorder="1" applyAlignment="1">
      <alignment horizontal="center" wrapText="1"/>
    </xf>
    <xf numFmtId="4" fontId="7" fillId="0" borderId="11" xfId="42" applyNumberFormat="1" applyFont="1" applyFill="1" applyBorder="1" applyAlignment="1">
      <alignment vertical="top" wrapText="1"/>
    </xf>
    <xf numFmtId="3" fontId="7" fillId="0" borderId="12" xfId="0" applyNumberFormat="1" applyFont="1" applyFill="1" applyBorder="1" applyAlignment="1">
      <alignment horizontal="center" wrapText="1"/>
    </xf>
    <xf numFmtId="167" fontId="26" fillId="0" borderId="12" xfId="0" applyNumberFormat="1" applyFont="1" applyFill="1" applyBorder="1" applyAlignment="1">
      <alignment horizontal="right" wrapText="1" indent="1"/>
    </xf>
    <xf numFmtId="3" fontId="26" fillId="0" borderId="15" xfId="0" applyNumberFormat="1" applyFont="1" applyFill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center" vertical="center" wrapText="1"/>
    </xf>
    <xf numFmtId="167" fontId="26" fillId="0" borderId="23" xfId="39" applyNumberFormat="1" applyFont="1" applyFill="1" applyBorder="1" applyAlignment="1">
      <alignment horizontal="right" indent="1"/>
    </xf>
    <xf numFmtId="168" fontId="26" fillId="0" borderId="23" xfId="46" applyNumberFormat="1" applyFont="1" applyFill="1" applyBorder="1" applyAlignment="1">
      <alignment horizontal="right" indent="1"/>
    </xf>
    <xf numFmtId="0" fontId="7" fillId="0" borderId="25" xfId="0" applyFont="1" applyFill="1" applyBorder="1" applyAlignment="1">
      <alignment horizontal="right" vertical="center" indent="1"/>
    </xf>
    <xf numFmtId="0" fontId="7" fillId="0" borderId="17" xfId="0" applyFont="1" applyFill="1" applyBorder="1" applyAlignment="1">
      <alignment vertical="top"/>
    </xf>
    <xf numFmtId="0" fontId="25" fillId="0" borderId="0" xfId="0" applyFont="1" applyFill="1" applyAlignment="1">
      <alignment horizontal="center" vertical="center"/>
    </xf>
    <xf numFmtId="3" fontId="25" fillId="0" borderId="18" xfId="0" applyNumberFormat="1" applyFont="1" applyFill="1" applyBorder="1" applyAlignment="1">
      <alignment horizontal="right" vertical="center" indent="1"/>
    </xf>
    <xf numFmtId="0" fontId="7" fillId="0" borderId="36" xfId="0" applyFont="1" applyFill="1" applyBorder="1" applyAlignment="1">
      <alignment vertical="top" wrapText="1"/>
    </xf>
    <xf numFmtId="167" fontId="26" fillId="0" borderId="15" xfId="0" applyNumberFormat="1" applyFont="1" applyFill="1" applyBorder="1" applyAlignment="1">
      <alignment vertical="top" wrapText="1"/>
    </xf>
    <xf numFmtId="167" fontId="26" fillId="0" borderId="16" xfId="0" applyNumberFormat="1" applyFont="1" applyFill="1" applyBorder="1" applyAlignment="1">
      <alignment vertical="top" wrapText="1"/>
    </xf>
    <xf numFmtId="4" fontId="7" fillId="0" borderId="0" xfId="46" applyNumberFormat="1" applyFont="1" applyFill="1"/>
    <xf numFmtId="168" fontId="7" fillId="0" borderId="0" xfId="0" applyNumberFormat="1" applyFont="1" applyFill="1"/>
    <xf numFmtId="167" fontId="26" fillId="0" borderId="40" xfId="0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horizontal="centerContinuous" vertical="center"/>
    </xf>
    <xf numFmtId="0" fontId="7" fillId="24" borderId="11" xfId="0" applyFont="1" applyFill="1" applyBorder="1" applyAlignment="1">
      <alignment horizontal="left" vertical="center" wrapText="1"/>
    </xf>
    <xf numFmtId="0" fontId="7" fillId="24" borderId="34" xfId="0" applyFont="1" applyFill="1" applyBorder="1" applyAlignment="1">
      <alignment horizontal="left" vertical="center" wrapText="1"/>
    </xf>
    <xf numFmtId="167" fontId="26" fillId="0" borderId="12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vertical="top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Continuous" vertical="center" wrapText="1"/>
    </xf>
    <xf numFmtId="0" fontId="26" fillId="0" borderId="18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167" fontId="26" fillId="0" borderId="26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67" fontId="7" fillId="0" borderId="12" xfId="0" applyNumberFormat="1" applyFont="1" applyFill="1" applyBorder="1" applyAlignment="1">
      <alignment horizontal="right" wrapText="1" indent="1"/>
    </xf>
    <xf numFmtId="167" fontId="7" fillId="0" borderId="13" xfId="0" applyNumberFormat="1" applyFont="1" applyFill="1" applyBorder="1" applyAlignment="1">
      <alignment horizontal="right" wrapText="1" indent="1"/>
    </xf>
    <xf numFmtId="167" fontId="7" fillId="0" borderId="26" xfId="0" applyNumberFormat="1" applyFont="1" applyFill="1" applyBorder="1" applyAlignment="1">
      <alignment horizontal="right" vertical="top" indent="1"/>
    </xf>
    <xf numFmtId="167" fontId="7" fillId="0" borderId="26" xfId="0" applyNumberFormat="1" applyFont="1" applyFill="1" applyBorder="1" applyAlignment="1">
      <alignment horizontal="right" wrapText="1" indent="1"/>
    </xf>
    <xf numFmtId="167" fontId="7" fillId="0" borderId="27" xfId="0" applyNumberFormat="1" applyFont="1" applyFill="1" applyBorder="1" applyAlignment="1">
      <alignment horizontal="right" wrapText="1" indent="1"/>
    </xf>
    <xf numFmtId="167" fontId="7" fillId="0" borderId="26" xfId="0" applyNumberFormat="1" applyFont="1" applyFill="1" applyBorder="1" applyAlignment="1">
      <alignment horizontal="right" indent="1"/>
    </xf>
    <xf numFmtId="167" fontId="7" fillId="0" borderId="26" xfId="42" applyNumberFormat="1" applyFont="1" applyFill="1" applyBorder="1" applyAlignment="1">
      <alignment horizontal="right" vertical="top" wrapText="1" indent="1"/>
    </xf>
    <xf numFmtId="167" fontId="7" fillId="0" borderId="27" xfId="0" applyNumberFormat="1" applyFont="1" applyFill="1" applyBorder="1" applyAlignment="1">
      <alignment horizontal="right" indent="1"/>
    </xf>
    <xf numFmtId="167" fontId="7" fillId="0" borderId="26" xfId="0" applyNumberFormat="1" applyFont="1" applyFill="1" applyBorder="1" applyAlignment="1">
      <alignment horizontal="right" vertical="center" wrapText="1" indent="1"/>
    </xf>
    <xf numFmtId="167" fontId="7" fillId="0" borderId="26" xfId="41" applyNumberFormat="1" applyFont="1" applyFill="1" applyBorder="1" applyAlignment="1">
      <alignment horizontal="right" vertical="center" wrapText="1" indent="1"/>
    </xf>
    <xf numFmtId="167" fontId="7" fillId="0" borderId="40" xfId="0" applyNumberFormat="1" applyFont="1" applyFill="1" applyBorder="1" applyAlignment="1">
      <alignment horizontal="right" wrapText="1" indent="1"/>
    </xf>
    <xf numFmtId="167" fontId="7" fillId="0" borderId="35" xfId="0" applyNumberFormat="1" applyFont="1" applyFill="1" applyBorder="1" applyAlignment="1">
      <alignment horizontal="right" wrapText="1" indent="1"/>
    </xf>
    <xf numFmtId="167" fontId="7" fillId="0" borderId="26" xfId="0" applyNumberFormat="1" applyFont="1" applyFill="1" applyBorder="1" applyAlignment="1" applyProtection="1">
      <alignment horizontal="right" indent="1"/>
      <protection locked="0"/>
    </xf>
    <xf numFmtId="167" fontId="7" fillId="0" borderId="27" xfId="0" applyNumberFormat="1" applyFont="1" applyFill="1" applyBorder="1" applyAlignment="1" applyProtection="1">
      <alignment horizontal="right" indent="1"/>
      <protection locked="0"/>
    </xf>
    <xf numFmtId="167" fontId="7" fillId="0" borderId="42" xfId="0" applyNumberFormat="1" applyFont="1" applyFill="1" applyBorder="1" applyAlignment="1">
      <alignment vertical="top" wrapText="1"/>
    </xf>
    <xf numFmtId="167" fontId="7" fillId="0" borderId="38" xfId="0" applyNumberFormat="1" applyFont="1" applyFill="1" applyBorder="1" applyAlignment="1">
      <alignment vertical="top" wrapText="1"/>
    </xf>
    <xf numFmtId="167" fontId="7" fillId="0" borderId="38" xfId="0" applyNumberFormat="1" applyFont="1" applyFill="1" applyBorder="1"/>
    <xf numFmtId="167" fontId="7" fillId="0" borderId="43" xfId="0" applyNumberFormat="1" applyFont="1" applyFill="1" applyBorder="1"/>
    <xf numFmtId="167" fontId="7" fillId="0" borderId="17" xfId="0" applyNumberFormat="1" applyFont="1" applyFill="1" applyBorder="1" applyAlignment="1">
      <alignment vertical="top" wrapText="1"/>
    </xf>
    <xf numFmtId="167" fontId="7" fillId="0" borderId="26" xfId="0" applyNumberFormat="1" applyFont="1" applyFill="1" applyBorder="1" applyAlignment="1">
      <alignment vertical="top" wrapText="1"/>
    </xf>
    <xf numFmtId="167" fontId="7" fillId="0" borderId="26" xfId="0" applyNumberFormat="1" applyFont="1" applyFill="1" applyBorder="1"/>
    <xf numFmtId="167" fontId="7" fillId="0" borderId="27" xfId="0" applyNumberFormat="1" applyFont="1" applyFill="1" applyBorder="1"/>
    <xf numFmtId="167" fontId="7" fillId="0" borderId="17" xfId="0" applyNumberFormat="1" applyFont="1" applyFill="1" applyBorder="1" applyAlignment="1">
      <alignment vertical="center" wrapText="1"/>
    </xf>
    <xf numFmtId="167" fontId="7" fillId="0" borderId="26" xfId="0" applyNumberFormat="1" applyFont="1" applyFill="1" applyBorder="1" applyAlignment="1">
      <alignment vertical="center" wrapText="1"/>
    </xf>
    <xf numFmtId="167" fontId="7" fillId="0" borderId="26" xfId="0" applyNumberFormat="1" applyFont="1" applyFill="1" applyBorder="1" applyAlignment="1">
      <alignment vertical="center"/>
    </xf>
    <xf numFmtId="167" fontId="7" fillId="0" borderId="27" xfId="0" applyNumberFormat="1" applyFont="1" applyFill="1" applyBorder="1" applyAlignment="1">
      <alignment vertical="center"/>
    </xf>
    <xf numFmtId="167" fontId="7" fillId="0" borderId="10" xfId="0" applyNumberFormat="1" applyFont="1" applyFill="1" applyBorder="1" applyAlignment="1">
      <alignment vertical="top" wrapText="1"/>
    </xf>
    <xf numFmtId="167" fontId="7" fillId="0" borderId="39" xfId="0" applyNumberFormat="1" applyFont="1" applyFill="1" applyBorder="1" applyAlignment="1">
      <alignment vertical="top" wrapText="1"/>
    </xf>
    <xf numFmtId="167" fontId="7" fillId="0" borderId="39" xfId="0" applyNumberFormat="1" applyFont="1" applyFill="1" applyBorder="1"/>
    <xf numFmtId="167" fontId="7" fillId="0" borderId="41" xfId="0" applyNumberFormat="1" applyFont="1" applyFill="1" applyBorder="1"/>
    <xf numFmtId="167" fontId="7" fillId="0" borderId="12" xfId="0" applyNumberFormat="1" applyFont="1" applyFill="1" applyBorder="1" applyAlignment="1">
      <alignment vertical="center" wrapText="1"/>
    </xf>
    <xf numFmtId="167" fontId="7" fillId="0" borderId="12" xfId="0" applyNumberFormat="1" applyFont="1" applyFill="1" applyBorder="1" applyAlignment="1">
      <alignment vertical="center"/>
    </xf>
    <xf numFmtId="167" fontId="7" fillId="0" borderId="13" xfId="0" applyNumberFormat="1" applyFont="1" applyFill="1" applyBorder="1" applyAlignment="1">
      <alignment vertical="center"/>
    </xf>
    <xf numFmtId="167" fontId="7" fillId="0" borderId="27" xfId="0" applyNumberFormat="1" applyFont="1" applyFill="1" applyBorder="1" applyAlignment="1">
      <alignment vertical="center" wrapText="1"/>
    </xf>
    <xf numFmtId="167" fontId="7" fillId="0" borderId="40" xfId="0" applyNumberFormat="1" applyFont="1" applyFill="1" applyBorder="1" applyAlignment="1">
      <alignment vertical="center" wrapText="1"/>
    </xf>
    <xf numFmtId="167" fontId="7" fillId="0" borderId="26" xfId="43" applyNumberFormat="1" applyFont="1" applyFill="1" applyBorder="1" applyAlignment="1" applyProtection="1">
      <alignment vertical="center" wrapText="1"/>
    </xf>
    <xf numFmtId="167" fontId="7" fillId="0" borderId="26" xfId="43" applyNumberFormat="1" applyFont="1" applyFill="1" applyBorder="1" applyAlignment="1" applyProtection="1">
      <alignment vertical="center" wrapText="1"/>
      <protection locked="0"/>
    </xf>
    <xf numFmtId="10" fontId="7" fillId="0" borderId="0" xfId="0" applyNumberFormat="1" applyFont="1"/>
    <xf numFmtId="167" fontId="7" fillId="0" borderId="12" xfId="0" applyNumberFormat="1" applyFont="1" applyFill="1" applyBorder="1" applyAlignment="1">
      <alignment vertical="top" wrapText="1"/>
    </xf>
    <xf numFmtId="167" fontId="26" fillId="0" borderId="13" xfId="0" applyNumberFormat="1" applyFont="1" applyFill="1" applyBorder="1" applyAlignment="1">
      <alignment vertical="top" wrapText="1"/>
    </xf>
    <xf numFmtId="167" fontId="26" fillId="0" borderId="27" xfId="0" applyNumberFormat="1" applyFont="1" applyFill="1" applyBorder="1" applyAlignment="1">
      <alignment vertical="top" wrapText="1"/>
    </xf>
    <xf numFmtId="167" fontId="26" fillId="0" borderId="27" xfId="0" applyNumberFormat="1" applyFont="1" applyFill="1" applyBorder="1" applyAlignment="1">
      <alignment vertical="center" wrapText="1"/>
    </xf>
    <xf numFmtId="0" fontId="26" fillId="0" borderId="0" xfId="0" applyFont="1" applyFill="1" applyAlignment="1">
      <alignment horizontal="right"/>
    </xf>
    <xf numFmtId="165" fontId="7" fillId="0" borderId="0" xfId="0" applyNumberFormat="1" applyFont="1" applyFill="1"/>
    <xf numFmtId="0" fontId="7" fillId="0" borderId="36" xfId="0" applyFont="1" applyFill="1" applyBorder="1" applyAlignment="1">
      <alignment vertical="center" wrapText="1"/>
    </xf>
    <xf numFmtId="167" fontId="7" fillId="0" borderId="44" xfId="0" applyNumberFormat="1" applyFont="1" applyFill="1" applyBorder="1" applyAlignment="1">
      <alignment horizontal="right" vertical="center" wrapText="1" indent="1"/>
    </xf>
    <xf numFmtId="167" fontId="7" fillId="0" borderId="12" xfId="0" applyNumberFormat="1" applyFont="1" applyFill="1" applyBorder="1" applyAlignment="1">
      <alignment horizontal="right" vertical="center" wrapText="1" indent="1"/>
    </xf>
    <xf numFmtId="167" fontId="7" fillId="0" borderId="13" xfId="0" applyNumberFormat="1" applyFont="1" applyFill="1" applyBorder="1" applyAlignment="1">
      <alignment horizontal="right" vertical="center" wrapText="1" indent="1"/>
    </xf>
    <xf numFmtId="0" fontId="7" fillId="0" borderId="24" xfId="0" applyFont="1" applyFill="1" applyBorder="1" applyAlignment="1">
      <alignment vertical="center" wrapText="1"/>
    </xf>
    <xf numFmtId="167" fontId="7" fillId="0" borderId="45" xfId="0" applyNumberFormat="1" applyFont="1" applyFill="1" applyBorder="1" applyAlignment="1">
      <alignment horizontal="right" vertical="center" wrapText="1" indent="1"/>
    </xf>
    <xf numFmtId="167" fontId="7" fillId="0" borderId="27" xfId="0" applyNumberFormat="1" applyFont="1" applyFill="1" applyBorder="1" applyAlignment="1">
      <alignment horizontal="right" vertical="center" wrapText="1" indent="1"/>
    </xf>
    <xf numFmtId="0" fontId="7" fillId="0" borderId="24" xfId="0" applyFont="1" applyFill="1" applyBorder="1" applyAlignment="1">
      <alignment vertical="center"/>
    </xf>
    <xf numFmtId="167" fontId="26" fillId="0" borderId="15" xfId="0" applyNumberFormat="1" applyFont="1" applyFill="1" applyBorder="1" applyAlignment="1">
      <alignment horizontal="right" vertical="center" wrapText="1" indent="1"/>
    </xf>
    <xf numFmtId="167" fontId="26" fillId="0" borderId="16" xfId="0" applyNumberFormat="1" applyFont="1" applyFill="1" applyBorder="1" applyAlignment="1">
      <alignment horizontal="right" vertical="center" wrapText="1" indent="1"/>
    </xf>
    <xf numFmtId="1" fontId="7" fillId="0" borderId="32" xfId="0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right" vertical="center" wrapText="1" indent="1"/>
    </xf>
    <xf numFmtId="167" fontId="7" fillId="0" borderId="24" xfId="0" applyNumberFormat="1" applyFont="1" applyFill="1" applyBorder="1" applyAlignment="1">
      <alignment horizontal="right" vertical="center" wrapText="1" indent="1"/>
    </xf>
    <xf numFmtId="0" fontId="7" fillId="0" borderId="24" xfId="0" applyFont="1" applyFill="1" applyBorder="1" applyAlignment="1">
      <alignment horizontal="right" vertical="center" wrapText="1" indent="1"/>
    </xf>
    <xf numFmtId="3" fontId="7" fillId="0" borderId="36" xfId="0" applyNumberFormat="1" applyFont="1" applyFill="1" applyBorder="1" applyAlignment="1">
      <alignment horizontal="right" vertical="center" wrapText="1" indent="1"/>
    </xf>
    <xf numFmtId="3" fontId="7" fillId="0" borderId="45" xfId="40" applyNumberFormat="1" applyFont="1" applyFill="1" applyBorder="1" applyAlignment="1">
      <alignment horizontal="right" indent="1"/>
    </xf>
    <xf numFmtId="167" fontId="7" fillId="0" borderId="26" xfId="40" applyNumberFormat="1" applyFont="1" applyFill="1" applyBorder="1" applyAlignment="1">
      <alignment horizontal="right" indent="1"/>
    </xf>
    <xf numFmtId="3" fontId="7" fillId="0" borderId="45" xfId="39" applyNumberFormat="1" applyFont="1" applyFill="1" applyBorder="1" applyAlignment="1">
      <alignment horizontal="right" indent="1"/>
    </xf>
    <xf numFmtId="168" fontId="7" fillId="0" borderId="25" xfId="39" applyNumberFormat="1" applyFont="1" applyFill="1" applyBorder="1" applyAlignment="1">
      <alignment horizontal="right" indent="1"/>
    </xf>
    <xf numFmtId="168" fontId="7" fillId="0" borderId="46" xfId="39" applyNumberFormat="1" applyFont="1" applyFill="1" applyBorder="1" applyAlignment="1">
      <alignment horizontal="right" indent="1"/>
    </xf>
    <xf numFmtId="0" fontId="7" fillId="0" borderId="26" xfId="0" quotePrefix="1" applyFont="1" applyFill="1" applyBorder="1" applyAlignment="1">
      <alignment vertical="top"/>
    </xf>
    <xf numFmtId="0" fontId="25" fillId="0" borderId="0" xfId="0" applyNumberFormat="1" applyFont="1" applyFill="1" applyAlignment="1">
      <alignment horizontal="right"/>
    </xf>
    <xf numFmtId="0" fontId="26" fillId="0" borderId="39" xfId="0" applyFont="1" applyFill="1" applyBorder="1" applyAlignment="1">
      <alignment horizontal="center"/>
    </xf>
    <xf numFmtId="0" fontId="26" fillId="0" borderId="4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vertical="top" wrapText="1" indent="1"/>
    </xf>
    <xf numFmtId="0" fontId="26" fillId="0" borderId="10" xfId="0" applyFont="1" applyFill="1" applyBorder="1" applyAlignment="1"/>
    <xf numFmtId="167" fontId="7" fillId="0" borderId="26" xfId="28" applyNumberFormat="1" applyFont="1" applyFill="1" applyBorder="1" applyAlignment="1">
      <alignment horizontal="right" vertical="center" wrapText="1" indent="1"/>
    </xf>
    <xf numFmtId="167" fontId="7" fillId="0" borderId="0" xfId="0" applyNumberFormat="1" applyFont="1" applyFill="1" applyBorder="1" applyAlignment="1">
      <alignment horizontal="right" vertical="center" wrapText="1" indent="1"/>
    </xf>
    <xf numFmtId="0" fontId="7" fillId="0" borderId="17" xfId="0" applyFont="1" applyFill="1" applyBorder="1" applyAlignment="1">
      <alignment horizontal="left" indent="1"/>
    </xf>
    <xf numFmtId="167" fontId="7" fillId="0" borderId="40" xfId="0" applyNumberFormat="1" applyFont="1" applyFill="1" applyBorder="1" applyAlignment="1">
      <alignment vertical="center"/>
    </xf>
    <xf numFmtId="167" fontId="7" fillId="0" borderId="35" xfId="0" applyNumberFormat="1" applyFont="1" applyFill="1" applyBorder="1" applyAlignment="1">
      <alignment vertical="center"/>
    </xf>
    <xf numFmtId="167" fontId="26" fillId="0" borderId="15" xfId="0" applyNumberFormat="1" applyFont="1" applyFill="1" applyBorder="1" applyAlignment="1">
      <alignment horizontal="right" vertical="center" indent="1"/>
    </xf>
    <xf numFmtId="167" fontId="26" fillId="0" borderId="16" xfId="0" applyNumberFormat="1" applyFont="1" applyFill="1" applyBorder="1" applyAlignment="1">
      <alignment horizontal="right" vertical="center" indent="1"/>
    </xf>
    <xf numFmtId="0" fontId="7" fillId="25" borderId="0" xfId="39" applyFont="1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NumberFormat="1"/>
    <xf numFmtId="3" fontId="7" fillId="0" borderId="47" xfId="0" applyNumberFormat="1" applyFont="1" applyFill="1" applyBorder="1" applyAlignment="1">
      <alignment horizontal="right" wrapText="1" indent="1"/>
    </xf>
    <xf numFmtId="167" fontId="1" fillId="0" borderId="0" xfId="0" applyNumberFormat="1" applyFont="1" applyFill="1" applyBorder="1" applyAlignment="1">
      <alignment horizontal="right" wrapText="1" indent="1"/>
    </xf>
    <xf numFmtId="167" fontId="7" fillId="0" borderId="40" xfId="0" applyNumberFormat="1" applyFont="1" applyFill="1" applyBorder="1" applyAlignment="1">
      <alignment horizontal="right" vertical="top" indent="1"/>
    </xf>
    <xf numFmtId="0" fontId="26" fillId="0" borderId="16" xfId="39" applyFont="1" applyFill="1" applyBorder="1" applyAlignment="1">
      <alignment horizontal="center" vertical="center" wrapText="1"/>
    </xf>
    <xf numFmtId="167" fontId="1" fillId="0" borderId="0" xfId="0" applyNumberFormat="1" applyFont="1" applyFill="1" applyBorder="1" applyAlignment="1">
      <alignment horizontal="right" vertical="center" wrapText="1" indent="1"/>
    </xf>
    <xf numFmtId="0" fontId="1" fillId="0" borderId="24" xfId="0" applyFont="1" applyFill="1" applyBorder="1" applyAlignment="1">
      <alignment vertical="center" wrapText="1"/>
    </xf>
    <xf numFmtId="167" fontId="26" fillId="0" borderId="0" xfId="0" applyNumberFormat="1" applyFont="1" applyFill="1" applyBorder="1" applyAlignment="1">
      <alignment vertical="top" wrapText="1"/>
    </xf>
    <xf numFmtId="168" fontId="41" fillId="0" borderId="0" xfId="46" applyNumberFormat="1" applyFont="1" applyFill="1"/>
    <xf numFmtId="0" fontId="1" fillId="0" borderId="10" xfId="0" applyFont="1" applyFill="1" applyBorder="1" applyAlignment="1">
      <alignment vertical="top" wrapText="1"/>
    </xf>
    <xf numFmtId="0" fontId="7" fillId="0" borderId="33" xfId="0" applyFont="1" applyFill="1" applyBorder="1"/>
    <xf numFmtId="0" fontId="7" fillId="0" borderId="33" xfId="0" applyFont="1" applyFill="1" applyBorder="1" applyAlignment="1">
      <alignment horizontal="center"/>
    </xf>
    <xf numFmtId="0" fontId="1" fillId="0" borderId="24" xfId="0" applyFont="1" applyFill="1" applyBorder="1"/>
    <xf numFmtId="0" fontId="7" fillId="0" borderId="24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left" indent="1"/>
    </xf>
    <xf numFmtId="0" fontId="25" fillId="0" borderId="24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left" indent="1"/>
    </xf>
    <xf numFmtId="0" fontId="25" fillId="0" borderId="31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4" fontId="1" fillId="0" borderId="17" xfId="42" applyNumberFormat="1" applyFont="1" applyFill="1" applyBorder="1" applyAlignment="1">
      <alignment vertical="top" wrapText="1"/>
    </xf>
    <xf numFmtId="0" fontId="1" fillId="0" borderId="17" xfId="0" applyFont="1" applyFill="1" applyBorder="1"/>
    <xf numFmtId="168" fontId="26" fillId="0" borderId="16" xfId="46" applyNumberFormat="1" applyFont="1" applyFill="1" applyBorder="1" applyAlignment="1">
      <alignment horizontal="right" indent="1"/>
    </xf>
    <xf numFmtId="0" fontId="1" fillId="0" borderId="11" xfId="0" applyFont="1" applyFill="1" applyBorder="1" applyAlignment="1">
      <alignment vertical="top"/>
    </xf>
    <xf numFmtId="0" fontId="7" fillId="0" borderId="2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top"/>
    </xf>
    <xf numFmtId="0" fontId="1" fillId="24" borderId="28" xfId="0" applyFont="1" applyFill="1" applyBorder="1" applyAlignment="1">
      <alignment horizontal="left" vertical="center" wrapText="1"/>
    </xf>
    <xf numFmtId="0" fontId="1" fillId="24" borderId="0" xfId="0" applyFont="1" applyFill="1"/>
    <xf numFmtId="0" fontId="1" fillId="24" borderId="3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vertical="top" wrapText="1"/>
    </xf>
    <xf numFmtId="0" fontId="7" fillId="0" borderId="42" xfId="0" applyFont="1" applyFill="1" applyBorder="1" applyAlignment="1"/>
    <xf numFmtId="0" fontId="7" fillId="0" borderId="43" xfId="0" applyFont="1" applyFill="1" applyBorder="1" applyAlignment="1">
      <alignment horizontal="right" vertical="center" indent="1"/>
    </xf>
    <xf numFmtId="0" fontId="7" fillId="0" borderId="17" xfId="0" applyFont="1" applyFill="1" applyBorder="1" applyAlignment="1"/>
    <xf numFmtId="166" fontId="7" fillId="0" borderId="27" xfId="0" applyNumberFormat="1" applyFont="1" applyFill="1" applyBorder="1" applyAlignment="1">
      <alignment horizontal="right" vertical="center" indent="1"/>
    </xf>
    <xf numFmtId="0" fontId="7" fillId="0" borderId="17" xfId="0" applyFont="1" applyFill="1" applyBorder="1" applyAlignment="1">
      <alignment wrapText="1"/>
    </xf>
    <xf numFmtId="0" fontId="7" fillId="0" borderId="27" xfId="0" applyFont="1" applyFill="1" applyBorder="1" applyAlignment="1">
      <alignment horizontal="right" vertical="center" indent="1"/>
    </xf>
    <xf numFmtId="0" fontId="7" fillId="0" borderId="10" xfId="0" applyFont="1" applyFill="1" applyBorder="1" applyAlignment="1"/>
    <xf numFmtId="167" fontId="7" fillId="0" borderId="41" xfId="0" applyNumberFormat="1" applyFont="1" applyFill="1" applyBorder="1" applyAlignment="1">
      <alignment horizontal="right" vertical="center" indent="1"/>
    </xf>
    <xf numFmtId="0" fontId="26" fillId="0" borderId="22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168" fontId="0" fillId="0" borderId="0" xfId="46" applyNumberFormat="1" applyFont="1" applyFill="1"/>
    <xf numFmtId="168" fontId="26" fillId="0" borderId="13" xfId="46" applyNumberFormat="1" applyFont="1" applyFill="1" applyBorder="1" applyAlignment="1">
      <alignment horizontal="right" vertical="center" indent="1"/>
    </xf>
    <xf numFmtId="168" fontId="7" fillId="0" borderId="27" xfId="46" applyNumberFormat="1" applyFont="1" applyFill="1" applyBorder="1" applyAlignment="1">
      <alignment horizontal="right" vertical="center" indent="1"/>
    </xf>
    <xf numFmtId="168" fontId="26" fillId="0" borderId="27" xfId="46" applyNumberFormat="1" applyFont="1" applyFill="1" applyBorder="1" applyAlignment="1">
      <alignment horizontal="right" vertical="center" indent="1"/>
    </xf>
    <xf numFmtId="168" fontId="26" fillId="0" borderId="35" xfId="46" applyNumberFormat="1" applyFont="1" applyFill="1" applyBorder="1" applyAlignment="1">
      <alignment horizontal="right" vertical="center" indent="1"/>
    </xf>
    <xf numFmtId="168" fontId="26" fillId="0" borderId="16" xfId="46" applyNumberFormat="1" applyFont="1" applyFill="1" applyBorder="1" applyAlignment="1">
      <alignment horizontal="right" vertical="center" indent="1"/>
    </xf>
    <xf numFmtId="168" fontId="7" fillId="0" borderId="13" xfId="46" applyNumberFormat="1" applyFont="1" applyFill="1" applyBorder="1" applyAlignment="1">
      <alignment horizontal="right" vertical="center" indent="1"/>
    </xf>
    <xf numFmtId="168" fontId="7" fillId="0" borderId="41" xfId="46" applyNumberFormat="1" applyFont="1" applyFill="1" applyBorder="1" applyAlignment="1">
      <alignment horizontal="right" vertical="center" indent="1"/>
    </xf>
    <xf numFmtId="0" fontId="1" fillId="24" borderId="36" xfId="0" applyFont="1" applyFill="1" applyBorder="1" applyAlignment="1">
      <alignment horizontal="right" vertical="center" indent="3"/>
    </xf>
    <xf numFmtId="0" fontId="1" fillId="24" borderId="31" xfId="0" applyFont="1" applyFill="1" applyBorder="1" applyAlignment="1">
      <alignment horizontal="right" vertical="center" indent="3"/>
    </xf>
    <xf numFmtId="0" fontId="26" fillId="24" borderId="18" xfId="0" applyFont="1" applyFill="1" applyBorder="1" applyAlignment="1">
      <alignment horizontal="right" vertical="center" indent="3"/>
    </xf>
    <xf numFmtId="168" fontId="7" fillId="0" borderId="13" xfId="46" applyNumberFormat="1" applyFont="1" applyFill="1" applyBorder="1" applyAlignment="1">
      <alignment horizontal="right" indent="1"/>
    </xf>
    <xf numFmtId="168" fontId="7" fillId="0" borderId="27" xfId="46" applyNumberFormat="1" applyFont="1" applyFill="1" applyBorder="1" applyAlignment="1">
      <alignment horizontal="right" indent="1"/>
    </xf>
    <xf numFmtId="168" fontId="26" fillId="24" borderId="16" xfId="0" applyNumberFormat="1" applyFont="1" applyFill="1" applyBorder="1" applyAlignment="1">
      <alignment horizontal="right" indent="1"/>
    </xf>
    <xf numFmtId="168" fontId="7" fillId="24" borderId="13" xfId="0" applyNumberFormat="1" applyFont="1" applyFill="1" applyBorder="1" applyAlignment="1">
      <alignment horizontal="right" indent="1"/>
    </xf>
    <xf numFmtId="168" fontId="7" fillId="24" borderId="27" xfId="0" applyNumberFormat="1" applyFont="1" applyFill="1" applyBorder="1" applyAlignment="1">
      <alignment horizontal="right" indent="1"/>
    </xf>
    <xf numFmtId="168" fontId="7" fillId="24" borderId="35" xfId="0" applyNumberFormat="1" applyFont="1" applyFill="1" applyBorder="1" applyAlignment="1">
      <alignment horizontal="right" indent="1"/>
    </xf>
    <xf numFmtId="168" fontId="7" fillId="0" borderId="36" xfId="0" applyNumberFormat="1" applyFont="1" applyFill="1" applyBorder="1" applyAlignment="1">
      <alignment horizontal="right" indent="1"/>
    </xf>
    <xf numFmtId="168" fontId="7" fillId="0" borderId="24" xfId="0" applyNumberFormat="1" applyFont="1" applyFill="1" applyBorder="1" applyAlignment="1">
      <alignment horizontal="right" indent="1"/>
    </xf>
    <xf numFmtId="168" fontId="7" fillId="0" borderId="37" xfId="0" applyNumberFormat="1" applyFont="1" applyFill="1" applyBorder="1" applyAlignment="1">
      <alignment horizontal="right" indent="1"/>
    </xf>
    <xf numFmtId="168" fontId="26" fillId="0" borderId="18" xfId="0" applyNumberFormat="1" applyFont="1" applyFill="1" applyBorder="1" applyAlignment="1">
      <alignment horizontal="right" indent="1"/>
    </xf>
    <xf numFmtId="168" fontId="7" fillId="0" borderId="33" xfId="46" applyNumberFormat="1" applyFont="1" applyFill="1" applyBorder="1" applyAlignment="1">
      <alignment horizontal="right" vertical="center" indent="1"/>
    </xf>
    <xf numFmtId="168" fontId="7" fillId="0" borderId="24" xfId="46" applyNumberFormat="1" applyFont="1" applyFill="1" applyBorder="1" applyAlignment="1">
      <alignment horizontal="right" vertical="center" indent="1"/>
    </xf>
    <xf numFmtId="168" fontId="7" fillId="0" borderId="31" xfId="46" applyNumberFormat="1" applyFont="1" applyFill="1" applyBorder="1" applyAlignment="1">
      <alignment horizontal="right" vertical="center" indent="1"/>
    </xf>
    <xf numFmtId="0" fontId="37" fillId="0" borderId="0" xfId="0" applyFont="1" applyFill="1" applyAlignment="1">
      <alignment horizontal="left" wrapText="1"/>
    </xf>
    <xf numFmtId="0" fontId="40" fillId="0" borderId="48" xfId="0" applyFont="1" applyFill="1" applyBorder="1" applyAlignment="1">
      <alignment horizontal="left" vertical="top" wrapText="1"/>
    </xf>
    <xf numFmtId="0" fontId="37" fillId="0" borderId="48" xfId="0" applyFont="1" applyFill="1" applyBorder="1" applyAlignment="1">
      <alignment horizontal="left" vertical="center" wrapText="1"/>
    </xf>
    <xf numFmtId="0" fontId="39" fillId="0" borderId="48" xfId="0" applyFont="1" applyFill="1" applyBorder="1" applyAlignment="1">
      <alignment wrapText="1"/>
    </xf>
    <xf numFmtId="0" fontId="7" fillId="0" borderId="48" xfId="0" applyFont="1" applyBorder="1" applyAlignment="1">
      <alignment wrapText="1"/>
    </xf>
    <xf numFmtId="0" fontId="39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7" xfId="40"/>
    <cellStyle name="Normal_bal" xfId="41"/>
    <cellStyle name="Normal_spr __akt  2003-2009" xfId="42"/>
    <cellStyle name="Normal_Баланс" xfId="43"/>
    <cellStyle name="Note" xfId="44" builtinId="10" customBuiltin="1"/>
    <cellStyle name="Output" xfId="45" builtinId="21" customBuiltin="1"/>
    <cellStyle name="Percent" xfId="46" builtinId="5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bg-BG"/>
              <a:t>Брой сделки и оборот на ИП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bg-BG"/>
              </a:p>
            </c:txPr>
            <c:dLblPos val="ctr"/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85832064"/>
        <c:axId val="85833600"/>
      </c:barChart>
      <c:lineChart>
        <c:grouping val="standard"/>
        <c:ser>
          <c:idx val="0"/>
          <c:order val="1"/>
          <c:tx>
            <c:v>Оборот</c:v>
          </c:tx>
          <c:spPr>
            <a:ln w="38100">
              <a:solidFill>
                <a:srgbClr val="CC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bg-BG"/>
              </a:p>
            </c:txPr>
            <c:dLblPos val="t"/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85848064"/>
        <c:axId val="85849600"/>
      </c:lineChart>
      <c:catAx>
        <c:axId val="8583206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5833600"/>
        <c:crosses val="autoZero"/>
        <c:lblAlgn val="ctr"/>
        <c:lblOffset val="100"/>
        <c:tickLblSkip val="1"/>
        <c:tickMarkSkip val="1"/>
      </c:catAx>
      <c:valAx>
        <c:axId val="8583360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Брой сделки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5832064"/>
        <c:crosses val="autoZero"/>
        <c:crossBetween val="between"/>
      </c:valAx>
      <c:catAx>
        <c:axId val="85848064"/>
        <c:scaling>
          <c:orientation val="minMax"/>
        </c:scaling>
        <c:delete val="1"/>
        <c:axPos val="b"/>
        <c:tickLblPos val="nextTo"/>
        <c:crossAx val="85849600"/>
        <c:crosses val="autoZero"/>
        <c:lblAlgn val="ctr"/>
        <c:lblOffset val="100"/>
      </c:catAx>
      <c:valAx>
        <c:axId val="85849600"/>
        <c:scaling>
          <c:orientation val="minMax"/>
          <c:max val="2000000"/>
        </c:scaling>
        <c:axPos val="r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Оборот (хил. лв.)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5848064"/>
        <c:crosses val="max"/>
        <c:crossBetween val="between"/>
        <c:majorUnit val="500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 alignWithMargins="0">
      <c:oddHeader>&amp;A</c:oddHeader>
      <c:oddFooter>Page &amp;P</c:oddFooter>
    </c:headerFooter>
    <c:pageMargins b="1" l="0.75000000000000211" r="0.750000000000002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bg-BG"/>
              <a:t>Брой сделки и оборот на ИП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bg-BG"/>
              </a:p>
            </c:txPr>
            <c:dLblPos val="ctr"/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85508480"/>
        <c:axId val="85510016"/>
      </c:barChart>
      <c:lineChart>
        <c:grouping val="standard"/>
        <c:ser>
          <c:idx val="0"/>
          <c:order val="1"/>
          <c:tx>
            <c:v>Оборот</c:v>
          </c:tx>
          <c:spPr>
            <a:ln w="38100">
              <a:solidFill>
                <a:srgbClr val="CC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bg-BG"/>
              </a:p>
            </c:txPr>
            <c:dLblPos val="t"/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85520384"/>
        <c:axId val="85521920"/>
      </c:lineChart>
      <c:catAx>
        <c:axId val="8550848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5510016"/>
        <c:crosses val="autoZero"/>
        <c:lblAlgn val="ctr"/>
        <c:lblOffset val="100"/>
        <c:tickLblSkip val="1"/>
        <c:tickMarkSkip val="1"/>
      </c:catAx>
      <c:valAx>
        <c:axId val="8551001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Брой сделки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5508480"/>
        <c:crosses val="autoZero"/>
        <c:crossBetween val="between"/>
      </c:valAx>
      <c:catAx>
        <c:axId val="85520384"/>
        <c:scaling>
          <c:orientation val="minMax"/>
        </c:scaling>
        <c:delete val="1"/>
        <c:axPos val="b"/>
        <c:tickLblPos val="nextTo"/>
        <c:crossAx val="85521920"/>
        <c:crosses val="autoZero"/>
        <c:lblAlgn val="ctr"/>
        <c:lblOffset val="100"/>
      </c:catAx>
      <c:valAx>
        <c:axId val="85521920"/>
        <c:scaling>
          <c:orientation val="minMax"/>
          <c:max val="2000000"/>
        </c:scaling>
        <c:axPos val="r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Оборот (хил. лв.)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85520384"/>
        <c:crosses val="max"/>
        <c:crossBetween val="between"/>
        <c:majorUnit val="500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 alignWithMargins="0">
      <c:oddHeader>&amp;A</c:oddHeader>
      <c:oddFooter>Page &amp;P</c:oddFooter>
    </c:headerFooter>
    <c:pageMargins b="1" l="0.75000000000000211" r="0.750000000000002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3</xdr:col>
      <xdr:colOff>942975</xdr:colOff>
      <xdr:row>0</xdr:row>
      <xdr:rowOff>0</xdr:rowOff>
    </xdr:to>
    <xdr:graphicFrame macro="">
      <xdr:nvGraphicFramePr>
        <xdr:cNvPr id="62071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0</xdr:rowOff>
    </xdr:from>
    <xdr:to>
      <xdr:col>3</xdr:col>
      <xdr:colOff>942975</xdr:colOff>
      <xdr:row>0</xdr:row>
      <xdr:rowOff>0</xdr:rowOff>
    </xdr:to>
    <xdr:graphicFrame macro="">
      <xdr:nvGraphicFramePr>
        <xdr:cNvPr id="62071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sc.bg/FolderRedirections$/Tasks/106%20KFN/21%20Web/2%20W.I.P/2012_AR/&#1044;&#1086;&#1087;&#1098;&#1083;&#1085;&#1080;&#1090;&#1077;&#1083;&#1085;&#1080;%20&#1076;&#1072;&#1085;&#1085;&#1080;/Danni_ADSIC_AD_KIS.74106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. 1.1"/>
      <sheetName val="Табл. 1.2"/>
      <sheetName val="Табл. 1.3."/>
      <sheetName val="Табл. 2.1"/>
      <sheetName val="Табл. 2.2"/>
      <sheetName val="Табл. 2.3"/>
      <sheetName val="Табл. 2.3 New"/>
      <sheetName val="Табл. 3.1"/>
      <sheetName val="Табл. 3.2.1"/>
      <sheetName val="Табл. 3.2.2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&lt;Моля избери специализация&gt;</v>
          </cell>
        </row>
        <row r="2">
          <cell r="B2" t="str">
            <v>земеделска земя</v>
          </cell>
        </row>
        <row r="3">
          <cell r="B3" t="str">
            <v>НИ без земеделска земя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4"/>
  <sheetViews>
    <sheetView tabSelected="1" view="pageBreakPreview" zoomScaleSheetLayoutView="100" workbookViewId="0"/>
  </sheetViews>
  <sheetFormatPr defaultRowHeight="15"/>
  <cols>
    <col min="1" max="1" width="9.85546875" style="1" customWidth="1"/>
    <col min="2" max="2" width="9.85546875" style="3" customWidth="1"/>
    <col min="3" max="11" width="9.85546875" style="1" customWidth="1"/>
    <col min="12" max="16384" width="9.140625" style="1"/>
  </cols>
  <sheetData>
    <row r="1" spans="1:11">
      <c r="A1" s="1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2"/>
      <c r="C3" s="3"/>
      <c r="D3" s="3"/>
      <c r="E3" s="3"/>
      <c r="F3" s="3"/>
      <c r="G3" s="3"/>
      <c r="H3" s="3"/>
      <c r="I3" s="3"/>
      <c r="J3" s="3"/>
      <c r="K3" s="3"/>
    </row>
    <row r="4" spans="1:11" ht="33">
      <c r="A4" s="4" t="s">
        <v>21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12"/>
      <c r="C5" s="3"/>
      <c r="D5" s="3"/>
      <c r="E5" s="3"/>
      <c r="F5" s="3"/>
      <c r="G5" s="3"/>
      <c r="H5" s="3"/>
      <c r="I5" s="3"/>
      <c r="J5" s="3"/>
      <c r="K5" s="3"/>
    </row>
    <row r="6" spans="1:11">
      <c r="A6" s="12"/>
      <c r="C6" s="3"/>
      <c r="D6" s="3"/>
      <c r="E6" s="3"/>
      <c r="F6" s="3"/>
      <c r="G6" s="3"/>
      <c r="H6" s="3"/>
      <c r="I6" s="3"/>
      <c r="J6" s="3"/>
      <c r="K6" s="3"/>
    </row>
    <row r="7" spans="1:11">
      <c r="A7" s="12"/>
      <c r="C7" s="3"/>
      <c r="D7" s="3"/>
      <c r="E7" s="3"/>
      <c r="F7" s="3"/>
      <c r="G7" s="3"/>
      <c r="H7" s="3"/>
      <c r="I7" s="3"/>
      <c r="J7" s="3"/>
      <c r="K7" s="3"/>
    </row>
    <row r="8" spans="1:11">
      <c r="A8" s="12"/>
      <c r="C8" s="3"/>
      <c r="D8" s="3"/>
      <c r="E8" s="3"/>
      <c r="F8" s="3"/>
      <c r="G8" s="3"/>
      <c r="H8" s="3"/>
      <c r="I8" s="3"/>
      <c r="J8" s="3"/>
      <c r="K8" s="3"/>
    </row>
    <row r="9" spans="1:11">
      <c r="A9" s="12"/>
      <c r="C9" s="3"/>
      <c r="D9" s="3"/>
      <c r="E9" s="3"/>
      <c r="F9" s="3"/>
      <c r="G9" s="3"/>
      <c r="H9" s="3"/>
      <c r="I9" s="3"/>
      <c r="J9" s="3"/>
      <c r="K9" s="3"/>
    </row>
    <row r="10" spans="1:11" s="2" customFormat="1" ht="27.75">
      <c r="A10" s="13" t="s">
        <v>333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>
      <c r="A11" s="12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12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12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12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12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7" t="s">
        <v>22</v>
      </c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B17" s="94" t="s">
        <v>23</v>
      </c>
      <c r="C17" s="8" t="s">
        <v>14</v>
      </c>
      <c r="D17" s="3"/>
      <c r="E17" s="3"/>
      <c r="F17" s="3"/>
      <c r="G17" s="3"/>
      <c r="H17" s="3"/>
      <c r="I17" s="3"/>
      <c r="J17" s="3"/>
      <c r="K17" s="3"/>
    </row>
    <row r="18" spans="1:11">
      <c r="C18" s="9" t="s">
        <v>24</v>
      </c>
      <c r="D18" s="3"/>
      <c r="E18" s="3"/>
      <c r="F18" s="3"/>
      <c r="G18" s="3"/>
      <c r="H18" s="3"/>
      <c r="I18" s="3"/>
      <c r="J18" s="3"/>
      <c r="K18" s="3"/>
    </row>
    <row r="19" spans="1:11">
      <c r="B19" s="94" t="s">
        <v>25</v>
      </c>
      <c r="C19" s="8" t="s">
        <v>49</v>
      </c>
      <c r="D19" s="3"/>
      <c r="E19" s="3"/>
      <c r="F19" s="3"/>
      <c r="G19" s="3"/>
      <c r="H19" s="3"/>
      <c r="I19" s="3"/>
      <c r="J19" s="3"/>
      <c r="K19" s="3"/>
    </row>
    <row r="20" spans="1:11">
      <c r="B20" s="94" t="s">
        <v>26</v>
      </c>
      <c r="C20" s="8" t="s">
        <v>27</v>
      </c>
      <c r="D20" s="6"/>
      <c r="E20" s="10"/>
      <c r="F20" s="6"/>
      <c r="G20" s="6"/>
      <c r="H20" s="6"/>
      <c r="I20" s="3"/>
      <c r="J20" s="3"/>
      <c r="K20" s="3"/>
    </row>
    <row r="21" spans="1:11">
      <c r="C21" s="8" t="s">
        <v>28</v>
      </c>
      <c r="D21" s="6"/>
      <c r="E21" s="10"/>
      <c r="F21" s="6"/>
      <c r="G21" s="6"/>
      <c r="H21" s="6"/>
      <c r="I21" s="3"/>
      <c r="J21" s="3"/>
      <c r="K21" s="3"/>
    </row>
    <row r="22" spans="1:11">
      <c r="B22" s="94" t="s">
        <v>29</v>
      </c>
      <c r="C22" s="8" t="s">
        <v>64</v>
      </c>
      <c r="D22" s="3"/>
      <c r="E22" s="3"/>
      <c r="F22" s="3"/>
      <c r="G22" s="3"/>
      <c r="H22" s="3"/>
      <c r="I22" s="3"/>
      <c r="J22" s="3"/>
      <c r="K22" s="3"/>
    </row>
    <row r="23" spans="1:11">
      <c r="C23" s="8" t="s">
        <v>65</v>
      </c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8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11" t="s">
        <v>334</v>
      </c>
      <c r="B25" s="8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B26" s="94" t="s">
        <v>31</v>
      </c>
      <c r="C26" s="8" t="s">
        <v>420</v>
      </c>
      <c r="D26" s="3"/>
      <c r="E26" s="3"/>
      <c r="F26" s="3"/>
      <c r="G26" s="3"/>
      <c r="H26" s="3"/>
      <c r="I26" s="3"/>
      <c r="J26" s="3"/>
      <c r="K26" s="3"/>
    </row>
    <row r="27" spans="1:11">
      <c r="C27" s="9" t="s">
        <v>32</v>
      </c>
      <c r="D27" s="3"/>
      <c r="E27" s="3"/>
      <c r="F27" s="3"/>
      <c r="G27" s="3"/>
      <c r="H27" s="3"/>
      <c r="I27" s="3"/>
      <c r="J27" s="3"/>
      <c r="K27" s="3"/>
    </row>
    <row r="28" spans="1:11">
      <c r="B28" s="94" t="s">
        <v>33</v>
      </c>
      <c r="C28" s="8" t="s">
        <v>4</v>
      </c>
      <c r="D28" s="3"/>
      <c r="E28" s="3"/>
      <c r="F28" s="3"/>
      <c r="G28" s="3"/>
      <c r="H28" s="3"/>
      <c r="I28" s="3"/>
      <c r="J28" s="3"/>
      <c r="K28" s="3"/>
    </row>
    <row r="29" spans="1:11">
      <c r="C29" s="8" t="s">
        <v>35</v>
      </c>
      <c r="D29" s="3"/>
      <c r="E29" s="3"/>
      <c r="F29" s="3"/>
      <c r="G29" s="3"/>
      <c r="H29" s="3"/>
      <c r="I29" s="3"/>
      <c r="J29" s="3"/>
      <c r="K29" s="3"/>
    </row>
    <row r="30" spans="1:11">
      <c r="B30" s="94" t="s">
        <v>34</v>
      </c>
      <c r="C30" s="9" t="s">
        <v>335</v>
      </c>
      <c r="D30" s="3"/>
      <c r="E30" s="3"/>
      <c r="F30" s="3"/>
      <c r="G30" s="3"/>
      <c r="H30" s="3"/>
      <c r="I30" s="3"/>
      <c r="J30" s="3"/>
      <c r="K30" s="3"/>
    </row>
    <row r="31" spans="1:11">
      <c r="C31" s="8" t="s">
        <v>336</v>
      </c>
      <c r="E31" s="3"/>
      <c r="F31" s="3"/>
      <c r="G31" s="3"/>
      <c r="H31" s="3"/>
      <c r="I31" s="3"/>
      <c r="J31" s="3"/>
      <c r="K31" s="3"/>
    </row>
    <row r="32" spans="1:11">
      <c r="C32" s="8" t="s">
        <v>337</v>
      </c>
      <c r="D32" s="3"/>
      <c r="E32" s="3"/>
      <c r="F32" s="3"/>
      <c r="G32" s="3"/>
      <c r="H32" s="3"/>
      <c r="I32" s="3"/>
      <c r="J32" s="3"/>
      <c r="K32" s="3"/>
    </row>
    <row r="33" spans="1:11">
      <c r="A33" s="3"/>
      <c r="B33" s="8"/>
      <c r="C33" s="3"/>
      <c r="D33" s="3"/>
      <c r="E33" s="3"/>
      <c r="F33" s="3"/>
      <c r="G33" s="3"/>
      <c r="H33" s="3"/>
      <c r="I33" s="3"/>
      <c r="J33" s="3"/>
      <c r="K33" s="3"/>
    </row>
    <row r="34" spans="1:11">
      <c r="A34" s="11" t="s">
        <v>36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>
      <c r="B35" s="94" t="s">
        <v>37</v>
      </c>
      <c r="C35" s="8" t="s">
        <v>38</v>
      </c>
      <c r="D35" s="3"/>
      <c r="E35" s="3"/>
      <c r="F35" s="3"/>
      <c r="G35" s="3"/>
      <c r="H35" s="3"/>
      <c r="I35" s="3"/>
      <c r="J35" s="3"/>
      <c r="K35" s="3"/>
    </row>
    <row r="36" spans="1:11">
      <c r="B36" s="94" t="s">
        <v>39</v>
      </c>
      <c r="C36" s="9" t="s">
        <v>112</v>
      </c>
      <c r="D36" s="3"/>
      <c r="E36" s="3"/>
      <c r="F36" s="3"/>
      <c r="G36" s="3"/>
      <c r="H36" s="3"/>
      <c r="I36" s="3"/>
      <c r="J36" s="3"/>
      <c r="K36" s="3"/>
    </row>
    <row r="37" spans="1:11">
      <c r="C37" s="8" t="s">
        <v>116</v>
      </c>
      <c r="D37" s="3"/>
      <c r="E37" s="3"/>
      <c r="F37" s="3"/>
      <c r="G37" s="3"/>
      <c r="H37" s="3"/>
      <c r="I37" s="3"/>
      <c r="J37" s="3"/>
      <c r="K37" s="3"/>
    </row>
    <row r="38" spans="1:11">
      <c r="C38" s="8" t="s">
        <v>468</v>
      </c>
      <c r="D38" s="3"/>
      <c r="E38" s="3"/>
      <c r="F38" s="3"/>
      <c r="G38" s="3"/>
      <c r="H38" s="3"/>
      <c r="I38" s="3"/>
      <c r="J38" s="3"/>
      <c r="K38" s="3"/>
    </row>
    <row r="39" spans="1:11">
      <c r="B39" s="94" t="s">
        <v>144</v>
      </c>
      <c r="C39" s="8" t="s">
        <v>125</v>
      </c>
      <c r="D39" s="3"/>
      <c r="E39" s="3"/>
      <c r="F39" s="3"/>
      <c r="G39" s="3"/>
      <c r="H39" s="3"/>
      <c r="I39" s="3"/>
      <c r="J39" s="3"/>
      <c r="K39" s="3"/>
    </row>
    <row r="40" spans="1:11">
      <c r="C40" s="8" t="s">
        <v>40</v>
      </c>
      <c r="D40" s="3"/>
      <c r="E40" s="3"/>
      <c r="F40" s="3"/>
      <c r="G40" s="3"/>
      <c r="H40" s="3"/>
      <c r="I40" s="3"/>
      <c r="J40" s="3"/>
      <c r="K40" s="3"/>
    </row>
    <row r="41" spans="1:11">
      <c r="A41" s="9"/>
      <c r="B41" s="9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11" t="s">
        <v>42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>
      <c r="B43" s="93" t="s">
        <v>41</v>
      </c>
      <c r="C43" s="8" t="s">
        <v>43</v>
      </c>
      <c r="D43" s="3"/>
      <c r="E43" s="3"/>
      <c r="F43" s="3"/>
      <c r="G43" s="3"/>
      <c r="H43" s="3"/>
      <c r="I43" s="3"/>
      <c r="J43" s="3"/>
      <c r="K43" s="3"/>
    </row>
    <row r="44" spans="1:11">
      <c r="C44" s="8" t="s">
        <v>171</v>
      </c>
    </row>
  </sheetData>
  <phoneticPr fontId="33" type="noConversion"/>
  <hyperlinks>
    <hyperlink ref="B17" location="'Табл. 1.1'!A1" display="Табл. 1.1"/>
    <hyperlink ref="B19" location="'Табл. 1.2'!A1" display="Табл. 1.2"/>
    <hyperlink ref="B20" location="'Табл. 1.3'!A1" display="Табл. 1.3"/>
    <hyperlink ref="B22" location="'Табл. 1.4'!A1" display="Табл. 1.4"/>
    <hyperlink ref="B26" location="'Табл. 2.1'!A1" display="Табл. 2.1"/>
    <hyperlink ref="B28" location="'Табл. 2.2'!A1" display="Табл. 2.2"/>
    <hyperlink ref="B30" location="'Табл. 2.3'!A1" display="Табл. 2.3"/>
    <hyperlink ref="B35" location="'Табл. 3.1'!A1" display="Табл. 3.1"/>
    <hyperlink ref="B36" location="'Табл. 3.2'!Print_Area" display="Табл. 3.2"/>
    <hyperlink ref="B39" location="'Табл. 3.3'!Print_Area" display="Табл. 3.3.2"/>
    <hyperlink ref="B43" location="'Табл. 4'!A1" display="Табл. 4"/>
  </hyperlinks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A1:L88"/>
  <sheetViews>
    <sheetView view="pageBreakPreview" zoomScale="90" zoomScaleNormal="90" zoomScaleSheetLayoutView="90" workbookViewId="0"/>
  </sheetViews>
  <sheetFormatPr defaultRowHeight="12.75"/>
  <cols>
    <col min="1" max="1" width="65.85546875" style="16" customWidth="1"/>
    <col min="2" max="2" width="17.5703125" style="16" bestFit="1" customWidth="1"/>
    <col min="3" max="3" width="12.28515625" style="16" customWidth="1"/>
    <col min="4" max="5" width="14.42578125" style="16" bestFit="1" customWidth="1"/>
    <col min="6" max="6" width="11.7109375" style="16" customWidth="1"/>
    <col min="7" max="7" width="12.7109375" style="16" bestFit="1" customWidth="1"/>
    <col min="8" max="8" width="17.140625" style="16" bestFit="1" customWidth="1"/>
    <col min="9" max="9" width="14.140625" style="16" bestFit="1" customWidth="1"/>
    <col min="10" max="16384" width="9.140625" style="16"/>
  </cols>
  <sheetData>
    <row r="1" spans="1:12" ht="25.5" customHeight="1">
      <c r="A1" s="56" t="s">
        <v>112</v>
      </c>
      <c r="B1" s="14"/>
      <c r="C1" s="14"/>
      <c r="D1" s="14"/>
      <c r="E1" s="14"/>
      <c r="F1" s="14"/>
      <c r="G1" s="14"/>
      <c r="H1" s="15"/>
      <c r="I1" s="163" t="s">
        <v>2</v>
      </c>
    </row>
    <row r="2" spans="1:12" ht="25.5">
      <c r="A2" s="28" t="s">
        <v>461</v>
      </c>
      <c r="B2" s="82" t="s">
        <v>155</v>
      </c>
      <c r="C2" s="82" t="s">
        <v>148</v>
      </c>
      <c r="D2" s="82" t="s">
        <v>149</v>
      </c>
      <c r="E2" s="82" t="s">
        <v>150</v>
      </c>
      <c r="F2" s="82" t="s">
        <v>151</v>
      </c>
      <c r="G2" s="82" t="s">
        <v>154</v>
      </c>
      <c r="H2" s="82" t="s">
        <v>153</v>
      </c>
      <c r="I2" s="83" t="s">
        <v>152</v>
      </c>
    </row>
    <row r="3" spans="1:12">
      <c r="A3" s="57" t="s">
        <v>69</v>
      </c>
      <c r="B3" s="202">
        <v>171.786</v>
      </c>
      <c r="C3" s="202">
        <v>0</v>
      </c>
      <c r="D3" s="202">
        <v>48.451999999999998</v>
      </c>
      <c r="E3" s="202">
        <v>3.4289999999999998</v>
      </c>
      <c r="F3" s="202">
        <v>0.23599999999999999</v>
      </c>
      <c r="G3" s="158">
        <v>223.90299999999999</v>
      </c>
      <c r="H3" s="203">
        <v>85.11</v>
      </c>
      <c r="I3" s="204">
        <v>198.209</v>
      </c>
      <c r="L3" s="132"/>
    </row>
    <row r="4" spans="1:12">
      <c r="A4" s="57" t="s">
        <v>108</v>
      </c>
      <c r="B4" s="195">
        <v>17.007000000000001</v>
      </c>
      <c r="C4" s="195">
        <v>0</v>
      </c>
      <c r="D4" s="195">
        <v>0.183</v>
      </c>
      <c r="E4" s="195">
        <v>14.218999999999999</v>
      </c>
      <c r="F4" s="195">
        <v>126.46599999999999</v>
      </c>
      <c r="G4" s="105">
        <v>157.875</v>
      </c>
      <c r="H4" s="196">
        <v>44.600999999999999</v>
      </c>
      <c r="I4" s="197">
        <v>21.983000000000001</v>
      </c>
      <c r="L4" s="132"/>
    </row>
    <row r="5" spans="1:12">
      <c r="A5" s="57" t="s">
        <v>101</v>
      </c>
      <c r="B5" s="195">
        <v>84.019000000000005</v>
      </c>
      <c r="C5" s="195">
        <v>0</v>
      </c>
      <c r="D5" s="195">
        <v>3.9929999999999999</v>
      </c>
      <c r="E5" s="195">
        <v>0.54100000000000004</v>
      </c>
      <c r="F5" s="195">
        <v>7.8E-2</v>
      </c>
      <c r="G5" s="105">
        <v>88.631</v>
      </c>
      <c r="H5" s="196">
        <v>16.939</v>
      </c>
      <c r="I5" s="197">
        <v>33.639000000000003</v>
      </c>
      <c r="L5" s="132"/>
    </row>
    <row r="6" spans="1:12">
      <c r="A6" s="57" t="s">
        <v>67</v>
      </c>
      <c r="B6" s="195">
        <v>65.471999999999994</v>
      </c>
      <c r="C6" s="195">
        <v>0</v>
      </c>
      <c r="D6" s="195">
        <v>2.8559999999999999</v>
      </c>
      <c r="E6" s="195">
        <v>5.9409999999999998</v>
      </c>
      <c r="F6" s="195">
        <v>1E-3</v>
      </c>
      <c r="G6" s="105">
        <v>74.27</v>
      </c>
      <c r="H6" s="196">
        <v>32.22</v>
      </c>
      <c r="I6" s="197">
        <v>58.26</v>
      </c>
      <c r="L6" s="132"/>
    </row>
    <row r="7" spans="1:12">
      <c r="A7" s="57" t="s">
        <v>105</v>
      </c>
      <c r="B7" s="195">
        <v>36.734999999999999</v>
      </c>
      <c r="C7" s="195">
        <v>0</v>
      </c>
      <c r="D7" s="195">
        <v>1.7749999999999999</v>
      </c>
      <c r="E7" s="195">
        <v>1.357</v>
      </c>
      <c r="F7" s="195">
        <v>33.784999999999997</v>
      </c>
      <c r="G7" s="105">
        <v>73.652000000000001</v>
      </c>
      <c r="H7" s="196">
        <v>27.913</v>
      </c>
      <c r="I7" s="197">
        <v>50.869</v>
      </c>
      <c r="L7" s="132"/>
    </row>
    <row r="8" spans="1:12">
      <c r="A8" s="57" t="s">
        <v>440</v>
      </c>
      <c r="B8" s="206">
        <v>60.887</v>
      </c>
      <c r="C8" s="206">
        <v>0.70399999999999996</v>
      </c>
      <c r="D8" s="206">
        <v>8.2720000000000002</v>
      </c>
      <c r="E8" s="206">
        <v>9.2999999999999999E-2</v>
      </c>
      <c r="F8" s="206">
        <v>1.784</v>
      </c>
      <c r="G8" s="154">
        <v>71.739999999999995</v>
      </c>
      <c r="H8" s="245">
        <v>60.45</v>
      </c>
      <c r="I8" s="246">
        <v>66.795000000000002</v>
      </c>
      <c r="L8" s="132"/>
    </row>
    <row r="9" spans="1:12">
      <c r="A9" s="57" t="s">
        <v>331</v>
      </c>
      <c r="B9" s="206">
        <v>20.908000000000001</v>
      </c>
      <c r="C9" s="206">
        <v>0</v>
      </c>
      <c r="D9" s="206">
        <v>0.49099999999999999</v>
      </c>
      <c r="E9" s="206">
        <v>6.2949999999999999</v>
      </c>
      <c r="F9" s="206">
        <v>35.549999999999997</v>
      </c>
      <c r="G9" s="154">
        <v>63.244</v>
      </c>
      <c r="H9" s="245">
        <v>5.3330000000000002</v>
      </c>
      <c r="I9" s="246">
        <v>19.338999999999999</v>
      </c>
      <c r="L9" s="132"/>
    </row>
    <row r="10" spans="1:12">
      <c r="A10" s="57" t="s">
        <v>86</v>
      </c>
      <c r="B10" s="195">
        <v>36.143000000000001</v>
      </c>
      <c r="C10" s="195">
        <v>5.0000000000000001E-3</v>
      </c>
      <c r="D10" s="195">
        <v>5.7000000000000002E-2</v>
      </c>
      <c r="E10" s="195">
        <v>6.407</v>
      </c>
      <c r="F10" s="195">
        <v>15.86</v>
      </c>
      <c r="G10" s="105">
        <v>58.472000000000001</v>
      </c>
      <c r="H10" s="195">
        <v>6.0110000000000001</v>
      </c>
      <c r="I10" s="205">
        <v>3.113</v>
      </c>
      <c r="L10" s="132"/>
    </row>
    <row r="11" spans="1:12">
      <c r="A11" s="57" t="s">
        <v>329</v>
      </c>
      <c r="B11" s="195">
        <v>2.6909999999999998</v>
      </c>
      <c r="C11" s="195">
        <v>0</v>
      </c>
      <c r="D11" s="195">
        <v>3.1E-2</v>
      </c>
      <c r="E11" s="195">
        <v>45.225000000000001</v>
      </c>
      <c r="F11" s="195">
        <v>7.7690000000000001</v>
      </c>
      <c r="G11" s="105">
        <v>55.716000000000001</v>
      </c>
      <c r="H11" s="196">
        <v>23.395</v>
      </c>
      <c r="I11" s="197">
        <v>8.3989999999999991</v>
      </c>
      <c r="L11" s="132"/>
    </row>
    <row r="12" spans="1:12" ht="25.5">
      <c r="A12" s="280" t="s">
        <v>462</v>
      </c>
      <c r="B12" s="195">
        <v>34.18</v>
      </c>
      <c r="C12" s="195">
        <v>0</v>
      </c>
      <c r="D12" s="195">
        <v>0.98199999999999998</v>
      </c>
      <c r="E12" s="195">
        <v>19.417999999999999</v>
      </c>
      <c r="F12" s="195">
        <v>0</v>
      </c>
      <c r="G12" s="105">
        <v>54.58</v>
      </c>
      <c r="H12" s="196">
        <v>27.962</v>
      </c>
      <c r="I12" s="197">
        <v>46.481000000000002</v>
      </c>
      <c r="L12" s="132"/>
    </row>
    <row r="13" spans="1:12">
      <c r="A13" s="57" t="s">
        <v>91</v>
      </c>
      <c r="B13" s="195">
        <v>36.673999999999999</v>
      </c>
      <c r="C13" s="195">
        <v>5.0000000000000001E-3</v>
      </c>
      <c r="D13" s="195">
        <v>0.21</v>
      </c>
      <c r="E13" s="195">
        <v>0.26900000000000002</v>
      </c>
      <c r="F13" s="195">
        <v>0.77200000000000002</v>
      </c>
      <c r="G13" s="105">
        <v>37.93</v>
      </c>
      <c r="H13" s="195">
        <v>35.707000000000001</v>
      </c>
      <c r="I13" s="205">
        <v>36.286999999999999</v>
      </c>
      <c r="L13" s="132"/>
    </row>
    <row r="14" spans="1:12">
      <c r="A14" s="57" t="s">
        <v>75</v>
      </c>
      <c r="B14" s="195">
        <v>33.612000000000002</v>
      </c>
      <c r="C14" s="195">
        <v>0</v>
      </c>
      <c r="D14" s="195">
        <v>2.3E-2</v>
      </c>
      <c r="E14" s="195">
        <v>4.0720000000000001</v>
      </c>
      <c r="F14" s="195">
        <v>8.6999999999999994E-2</v>
      </c>
      <c r="G14" s="105">
        <v>37.793999999999997</v>
      </c>
      <c r="H14" s="196">
        <v>20.93</v>
      </c>
      <c r="I14" s="197">
        <v>23.018000000000001</v>
      </c>
      <c r="L14" s="132"/>
    </row>
    <row r="15" spans="1:12">
      <c r="A15" s="57" t="s">
        <v>439</v>
      </c>
      <c r="B15" s="195">
        <v>16.96</v>
      </c>
      <c r="C15" s="195">
        <v>0</v>
      </c>
      <c r="D15" s="195">
        <v>2.5000000000000001E-2</v>
      </c>
      <c r="E15" s="195">
        <v>16.872</v>
      </c>
      <c r="F15" s="195">
        <v>0</v>
      </c>
      <c r="G15" s="105">
        <v>33.856999999999999</v>
      </c>
      <c r="H15" s="195">
        <v>0.65</v>
      </c>
      <c r="I15" s="205">
        <v>3.4159999999999999</v>
      </c>
      <c r="L15" s="132"/>
    </row>
    <row r="16" spans="1:12">
      <c r="A16" s="57" t="s">
        <v>94</v>
      </c>
      <c r="B16" s="195">
        <v>22.893000000000001</v>
      </c>
      <c r="C16" s="195">
        <v>0</v>
      </c>
      <c r="D16" s="195">
        <v>0.50800000000000001</v>
      </c>
      <c r="E16" s="195">
        <v>7.2350000000000003</v>
      </c>
      <c r="F16" s="195">
        <v>0.17899999999999999</v>
      </c>
      <c r="G16" s="105">
        <v>30.815000000000001</v>
      </c>
      <c r="H16" s="195">
        <v>0.61599999999999999</v>
      </c>
      <c r="I16" s="205">
        <v>0.219</v>
      </c>
      <c r="L16" s="132"/>
    </row>
    <row r="17" spans="1:12">
      <c r="A17" s="57" t="s">
        <v>70</v>
      </c>
      <c r="B17" s="195">
        <v>21.004999999999999</v>
      </c>
      <c r="C17" s="195">
        <v>0</v>
      </c>
      <c r="D17" s="195">
        <v>2.0089999999999999</v>
      </c>
      <c r="E17" s="195">
        <v>2.3889999999999998</v>
      </c>
      <c r="F17" s="195">
        <v>3.222</v>
      </c>
      <c r="G17" s="105">
        <v>28.625</v>
      </c>
      <c r="H17" s="195">
        <v>13.018000000000001</v>
      </c>
      <c r="I17" s="205">
        <v>17.22</v>
      </c>
      <c r="L17" s="132"/>
    </row>
    <row r="18" spans="1:12">
      <c r="A18" s="57" t="s">
        <v>109</v>
      </c>
      <c r="B18" s="195">
        <v>0</v>
      </c>
      <c r="C18" s="195">
        <v>0</v>
      </c>
      <c r="D18" s="195">
        <v>7.1999999999999995E-2</v>
      </c>
      <c r="E18" s="195">
        <v>28.382000000000001</v>
      </c>
      <c r="F18" s="195">
        <v>0</v>
      </c>
      <c r="G18" s="105">
        <v>28.454000000000001</v>
      </c>
      <c r="H18" s="195">
        <v>1.077</v>
      </c>
      <c r="I18" s="205">
        <v>25.76</v>
      </c>
      <c r="L18" s="132"/>
    </row>
    <row r="19" spans="1:12">
      <c r="A19" s="57" t="s">
        <v>90</v>
      </c>
      <c r="B19" s="195">
        <v>27.166</v>
      </c>
      <c r="C19" s="195">
        <v>0</v>
      </c>
      <c r="D19" s="195">
        <v>0.183</v>
      </c>
      <c r="E19" s="195">
        <v>0.124</v>
      </c>
      <c r="F19" s="195">
        <v>4.9000000000000002E-2</v>
      </c>
      <c r="G19" s="105">
        <v>27.521999999999998</v>
      </c>
      <c r="H19" s="196">
        <v>16.411000000000001</v>
      </c>
      <c r="I19" s="197">
        <v>23.021000000000001</v>
      </c>
      <c r="L19" s="132"/>
    </row>
    <row r="20" spans="1:12">
      <c r="A20" s="57" t="s">
        <v>84</v>
      </c>
      <c r="B20" s="195">
        <v>26.003</v>
      </c>
      <c r="C20" s="195">
        <v>0</v>
      </c>
      <c r="D20" s="195">
        <v>1.087</v>
      </c>
      <c r="E20" s="195">
        <v>7.0000000000000001E-3</v>
      </c>
      <c r="F20" s="195">
        <v>6.0000000000000001E-3</v>
      </c>
      <c r="G20" s="105">
        <v>27.103000000000002</v>
      </c>
      <c r="H20" s="195">
        <v>2.1</v>
      </c>
      <c r="I20" s="205">
        <v>19.757999999999999</v>
      </c>
      <c r="L20" s="132"/>
    </row>
    <row r="21" spans="1:12">
      <c r="A21" s="57" t="s">
        <v>68</v>
      </c>
      <c r="B21" s="195">
        <v>1.611</v>
      </c>
      <c r="C21" s="195">
        <v>0</v>
      </c>
      <c r="D21" s="195">
        <v>0.432</v>
      </c>
      <c r="E21" s="195">
        <v>22.677</v>
      </c>
      <c r="F21" s="195">
        <v>0</v>
      </c>
      <c r="G21" s="105">
        <v>24.72</v>
      </c>
      <c r="H21" s="196">
        <v>18.5</v>
      </c>
      <c r="I21" s="197">
        <v>24.138000000000002</v>
      </c>
      <c r="L21" s="132"/>
    </row>
    <row r="22" spans="1:12">
      <c r="A22" s="57" t="s">
        <v>436</v>
      </c>
      <c r="B22" s="195">
        <v>4.7359999999999998</v>
      </c>
      <c r="C22" s="195">
        <v>0</v>
      </c>
      <c r="D22" s="195">
        <v>8.0000000000000002E-3</v>
      </c>
      <c r="E22" s="195">
        <v>3.0000000000000001E-3</v>
      </c>
      <c r="F22" s="195">
        <v>19.38</v>
      </c>
      <c r="G22" s="105">
        <v>24.126999999999999</v>
      </c>
      <c r="H22" s="195">
        <v>0.68300000000000005</v>
      </c>
      <c r="I22" s="205">
        <v>24.062000000000001</v>
      </c>
      <c r="L22" s="132"/>
    </row>
    <row r="23" spans="1:12">
      <c r="A23" s="57" t="s">
        <v>72</v>
      </c>
      <c r="B23" s="195">
        <v>3.5990000000000002</v>
      </c>
      <c r="C23" s="195">
        <v>0.98</v>
      </c>
      <c r="D23" s="195">
        <v>1.0680000000000001</v>
      </c>
      <c r="E23" s="195">
        <v>1.718</v>
      </c>
      <c r="F23" s="195">
        <v>16.030999999999999</v>
      </c>
      <c r="G23" s="105">
        <v>23.396000000000001</v>
      </c>
      <c r="H23" s="196">
        <v>19.728000000000002</v>
      </c>
      <c r="I23" s="197">
        <v>23.052</v>
      </c>
      <c r="L23" s="132"/>
    </row>
    <row r="24" spans="1:12">
      <c r="A24" s="57" t="s">
        <v>88</v>
      </c>
      <c r="B24" s="195">
        <v>14.836</v>
      </c>
      <c r="C24" s="195">
        <v>0</v>
      </c>
      <c r="D24" s="195">
        <v>0.09</v>
      </c>
      <c r="E24" s="195">
        <v>2.3860000000000001</v>
      </c>
      <c r="F24" s="195">
        <v>8.0000000000000002E-3</v>
      </c>
      <c r="G24" s="105">
        <v>17.32</v>
      </c>
      <c r="H24" s="195">
        <v>1.5</v>
      </c>
      <c r="I24" s="205">
        <v>-0.33800000000000002</v>
      </c>
      <c r="L24" s="132"/>
    </row>
    <row r="25" spans="1:12">
      <c r="A25" s="57" t="s">
        <v>111</v>
      </c>
      <c r="B25" s="195">
        <v>5.8650000000000002</v>
      </c>
      <c r="C25" s="195">
        <v>0</v>
      </c>
      <c r="D25" s="195">
        <v>2.5999999999999999E-2</v>
      </c>
      <c r="E25" s="195">
        <v>0</v>
      </c>
      <c r="F25" s="195">
        <v>10.364000000000001</v>
      </c>
      <c r="G25" s="105">
        <v>16.254999999999999</v>
      </c>
      <c r="H25" s="195">
        <v>6.5</v>
      </c>
      <c r="I25" s="205">
        <v>-14.385999999999999</v>
      </c>
      <c r="L25" s="132"/>
    </row>
    <row r="26" spans="1:12">
      <c r="A26" s="57" t="s">
        <v>103</v>
      </c>
      <c r="B26" s="195">
        <v>14.568</v>
      </c>
      <c r="C26" s="195">
        <v>0</v>
      </c>
      <c r="D26" s="195">
        <v>1.2999999999999999E-2</v>
      </c>
      <c r="E26" s="195">
        <v>2E-3</v>
      </c>
      <c r="F26" s="195">
        <v>1.2509999999999999</v>
      </c>
      <c r="G26" s="105">
        <v>15.834</v>
      </c>
      <c r="H26" s="195">
        <v>10.58</v>
      </c>
      <c r="I26" s="205">
        <v>14.958</v>
      </c>
      <c r="L26" s="132"/>
    </row>
    <row r="27" spans="1:12">
      <c r="A27" s="57" t="s">
        <v>81</v>
      </c>
      <c r="B27" s="195">
        <v>12.22</v>
      </c>
      <c r="C27" s="195">
        <v>0</v>
      </c>
      <c r="D27" s="195">
        <v>0.13800000000000001</v>
      </c>
      <c r="E27" s="195">
        <v>7.0000000000000007E-2</v>
      </c>
      <c r="F27" s="195">
        <v>4.1000000000000002E-2</v>
      </c>
      <c r="G27" s="105">
        <v>12.468999999999999</v>
      </c>
      <c r="H27" s="195">
        <v>0.68300000000000005</v>
      </c>
      <c r="I27" s="205">
        <v>10.352</v>
      </c>
      <c r="L27" s="132"/>
    </row>
    <row r="28" spans="1:12">
      <c r="A28" s="57" t="s">
        <v>87</v>
      </c>
      <c r="B28" s="195">
        <v>10.209</v>
      </c>
      <c r="C28" s="195">
        <v>0</v>
      </c>
      <c r="D28" s="195">
        <v>0.124</v>
      </c>
      <c r="E28" s="195">
        <v>8.7999999999999995E-2</v>
      </c>
      <c r="F28" s="195">
        <v>2.4E-2</v>
      </c>
      <c r="G28" s="105">
        <v>10.445</v>
      </c>
      <c r="H28" s="195">
        <v>0.65</v>
      </c>
      <c r="I28" s="205">
        <v>10.188000000000001</v>
      </c>
      <c r="L28" s="132"/>
    </row>
    <row r="29" spans="1:12">
      <c r="A29" s="57" t="s">
        <v>89</v>
      </c>
      <c r="B29" s="195">
        <v>8.9190000000000005</v>
      </c>
      <c r="C29" s="195">
        <v>0</v>
      </c>
      <c r="D29" s="195">
        <v>1.7000000000000001E-2</v>
      </c>
      <c r="E29" s="195">
        <v>4.7E-2</v>
      </c>
      <c r="F29" s="195">
        <v>0</v>
      </c>
      <c r="G29" s="105">
        <v>8.9830000000000005</v>
      </c>
      <c r="H29" s="196">
        <v>9.7200000000000006</v>
      </c>
      <c r="I29" s="197">
        <v>8.2029999999999994</v>
      </c>
      <c r="L29" s="132"/>
    </row>
    <row r="30" spans="1:12">
      <c r="A30" s="57" t="s">
        <v>441</v>
      </c>
      <c r="B30" s="195">
        <v>0</v>
      </c>
      <c r="C30" s="195">
        <v>0</v>
      </c>
      <c r="D30" s="195">
        <v>1E-3</v>
      </c>
      <c r="E30" s="195">
        <v>2.4590000000000001</v>
      </c>
      <c r="F30" s="195">
        <v>4.4160000000000004</v>
      </c>
      <c r="G30" s="105">
        <v>6.8760000000000003</v>
      </c>
      <c r="H30" s="195">
        <v>1.603</v>
      </c>
      <c r="I30" s="205">
        <v>1.6679999999999999</v>
      </c>
      <c r="L30" s="132"/>
    </row>
    <row r="31" spans="1:12">
      <c r="A31" s="57" t="s">
        <v>82</v>
      </c>
      <c r="B31" s="195">
        <v>5.5590000000000002</v>
      </c>
      <c r="C31" s="195">
        <v>0</v>
      </c>
      <c r="D31" s="195">
        <v>4.2000000000000003E-2</v>
      </c>
      <c r="E31" s="195">
        <v>0.01</v>
      </c>
      <c r="F31" s="195">
        <v>0</v>
      </c>
      <c r="G31" s="105">
        <v>5.6109999999999998</v>
      </c>
      <c r="H31" s="196">
        <v>5.1429999999999998</v>
      </c>
      <c r="I31" s="197">
        <v>4.0880000000000001</v>
      </c>
      <c r="L31" s="132"/>
    </row>
    <row r="32" spans="1:12">
      <c r="A32" s="57" t="s">
        <v>438</v>
      </c>
      <c r="B32" s="195">
        <v>3.3660000000000001</v>
      </c>
      <c r="C32" s="207">
        <v>0</v>
      </c>
      <c r="D32" s="195">
        <v>0.32</v>
      </c>
      <c r="E32" s="195">
        <v>1.32</v>
      </c>
      <c r="F32" s="195">
        <v>5.0000000000000001E-3</v>
      </c>
      <c r="G32" s="105">
        <v>5.0110000000000001</v>
      </c>
      <c r="H32" s="196">
        <v>9.452</v>
      </c>
      <c r="I32" s="197">
        <v>4.9950000000000001</v>
      </c>
      <c r="L32" s="132"/>
    </row>
    <row r="33" spans="1:12">
      <c r="A33" s="57" t="s">
        <v>330</v>
      </c>
      <c r="B33" s="195">
        <v>4.7910000000000004</v>
      </c>
      <c r="C33" s="195">
        <v>0</v>
      </c>
      <c r="D33" s="195">
        <v>6.0000000000000001E-3</v>
      </c>
      <c r="E33" s="195">
        <v>7.2999999999999995E-2</v>
      </c>
      <c r="F33" s="195">
        <v>1.4E-2</v>
      </c>
      <c r="G33" s="105">
        <v>4.8840000000000003</v>
      </c>
      <c r="H33" s="195">
        <v>1.2</v>
      </c>
      <c r="I33" s="205">
        <v>1.361</v>
      </c>
      <c r="L33" s="132"/>
    </row>
    <row r="34" spans="1:12">
      <c r="A34" s="57" t="s">
        <v>85</v>
      </c>
      <c r="B34" s="195">
        <v>0</v>
      </c>
      <c r="C34" s="195">
        <v>0</v>
      </c>
      <c r="D34" s="195">
        <v>1.7000000000000001E-2</v>
      </c>
      <c r="E34" s="195">
        <v>4.2000000000000003E-2</v>
      </c>
      <c r="F34" s="195">
        <v>4.5220000000000002</v>
      </c>
      <c r="G34" s="105">
        <v>4.5810000000000004</v>
      </c>
      <c r="H34" s="195">
        <v>1.6659999999999999</v>
      </c>
      <c r="I34" s="205">
        <v>0.92200000000000004</v>
      </c>
      <c r="L34" s="132"/>
    </row>
    <row r="35" spans="1:12">
      <c r="A35" s="57" t="s">
        <v>443</v>
      </c>
      <c r="B35" s="195">
        <v>0</v>
      </c>
      <c r="C35" s="195">
        <v>0</v>
      </c>
      <c r="D35" s="195">
        <v>6.0999999999999999E-2</v>
      </c>
      <c r="E35" s="195">
        <v>2.2549999999999999</v>
      </c>
      <c r="F35" s="195">
        <v>1.1539999999999999</v>
      </c>
      <c r="G35" s="105">
        <v>3.47</v>
      </c>
      <c r="H35" s="196">
        <v>0.65</v>
      </c>
      <c r="I35" s="197">
        <v>1.2250000000000001</v>
      </c>
      <c r="L35" s="132"/>
    </row>
    <row r="36" spans="1:12">
      <c r="A36" s="57" t="s">
        <v>104</v>
      </c>
      <c r="B36" s="208">
        <v>2.5329999999999999</v>
      </c>
      <c r="C36" s="195">
        <v>0</v>
      </c>
      <c r="D36" s="195">
        <v>0.12</v>
      </c>
      <c r="E36" s="195">
        <v>5.0000000000000001E-3</v>
      </c>
      <c r="F36" s="195">
        <v>2E-3</v>
      </c>
      <c r="G36" s="105">
        <v>2.66</v>
      </c>
      <c r="H36" s="195">
        <v>0.65</v>
      </c>
      <c r="I36" s="205">
        <v>0.75600000000000001</v>
      </c>
      <c r="L36" s="132"/>
    </row>
    <row r="37" spans="1:12">
      <c r="A37" s="57" t="s">
        <v>83</v>
      </c>
      <c r="B37" s="195">
        <v>0.01</v>
      </c>
      <c r="C37" s="195">
        <v>0</v>
      </c>
      <c r="D37" s="195">
        <v>7.0000000000000001E-3</v>
      </c>
      <c r="E37" s="195">
        <v>1.869</v>
      </c>
      <c r="F37" s="195">
        <v>0.21</v>
      </c>
      <c r="G37" s="105">
        <v>2.0960000000000001</v>
      </c>
      <c r="H37" s="196">
        <v>2</v>
      </c>
      <c r="I37" s="197">
        <v>2.0939999999999999</v>
      </c>
      <c r="L37" s="132"/>
    </row>
    <row r="38" spans="1:12">
      <c r="A38" s="57" t="s">
        <v>80</v>
      </c>
      <c r="B38" s="195">
        <v>1.91</v>
      </c>
      <c r="C38" s="195">
        <v>0</v>
      </c>
      <c r="D38" s="195">
        <v>0.16700000000000001</v>
      </c>
      <c r="E38" s="195">
        <v>0</v>
      </c>
      <c r="F38" s="195">
        <v>0</v>
      </c>
      <c r="G38" s="105">
        <v>2.077</v>
      </c>
      <c r="H38" s="196">
        <v>0.75</v>
      </c>
      <c r="I38" s="197">
        <v>2.0739999999999998</v>
      </c>
      <c r="L38" s="132"/>
    </row>
    <row r="39" spans="1:12">
      <c r="A39" s="57" t="s">
        <v>107</v>
      </c>
      <c r="B39" s="195">
        <v>0.40500000000000003</v>
      </c>
      <c r="C39" s="195">
        <v>0</v>
      </c>
      <c r="D39" s="195">
        <v>0.17599999999999999</v>
      </c>
      <c r="E39" s="195">
        <v>2.1000000000000001E-2</v>
      </c>
      <c r="F39" s="195">
        <v>1.2689999999999999</v>
      </c>
      <c r="G39" s="105">
        <v>1.871</v>
      </c>
      <c r="H39" s="196">
        <v>1.81</v>
      </c>
      <c r="I39" s="197">
        <v>1.859</v>
      </c>
      <c r="L39" s="132"/>
    </row>
    <row r="40" spans="1:12">
      <c r="A40" s="57" t="s">
        <v>93</v>
      </c>
      <c r="B40" s="195">
        <v>0</v>
      </c>
      <c r="C40" s="195">
        <v>0</v>
      </c>
      <c r="D40" s="195">
        <v>4.3999999999999997E-2</v>
      </c>
      <c r="E40" s="195">
        <v>2E-3</v>
      </c>
      <c r="F40" s="195">
        <v>1.8109999999999999</v>
      </c>
      <c r="G40" s="105">
        <v>1.857</v>
      </c>
      <c r="H40" s="196">
        <v>1.3</v>
      </c>
      <c r="I40" s="197">
        <v>1.5860000000000001</v>
      </c>
      <c r="L40" s="132"/>
    </row>
    <row r="41" spans="1:12">
      <c r="A41" s="57" t="s">
        <v>100</v>
      </c>
      <c r="B41" s="195">
        <v>0</v>
      </c>
      <c r="C41" s="195">
        <v>0</v>
      </c>
      <c r="D41" s="195">
        <v>1.45</v>
      </c>
      <c r="E41" s="195">
        <v>1.2E-2</v>
      </c>
      <c r="F41" s="195">
        <v>0</v>
      </c>
      <c r="G41" s="105">
        <v>1.462</v>
      </c>
      <c r="H41" s="196">
        <v>0.65</v>
      </c>
      <c r="I41" s="197">
        <v>1.4530000000000001</v>
      </c>
      <c r="L41" s="132"/>
    </row>
    <row r="42" spans="1:12">
      <c r="A42" s="57" t="s">
        <v>71</v>
      </c>
      <c r="B42" s="195">
        <v>1.0009999999999999</v>
      </c>
      <c r="C42" s="195">
        <v>0</v>
      </c>
      <c r="D42" s="195">
        <v>0.104</v>
      </c>
      <c r="E42" s="195">
        <v>1E-3</v>
      </c>
      <c r="F42" s="195">
        <v>0</v>
      </c>
      <c r="G42" s="105">
        <v>1.1060000000000001</v>
      </c>
      <c r="H42" s="195">
        <v>0.65</v>
      </c>
      <c r="I42" s="205">
        <v>1.105</v>
      </c>
      <c r="L42" s="132"/>
    </row>
    <row r="43" spans="1:12">
      <c r="A43" s="57" t="s">
        <v>92</v>
      </c>
      <c r="B43" s="195">
        <v>0.23599999999999999</v>
      </c>
      <c r="C43" s="195">
        <v>0</v>
      </c>
      <c r="D43" s="195">
        <v>0.01</v>
      </c>
      <c r="E43" s="195">
        <v>3.0000000000000001E-3</v>
      </c>
      <c r="F43" s="195">
        <v>0.79</v>
      </c>
      <c r="G43" s="105">
        <v>1.0389999999999999</v>
      </c>
      <c r="H43" s="195">
        <v>0.65</v>
      </c>
      <c r="I43" s="205">
        <v>0.60799999999999998</v>
      </c>
      <c r="L43" s="132"/>
    </row>
    <row r="44" spans="1:12">
      <c r="A44" s="57" t="s">
        <v>76</v>
      </c>
      <c r="B44" s="195">
        <v>0.91100000000000003</v>
      </c>
      <c r="C44" s="195">
        <v>0</v>
      </c>
      <c r="D44" s="195">
        <v>0</v>
      </c>
      <c r="E44" s="195">
        <v>6.9000000000000006E-2</v>
      </c>
      <c r="F44" s="195">
        <v>0</v>
      </c>
      <c r="G44" s="105">
        <v>0.98</v>
      </c>
      <c r="H44" s="195">
        <v>0.65</v>
      </c>
      <c r="I44" s="205">
        <v>0.86599999999999999</v>
      </c>
      <c r="L44" s="132"/>
    </row>
    <row r="45" spans="1:12">
      <c r="A45" s="57" t="s">
        <v>96</v>
      </c>
      <c r="B45" s="195">
        <v>0.81599999999999995</v>
      </c>
      <c r="C45" s="195">
        <v>0</v>
      </c>
      <c r="D45" s="195">
        <v>0</v>
      </c>
      <c r="E45" s="195">
        <v>0</v>
      </c>
      <c r="F45" s="195">
        <v>0</v>
      </c>
      <c r="G45" s="105">
        <v>0.81599999999999995</v>
      </c>
      <c r="H45" s="196">
        <v>0.65</v>
      </c>
      <c r="I45" s="197">
        <v>0.64100000000000001</v>
      </c>
      <c r="L45" s="132"/>
    </row>
    <row r="46" spans="1:12">
      <c r="A46" s="57" t="s">
        <v>74</v>
      </c>
      <c r="B46" s="195">
        <v>0</v>
      </c>
      <c r="C46" s="195">
        <v>0</v>
      </c>
      <c r="D46" s="195">
        <v>0</v>
      </c>
      <c r="E46" s="195">
        <v>0.68</v>
      </c>
      <c r="F46" s="195">
        <v>0</v>
      </c>
      <c r="G46" s="105">
        <v>0.68</v>
      </c>
      <c r="H46" s="195">
        <v>0.65</v>
      </c>
      <c r="I46" s="205">
        <v>0.60899999999999999</v>
      </c>
      <c r="L46" s="132"/>
    </row>
    <row r="47" spans="1:12">
      <c r="A47" s="57" t="s">
        <v>98</v>
      </c>
      <c r="B47" s="195">
        <v>0.36799999999999999</v>
      </c>
      <c r="C47" s="195">
        <v>0</v>
      </c>
      <c r="D47" s="195">
        <v>5.7000000000000002E-2</v>
      </c>
      <c r="E47" s="195">
        <v>2.9000000000000001E-2</v>
      </c>
      <c r="F47" s="195">
        <v>0.218</v>
      </c>
      <c r="G47" s="105">
        <v>0.67200000000000004</v>
      </c>
      <c r="H47" s="196">
        <v>1.3</v>
      </c>
      <c r="I47" s="197">
        <v>0.63800000000000001</v>
      </c>
      <c r="L47" s="132"/>
    </row>
    <row r="48" spans="1:12">
      <c r="A48" s="57" t="s">
        <v>78</v>
      </c>
      <c r="B48" s="195">
        <v>0</v>
      </c>
      <c r="C48" s="195">
        <v>0</v>
      </c>
      <c r="D48" s="195">
        <v>0.57699999999999996</v>
      </c>
      <c r="E48" s="195">
        <v>0.02</v>
      </c>
      <c r="F48" s="195">
        <v>0</v>
      </c>
      <c r="G48" s="105">
        <v>0.59699999999999998</v>
      </c>
      <c r="H48" s="195">
        <v>0.65</v>
      </c>
      <c r="I48" s="205">
        <v>0.59199999999999997</v>
      </c>
      <c r="L48" s="132"/>
    </row>
    <row r="49" spans="1:12" ht="25.5">
      <c r="A49" s="280" t="s">
        <v>463</v>
      </c>
      <c r="B49" s="195">
        <v>0</v>
      </c>
      <c r="C49" s="195">
        <v>0</v>
      </c>
      <c r="D49" s="195">
        <v>0</v>
      </c>
      <c r="E49" s="195">
        <v>0.53400000000000003</v>
      </c>
      <c r="F49" s="195">
        <v>5.2999999999999999E-2</v>
      </c>
      <c r="G49" s="105">
        <v>0.58699999999999997</v>
      </c>
      <c r="H49" s="196">
        <v>0.502</v>
      </c>
      <c r="I49" s="197">
        <v>0.48899999999999999</v>
      </c>
      <c r="L49" s="132"/>
    </row>
    <row r="50" spans="1:12">
      <c r="A50" s="57" t="s">
        <v>110</v>
      </c>
      <c r="B50" s="195">
        <v>7.4999999999999997E-2</v>
      </c>
      <c r="C50" s="195">
        <v>0</v>
      </c>
      <c r="D50" s="195">
        <v>1E-3</v>
      </c>
      <c r="E50" s="195">
        <v>0.47099999999999997</v>
      </c>
      <c r="F50" s="195">
        <v>0</v>
      </c>
      <c r="G50" s="105">
        <v>0.54700000000000004</v>
      </c>
      <c r="H50" s="196">
        <v>0.65</v>
      </c>
      <c r="I50" s="197">
        <v>0.48099999999999998</v>
      </c>
      <c r="L50" s="132"/>
    </row>
    <row r="51" spans="1:12" ht="25.5">
      <c r="A51" s="280" t="s">
        <v>464</v>
      </c>
      <c r="B51" s="195">
        <v>0</v>
      </c>
      <c r="C51" s="195">
        <v>0</v>
      </c>
      <c r="D51" s="195">
        <v>1.6E-2</v>
      </c>
      <c r="E51" s="195">
        <v>0.499</v>
      </c>
      <c r="F51" s="195">
        <v>0</v>
      </c>
      <c r="G51" s="105">
        <v>0.51500000000000001</v>
      </c>
      <c r="H51" s="196">
        <v>0.65</v>
      </c>
      <c r="I51" s="197">
        <v>0.45600000000000002</v>
      </c>
      <c r="L51" s="132"/>
    </row>
    <row r="52" spans="1:12">
      <c r="A52" s="57" t="s">
        <v>437</v>
      </c>
      <c r="B52" s="195">
        <v>0</v>
      </c>
      <c r="C52" s="195">
        <v>0</v>
      </c>
      <c r="D52" s="195">
        <v>0.25</v>
      </c>
      <c r="E52" s="195">
        <v>0.222</v>
      </c>
      <c r="F52" s="195">
        <v>4.2000000000000003E-2</v>
      </c>
      <c r="G52" s="105">
        <v>0.51400000000000001</v>
      </c>
      <c r="H52" s="196">
        <v>0.65</v>
      </c>
      <c r="I52" s="197">
        <v>0.51300000000000001</v>
      </c>
      <c r="L52" s="132"/>
    </row>
    <row r="53" spans="1:12">
      <c r="A53" s="57" t="s">
        <v>102</v>
      </c>
      <c r="B53" s="195">
        <v>0</v>
      </c>
      <c r="C53" s="195">
        <v>0</v>
      </c>
      <c r="D53" s="195">
        <v>0.17399999999999999</v>
      </c>
      <c r="E53" s="195">
        <v>0.105</v>
      </c>
      <c r="F53" s="195">
        <v>0.14000000000000001</v>
      </c>
      <c r="G53" s="105">
        <v>0.41899999999999998</v>
      </c>
      <c r="H53" s="195">
        <v>0.65</v>
      </c>
      <c r="I53" s="205">
        <v>-5.6000000000000001E-2</v>
      </c>
      <c r="L53" s="132"/>
    </row>
    <row r="54" spans="1:12">
      <c r="A54" s="57" t="s">
        <v>106</v>
      </c>
      <c r="B54" s="195">
        <v>0.159</v>
      </c>
      <c r="C54" s="195">
        <v>0</v>
      </c>
      <c r="D54" s="195">
        <v>0</v>
      </c>
      <c r="E54" s="195">
        <v>0.246</v>
      </c>
      <c r="F54" s="195">
        <v>0</v>
      </c>
      <c r="G54" s="105">
        <v>0.40500000000000003</v>
      </c>
      <c r="H54" s="195">
        <v>0.65</v>
      </c>
      <c r="I54" s="205">
        <v>0.40200000000000002</v>
      </c>
      <c r="L54" s="132"/>
    </row>
    <row r="55" spans="1:12">
      <c r="A55" s="57" t="s">
        <v>73</v>
      </c>
      <c r="B55" s="195">
        <v>0</v>
      </c>
      <c r="C55" s="195">
        <v>0</v>
      </c>
      <c r="D55" s="195">
        <v>0</v>
      </c>
      <c r="E55" s="195">
        <v>0</v>
      </c>
      <c r="F55" s="195">
        <v>0.17199999999999999</v>
      </c>
      <c r="G55" s="105">
        <v>0.17199999999999999</v>
      </c>
      <c r="H55" s="196">
        <v>0.60499999999999998</v>
      </c>
      <c r="I55" s="197">
        <v>0.60499999999999998</v>
      </c>
      <c r="L55" s="132"/>
    </row>
    <row r="56" spans="1:12">
      <c r="A56" s="57" t="s">
        <v>95</v>
      </c>
      <c r="B56" s="195">
        <v>0</v>
      </c>
      <c r="C56" s="195">
        <v>0</v>
      </c>
      <c r="D56" s="195">
        <v>0.12</v>
      </c>
      <c r="E56" s="195">
        <v>1.4999999999999999E-2</v>
      </c>
      <c r="F56" s="195">
        <v>4.0000000000000001E-3</v>
      </c>
      <c r="G56" s="105">
        <v>0.13900000000000001</v>
      </c>
      <c r="H56" s="196">
        <v>6.5000000000000002E-2</v>
      </c>
      <c r="I56" s="197">
        <v>0.11600000000000001</v>
      </c>
      <c r="L56" s="132"/>
    </row>
    <row r="57" spans="1:12">
      <c r="A57" s="57" t="s">
        <v>77</v>
      </c>
      <c r="B57" s="195">
        <v>0</v>
      </c>
      <c r="C57" s="195">
        <v>0</v>
      </c>
      <c r="D57" s="195">
        <v>0</v>
      </c>
      <c r="E57" s="195">
        <v>0</v>
      </c>
      <c r="F57" s="195">
        <v>0</v>
      </c>
      <c r="G57" s="105">
        <v>0</v>
      </c>
      <c r="H57" s="195">
        <v>0</v>
      </c>
      <c r="I57" s="205">
        <v>0</v>
      </c>
      <c r="L57" s="132"/>
    </row>
    <row r="58" spans="1:12">
      <c r="A58" s="57" t="s">
        <v>79</v>
      </c>
      <c r="B58" s="195">
        <v>0</v>
      </c>
      <c r="C58" s="195">
        <v>0</v>
      </c>
      <c r="D58" s="195">
        <v>0</v>
      </c>
      <c r="E58" s="195">
        <v>0</v>
      </c>
      <c r="F58" s="195">
        <v>0</v>
      </c>
      <c r="G58" s="105">
        <v>0</v>
      </c>
      <c r="H58" s="196">
        <v>0</v>
      </c>
      <c r="I58" s="197">
        <v>0</v>
      </c>
      <c r="L58" s="132"/>
    </row>
    <row r="59" spans="1:12" ht="25.5">
      <c r="A59" s="280" t="s">
        <v>465</v>
      </c>
      <c r="B59" s="195">
        <v>0</v>
      </c>
      <c r="C59" s="195">
        <v>0</v>
      </c>
      <c r="D59" s="195">
        <v>0</v>
      </c>
      <c r="E59" s="195">
        <v>0</v>
      </c>
      <c r="F59" s="195">
        <v>0</v>
      </c>
      <c r="G59" s="105">
        <v>0</v>
      </c>
      <c r="H59" s="196">
        <v>0</v>
      </c>
      <c r="I59" s="197">
        <v>0</v>
      </c>
      <c r="L59" s="132"/>
    </row>
    <row r="60" spans="1:12">
      <c r="A60" s="57" t="s">
        <v>442</v>
      </c>
      <c r="B60" s="195">
        <v>0</v>
      </c>
      <c r="C60" s="195">
        <v>0</v>
      </c>
      <c r="D60" s="195">
        <v>0</v>
      </c>
      <c r="E60" s="195">
        <v>0</v>
      </c>
      <c r="F60" s="195">
        <v>0</v>
      </c>
      <c r="G60" s="105">
        <v>0</v>
      </c>
      <c r="H60" s="196">
        <v>0</v>
      </c>
      <c r="I60" s="197">
        <v>0</v>
      </c>
      <c r="L60" s="132"/>
    </row>
    <row r="61" spans="1:12">
      <c r="A61" s="57" t="s">
        <v>97</v>
      </c>
      <c r="B61" s="195">
        <v>0</v>
      </c>
      <c r="C61" s="195">
        <v>0</v>
      </c>
      <c r="D61" s="195">
        <v>0</v>
      </c>
      <c r="E61" s="195">
        <v>0</v>
      </c>
      <c r="F61" s="195">
        <v>0</v>
      </c>
      <c r="G61" s="105">
        <v>0</v>
      </c>
      <c r="H61" s="196">
        <v>0</v>
      </c>
      <c r="I61" s="197">
        <v>0</v>
      </c>
      <c r="L61" s="132"/>
    </row>
    <row r="62" spans="1:12">
      <c r="A62" s="57" t="s">
        <v>99</v>
      </c>
      <c r="B62" s="195">
        <v>0</v>
      </c>
      <c r="C62" s="195">
        <v>0</v>
      </c>
      <c r="D62" s="195">
        <v>0</v>
      </c>
      <c r="E62" s="195">
        <v>0</v>
      </c>
      <c r="F62" s="195">
        <v>0</v>
      </c>
      <c r="G62" s="105">
        <v>0</v>
      </c>
      <c r="H62" s="196">
        <v>0</v>
      </c>
      <c r="I62" s="197">
        <v>0</v>
      </c>
      <c r="L62" s="132"/>
    </row>
    <row r="63" spans="1:12" ht="17.25" customHeight="1">
      <c r="A63" s="155" t="s">
        <v>466</v>
      </c>
      <c r="B63" s="98">
        <f t="shared" ref="B63:I63" si="0">SUM(B3:B62)</f>
        <v>812.84400000000005</v>
      </c>
      <c r="C63" s="98">
        <f t="shared" si="0"/>
        <v>1.694</v>
      </c>
      <c r="D63" s="98">
        <f t="shared" si="0"/>
        <v>76.845000000000056</v>
      </c>
      <c r="E63" s="98">
        <f t="shared" si="0"/>
        <v>200.22799999999995</v>
      </c>
      <c r="F63" s="98">
        <f t="shared" si="0"/>
        <v>287.76499999999993</v>
      </c>
      <c r="G63" s="98">
        <f t="shared" si="0"/>
        <v>1379.3760000000002</v>
      </c>
      <c r="H63" s="98">
        <f t="shared" si="0"/>
        <v>525.48299999999949</v>
      </c>
      <c r="I63" s="99">
        <f t="shared" si="0"/>
        <v>788.16100000000029</v>
      </c>
    </row>
    <row r="64" spans="1:12">
      <c r="A64" s="66"/>
      <c r="B64" s="209"/>
      <c r="C64" s="209"/>
      <c r="D64" s="209"/>
      <c r="E64" s="209"/>
      <c r="F64" s="209"/>
      <c r="G64" s="209"/>
      <c r="H64" s="66"/>
      <c r="I64" s="66"/>
    </row>
    <row r="65" spans="1:7" ht="24.95" customHeight="1">
      <c r="A65" s="56" t="s">
        <v>116</v>
      </c>
      <c r="B65" s="74"/>
      <c r="C65" s="74"/>
      <c r="D65" s="74"/>
      <c r="E65" s="74"/>
      <c r="F65" s="74"/>
      <c r="G65" s="74"/>
    </row>
    <row r="66" spans="1:7">
      <c r="A66" s="28" t="s">
        <v>467</v>
      </c>
      <c r="B66" s="123" t="s">
        <v>63</v>
      </c>
      <c r="D66" s="152"/>
      <c r="E66" s="74"/>
    </row>
    <row r="67" spans="1:7">
      <c r="A67" s="156" t="s">
        <v>118</v>
      </c>
      <c r="B67" s="305">
        <v>0.58928385008873596</v>
      </c>
      <c r="D67" s="152"/>
      <c r="E67" s="74"/>
      <c r="F67" s="74"/>
    </row>
    <row r="68" spans="1:7">
      <c r="A68" s="103" t="s">
        <v>113</v>
      </c>
      <c r="B68" s="306">
        <v>1.2280915428425608E-3</v>
      </c>
      <c r="D68" s="152"/>
      <c r="E68" s="74"/>
      <c r="F68" s="74"/>
    </row>
    <row r="69" spans="1:7">
      <c r="A69" s="103" t="s">
        <v>114</v>
      </c>
      <c r="B69" s="306">
        <v>5.5709973205275473E-2</v>
      </c>
      <c r="D69" s="152"/>
      <c r="E69" s="74"/>
      <c r="F69" s="74"/>
    </row>
    <row r="70" spans="1:7">
      <c r="A70" s="103" t="s">
        <v>115</v>
      </c>
      <c r="B70" s="306">
        <v>0.14515839046061405</v>
      </c>
      <c r="D70" s="152"/>
      <c r="E70" s="74"/>
      <c r="F70" s="74"/>
    </row>
    <row r="71" spans="1:7">
      <c r="A71" s="157" t="s">
        <v>62</v>
      </c>
      <c r="B71" s="307">
        <v>0.20861969470253217</v>
      </c>
      <c r="D71" s="152"/>
      <c r="E71" s="74"/>
      <c r="F71" s="74"/>
    </row>
    <row r="72" spans="1:7">
      <c r="A72" s="160" t="s">
        <v>117</v>
      </c>
      <c r="B72" s="304">
        <v>1</v>
      </c>
      <c r="E72" s="74"/>
      <c r="F72" s="74"/>
    </row>
    <row r="74" spans="1:7" ht="24.95" customHeight="1">
      <c r="A74" s="86" t="s">
        <v>468</v>
      </c>
      <c r="B74" s="15"/>
    </row>
    <row r="75" spans="1:7">
      <c r="A75" s="28" t="s">
        <v>461</v>
      </c>
      <c r="B75" s="123" t="s">
        <v>63</v>
      </c>
    </row>
    <row r="76" spans="1:7">
      <c r="A76" s="75" t="s">
        <v>69</v>
      </c>
      <c r="B76" s="302">
        <v>0.16232194847525258</v>
      </c>
      <c r="D76" s="74"/>
      <c r="E76" s="153"/>
    </row>
    <row r="77" spans="1:7">
      <c r="A77" s="57" t="s">
        <v>108</v>
      </c>
      <c r="B77" s="293">
        <v>0.11445392699307513</v>
      </c>
      <c r="D77" s="74"/>
      <c r="E77" s="153"/>
    </row>
    <row r="78" spans="1:7">
      <c r="A78" s="57" t="s">
        <v>101</v>
      </c>
      <c r="B78" s="293">
        <v>6.425441648977509E-2</v>
      </c>
      <c r="D78" s="74"/>
      <c r="E78" s="153"/>
    </row>
    <row r="79" spans="1:7">
      <c r="A79" s="57" t="s">
        <v>67</v>
      </c>
      <c r="B79" s="303">
        <v>5.3843187064295736E-2</v>
      </c>
      <c r="D79" s="74"/>
      <c r="E79" s="153"/>
    </row>
    <row r="80" spans="1:7">
      <c r="A80" s="57" t="s">
        <v>105</v>
      </c>
      <c r="B80" s="303">
        <v>5.3395158390460613E-2</v>
      </c>
      <c r="D80" s="74"/>
      <c r="E80" s="153"/>
    </row>
    <row r="81" spans="1:5">
      <c r="A81" s="57" t="s">
        <v>440</v>
      </c>
      <c r="B81" s="303">
        <v>5.2009024370439964E-2</v>
      </c>
      <c r="D81" s="74"/>
      <c r="E81" s="153"/>
    </row>
    <row r="82" spans="1:5">
      <c r="A82" s="57" t="s">
        <v>331</v>
      </c>
      <c r="B82" s="303">
        <v>4.5849717553444455E-2</v>
      </c>
      <c r="D82" s="74"/>
      <c r="E82" s="153"/>
    </row>
    <row r="83" spans="1:5">
      <c r="A83" s="57" t="s">
        <v>86</v>
      </c>
      <c r="B83" s="303">
        <v>4.2390182227325983E-2</v>
      </c>
      <c r="D83" s="74"/>
      <c r="E83" s="153"/>
    </row>
    <row r="84" spans="1:5">
      <c r="A84" s="57" t="s">
        <v>329</v>
      </c>
      <c r="B84" s="303">
        <v>4.0392177332358982E-2</v>
      </c>
      <c r="D84" s="74"/>
      <c r="E84" s="153"/>
    </row>
    <row r="85" spans="1:5" ht="25.5">
      <c r="A85" s="261" t="s">
        <v>462</v>
      </c>
      <c r="B85" s="298">
        <v>3.956861653385299E-2</v>
      </c>
      <c r="D85" s="74"/>
      <c r="E85" s="153"/>
    </row>
    <row r="86" spans="1:5">
      <c r="A86" s="161" t="s">
        <v>10</v>
      </c>
      <c r="B86" s="304">
        <v>0.66847835543028156</v>
      </c>
      <c r="D86" s="74"/>
      <c r="E86" s="153"/>
    </row>
    <row r="88" spans="1:5">
      <c r="A88" s="159" t="s">
        <v>0</v>
      </c>
      <c r="B88" s="27"/>
      <c r="C88" s="27"/>
      <c r="D88" s="27"/>
    </row>
  </sheetData>
  <autoFilter ref="A2:I72"/>
  <sortState ref="A3:J62">
    <sortCondition descending="1" ref="G3:G62"/>
  </sortState>
  <phoneticPr fontId="33" type="noConversion"/>
  <printOptions horizontalCentered="1"/>
  <pageMargins left="0.59055118110236227" right="0.59055118110236227" top="0.74803149606299213" bottom="0.74803149606299213" header="0.31496062992125984" footer="0.31496062992125984"/>
  <pageSetup paperSize="9" scale="55" fitToHeight="2" orientation="landscape" r:id="rId1"/>
  <rowBreaks count="1" manualBreakCount="1">
    <brk id="63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/>
  <dimension ref="A1:I21"/>
  <sheetViews>
    <sheetView view="pageBreakPreview" zoomScale="90" zoomScaleSheetLayoutView="90" workbookViewId="0"/>
  </sheetViews>
  <sheetFormatPr defaultRowHeight="12.75"/>
  <cols>
    <col min="1" max="1" width="69.140625" style="16" customWidth="1"/>
    <col min="2" max="2" width="13.28515625" style="16" bestFit="1" customWidth="1"/>
    <col min="3" max="3" width="12" style="16" bestFit="1" customWidth="1"/>
    <col min="4" max="4" width="10.28515625" style="16" bestFit="1" customWidth="1"/>
    <col min="5" max="5" width="11.140625" style="16" bestFit="1" customWidth="1"/>
    <col min="6" max="6" width="8" style="16" customWidth="1"/>
    <col min="7" max="7" width="13.7109375" style="16" customWidth="1"/>
    <col min="8" max="8" width="12.85546875" style="16" bestFit="1" customWidth="1"/>
    <col min="9" max="9" width="10.85546875" style="16" customWidth="1"/>
    <col min="10" max="16384" width="9.140625" style="16"/>
  </cols>
  <sheetData>
    <row r="1" spans="1:9" s="56" customFormat="1" ht="24.95" customHeight="1">
      <c r="A1" s="108" t="s">
        <v>125</v>
      </c>
      <c r="B1" s="109"/>
      <c r="C1" s="109"/>
      <c r="D1" s="109"/>
      <c r="E1" s="109"/>
      <c r="F1" s="109"/>
      <c r="G1" s="109"/>
      <c r="H1" s="110"/>
      <c r="I1" s="237" t="s">
        <v>2</v>
      </c>
    </row>
    <row r="2" spans="1:9" ht="25.5">
      <c r="A2" s="29" t="s">
        <v>461</v>
      </c>
      <c r="B2" s="114" t="s">
        <v>159</v>
      </c>
      <c r="C2" s="82" t="s">
        <v>158</v>
      </c>
      <c r="D2" s="82" t="s">
        <v>5</v>
      </c>
      <c r="E2" s="82" t="s">
        <v>6</v>
      </c>
      <c r="F2" s="82" t="s">
        <v>62</v>
      </c>
      <c r="G2" s="82" t="s">
        <v>126</v>
      </c>
      <c r="H2" s="82" t="s">
        <v>156</v>
      </c>
      <c r="I2" s="83" t="s">
        <v>157</v>
      </c>
    </row>
    <row r="3" spans="1:9">
      <c r="A3" s="149" t="s">
        <v>124</v>
      </c>
      <c r="B3" s="186">
        <v>0</v>
      </c>
      <c r="C3" s="187">
        <v>0.66400000000000003</v>
      </c>
      <c r="D3" s="187">
        <v>1.2E-2</v>
      </c>
      <c r="E3" s="187">
        <v>0.502</v>
      </c>
      <c r="F3" s="187">
        <v>0</v>
      </c>
      <c r="G3" s="116">
        <v>1.1779999999999999</v>
      </c>
      <c r="H3" s="188">
        <v>0.65</v>
      </c>
      <c r="I3" s="189">
        <v>0.65700000000000003</v>
      </c>
    </row>
    <row r="4" spans="1:9">
      <c r="A4" s="112" t="s">
        <v>1</v>
      </c>
      <c r="B4" s="190">
        <v>2.0190000000000001</v>
      </c>
      <c r="C4" s="191">
        <v>2.3E-2</v>
      </c>
      <c r="D4" s="191">
        <v>0.38700000000000001</v>
      </c>
      <c r="E4" s="191">
        <v>0</v>
      </c>
      <c r="F4" s="191">
        <v>0</v>
      </c>
      <c r="G4" s="107">
        <v>2.4289999999999998</v>
      </c>
      <c r="H4" s="192">
        <v>1.3</v>
      </c>
      <c r="I4" s="193">
        <v>2.1739999999999999</v>
      </c>
    </row>
    <row r="5" spans="1:9">
      <c r="A5" s="112" t="s">
        <v>119</v>
      </c>
      <c r="B5" s="190">
        <v>0</v>
      </c>
      <c r="C5" s="191">
        <v>3.2000000000000001E-2</v>
      </c>
      <c r="D5" s="191">
        <v>18.995000000000001</v>
      </c>
      <c r="E5" s="191">
        <v>21.196999999999999</v>
      </c>
      <c r="F5" s="191">
        <v>0</v>
      </c>
      <c r="G5" s="107">
        <v>40.223999999999997</v>
      </c>
      <c r="H5" s="192">
        <v>0.97799999999999998</v>
      </c>
      <c r="I5" s="193">
        <v>22.844000000000001</v>
      </c>
    </row>
    <row r="6" spans="1:9">
      <c r="A6" s="112" t="s">
        <v>120</v>
      </c>
      <c r="B6" s="190">
        <v>0.28899999999999998</v>
      </c>
      <c r="C6" s="191">
        <v>0.20799999999999999</v>
      </c>
      <c r="D6" s="191">
        <v>0</v>
      </c>
      <c r="E6" s="191">
        <v>0</v>
      </c>
      <c r="F6" s="191">
        <v>0.17499999999999999</v>
      </c>
      <c r="G6" s="107">
        <v>0.67200000000000004</v>
      </c>
      <c r="H6" s="192">
        <v>0.65</v>
      </c>
      <c r="I6" s="193">
        <v>0.66700000000000004</v>
      </c>
    </row>
    <row r="7" spans="1:9">
      <c r="A7" s="112" t="s">
        <v>121</v>
      </c>
      <c r="B7" s="190">
        <v>1.01</v>
      </c>
      <c r="C7" s="191">
        <v>0.26400000000000001</v>
      </c>
      <c r="D7" s="191">
        <v>0</v>
      </c>
      <c r="E7" s="191">
        <v>0</v>
      </c>
      <c r="F7" s="191">
        <v>0</v>
      </c>
      <c r="G7" s="107">
        <v>1.274</v>
      </c>
      <c r="H7" s="192">
        <v>0.65</v>
      </c>
      <c r="I7" s="193">
        <v>1.0820000000000001</v>
      </c>
    </row>
    <row r="8" spans="1:9">
      <c r="A8" s="112" t="s">
        <v>122</v>
      </c>
      <c r="B8" s="194">
        <v>0.60899999999999999</v>
      </c>
      <c r="C8" s="195">
        <v>0.245</v>
      </c>
      <c r="D8" s="195">
        <v>3.7999999999999999E-2</v>
      </c>
      <c r="E8" s="195">
        <v>0</v>
      </c>
      <c r="F8" s="195">
        <v>3.0000000000000001E-3</v>
      </c>
      <c r="G8" s="105">
        <v>0.89500000000000002</v>
      </c>
      <c r="H8" s="196">
        <v>0.65</v>
      </c>
      <c r="I8" s="197">
        <v>0.85499999999999998</v>
      </c>
    </row>
    <row r="9" spans="1:9">
      <c r="A9" s="112" t="s">
        <v>123</v>
      </c>
      <c r="B9" s="190">
        <v>0</v>
      </c>
      <c r="C9" s="191">
        <v>3.4000000000000002E-2</v>
      </c>
      <c r="D9" s="191">
        <v>0.51200000000000001</v>
      </c>
      <c r="E9" s="191">
        <v>21.242000000000001</v>
      </c>
      <c r="F9" s="191">
        <v>0</v>
      </c>
      <c r="G9" s="107">
        <v>21.788</v>
      </c>
      <c r="H9" s="192">
        <v>4.4539999999999997</v>
      </c>
      <c r="I9" s="193">
        <v>6.8419999999999996</v>
      </c>
    </row>
    <row r="10" spans="1:9">
      <c r="A10" s="113" t="s">
        <v>444</v>
      </c>
      <c r="B10" s="198">
        <v>5.0000000000000001E-3</v>
      </c>
      <c r="C10" s="199">
        <v>4.2000000000000003E-2</v>
      </c>
      <c r="D10" s="199">
        <v>2.4889999999999999</v>
      </c>
      <c r="E10" s="199">
        <v>3.3050000000000002</v>
      </c>
      <c r="F10" s="199">
        <v>0</v>
      </c>
      <c r="G10" s="117">
        <v>5.8410000000000002</v>
      </c>
      <c r="H10" s="200">
        <v>0.65</v>
      </c>
      <c r="I10" s="201">
        <v>0.70599999999999996</v>
      </c>
    </row>
    <row r="11" spans="1:9">
      <c r="A11" s="81" t="s">
        <v>66</v>
      </c>
      <c r="B11" s="115">
        <f>SUM(B3:B10)</f>
        <v>3.9320000000000004</v>
      </c>
      <c r="C11" s="150">
        <f t="shared" ref="C11:I11" si="0">SUM(C3:C10)</f>
        <v>1.512</v>
      </c>
      <c r="D11" s="150">
        <f t="shared" si="0"/>
        <v>22.433000000000003</v>
      </c>
      <c r="E11" s="150">
        <f t="shared" si="0"/>
        <v>46.246000000000002</v>
      </c>
      <c r="F11" s="150">
        <f t="shared" si="0"/>
        <v>0.17799999999999999</v>
      </c>
      <c r="G11" s="150">
        <f t="shared" si="0"/>
        <v>74.300999999999988</v>
      </c>
      <c r="H11" s="150">
        <f t="shared" si="0"/>
        <v>9.9820000000000011</v>
      </c>
      <c r="I11" s="151">
        <f t="shared" si="0"/>
        <v>35.827000000000005</v>
      </c>
    </row>
    <row r="12" spans="1:9">
      <c r="B12" s="74"/>
      <c r="C12" s="74"/>
      <c r="D12" s="74"/>
      <c r="E12" s="74"/>
      <c r="F12" s="74"/>
      <c r="G12" s="74"/>
      <c r="H12" s="132"/>
      <c r="I12" s="132"/>
    </row>
    <row r="13" spans="1:9">
      <c r="B13" s="132"/>
      <c r="C13" s="132"/>
      <c r="D13" s="132"/>
      <c r="E13" s="132"/>
      <c r="F13" s="132"/>
      <c r="G13" s="132"/>
      <c r="H13" s="132"/>
      <c r="I13" s="132"/>
    </row>
    <row r="14" spans="1:9" ht="26.25" customHeight="1">
      <c r="A14" s="56" t="s">
        <v>40</v>
      </c>
      <c r="B14" s="15"/>
    </row>
    <row r="15" spans="1:9" ht="26.25" customHeight="1">
      <c r="A15" s="29" t="s">
        <v>467</v>
      </c>
      <c r="B15" s="76" t="s">
        <v>160</v>
      </c>
    </row>
    <row r="16" spans="1:9">
      <c r="A16" s="118" t="s">
        <v>113</v>
      </c>
      <c r="B16" s="308">
        <v>5.2919879947779989E-2</v>
      </c>
    </row>
    <row r="17" spans="1:2">
      <c r="A17" s="119" t="s">
        <v>114</v>
      </c>
      <c r="B17" s="309">
        <v>2.0349658820204307E-2</v>
      </c>
    </row>
    <row r="18" spans="1:2">
      <c r="A18" s="120" t="s">
        <v>183</v>
      </c>
      <c r="B18" s="309">
        <v>0.30192056634500219</v>
      </c>
    </row>
    <row r="19" spans="1:2">
      <c r="A19" s="120" t="s">
        <v>182</v>
      </c>
      <c r="B19" s="309">
        <v>0.62241423399415907</v>
      </c>
    </row>
    <row r="20" spans="1:2">
      <c r="A20" s="121" t="s">
        <v>62</v>
      </c>
      <c r="B20" s="310">
        <v>2.3956608928547398E-3</v>
      </c>
    </row>
    <row r="21" spans="1:2">
      <c r="A21" s="162" t="s">
        <v>126</v>
      </c>
      <c r="B21" s="311">
        <v>1</v>
      </c>
    </row>
  </sheetData>
  <phoneticPr fontId="3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/>
  <dimension ref="A1:B13"/>
  <sheetViews>
    <sheetView view="pageBreakPreview" zoomScaleSheetLayoutView="100" workbookViewId="0"/>
  </sheetViews>
  <sheetFormatPr defaultRowHeight="12.75"/>
  <cols>
    <col min="1" max="1" width="58" style="66" customWidth="1"/>
    <col min="2" max="16384" width="9.140625" style="66"/>
  </cols>
  <sheetData>
    <row r="1" spans="1:2">
      <c r="A1" s="18" t="s">
        <v>43</v>
      </c>
      <c r="B1" s="104"/>
    </row>
    <row r="2" spans="1:2">
      <c r="A2" s="127">
        <v>42004</v>
      </c>
      <c r="B2" s="70" t="s">
        <v>127</v>
      </c>
    </row>
    <row r="3" spans="1:2">
      <c r="A3" s="124" t="s">
        <v>172</v>
      </c>
      <c r="B3" s="148">
        <v>359</v>
      </c>
    </row>
    <row r="4" spans="1:2">
      <c r="A4" s="104"/>
      <c r="B4" s="104"/>
    </row>
    <row r="5" spans="1:2">
      <c r="A5" s="104"/>
      <c r="B5" s="104"/>
    </row>
    <row r="6" spans="1:2">
      <c r="A6" s="126" t="s">
        <v>171</v>
      </c>
      <c r="B6" s="125"/>
    </row>
    <row r="7" spans="1:2">
      <c r="A7" s="290" t="s">
        <v>162</v>
      </c>
      <c r="B7" s="289">
        <v>2014</v>
      </c>
    </row>
    <row r="8" spans="1:2">
      <c r="A8" s="281" t="s">
        <v>173</v>
      </c>
      <c r="B8" s="282">
        <v>18</v>
      </c>
    </row>
    <row r="9" spans="1:2">
      <c r="A9" s="283" t="s">
        <v>180</v>
      </c>
      <c r="B9" s="284">
        <v>137.97830225000001</v>
      </c>
    </row>
    <row r="10" spans="1:2" ht="25.5">
      <c r="A10" s="285" t="s">
        <v>7</v>
      </c>
      <c r="B10" s="286">
        <v>11</v>
      </c>
    </row>
    <row r="11" spans="1:2">
      <c r="A11" s="287" t="s">
        <v>181</v>
      </c>
      <c r="B11" s="288">
        <v>117.12933104999999</v>
      </c>
    </row>
    <row r="12" spans="1:2" ht="26.25" customHeight="1">
      <c r="A12" s="318" t="s">
        <v>470</v>
      </c>
      <c r="B12" s="319"/>
    </row>
    <row r="13" spans="1:2" ht="26.25" customHeight="1">
      <c r="A13" s="320" t="s">
        <v>469</v>
      </c>
      <c r="B13" s="321"/>
    </row>
  </sheetData>
  <mergeCells count="2">
    <mergeCell ref="A12:B12"/>
    <mergeCell ref="A13:B13"/>
  </mergeCells>
  <phoneticPr fontId="3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/>
  <dimension ref="A1:D13"/>
  <sheetViews>
    <sheetView view="pageBreakPreview" zoomScaleNormal="90" zoomScaleSheetLayoutView="100" workbookViewId="0"/>
  </sheetViews>
  <sheetFormatPr defaultRowHeight="12.75"/>
  <cols>
    <col min="1" max="1" width="43.7109375" style="16" customWidth="1"/>
    <col min="2" max="2" width="13.7109375" style="16" customWidth="1"/>
    <col min="3" max="4" width="15.5703125" style="16" customWidth="1"/>
    <col min="5" max="16384" width="9.140625" style="16"/>
  </cols>
  <sheetData>
    <row r="1" spans="1:4">
      <c r="A1" s="19" t="s">
        <v>14</v>
      </c>
      <c r="B1" s="14"/>
      <c r="C1" s="14"/>
      <c r="D1" s="15"/>
    </row>
    <row r="2" spans="1:4">
      <c r="A2" s="22" t="s">
        <v>165</v>
      </c>
      <c r="B2" s="23" t="s">
        <v>19</v>
      </c>
      <c r="C2" s="23" t="s">
        <v>13</v>
      </c>
      <c r="D2" s="24" t="s">
        <v>44</v>
      </c>
    </row>
    <row r="3" spans="1:4">
      <c r="A3" s="20" t="s">
        <v>45</v>
      </c>
      <c r="B3" s="21">
        <f>SUM(B4:B6)</f>
        <v>21</v>
      </c>
      <c r="C3" s="21">
        <f t="shared" ref="C3:D3" si="0">SUM(C4:C6)</f>
        <v>44</v>
      </c>
      <c r="D3" s="270">
        <f t="shared" si="0"/>
        <v>65</v>
      </c>
    </row>
    <row r="4" spans="1:4">
      <c r="A4" s="240" t="s">
        <v>46</v>
      </c>
      <c r="B4" s="166">
        <v>21</v>
      </c>
      <c r="C4" s="166">
        <v>21</v>
      </c>
      <c r="D4" s="167">
        <f>SUM(B4:C4)</f>
        <v>42</v>
      </c>
    </row>
    <row r="5" spans="1:4">
      <c r="A5" s="240" t="s">
        <v>47</v>
      </c>
      <c r="B5" s="166">
        <v>0</v>
      </c>
      <c r="C5" s="166">
        <v>21</v>
      </c>
      <c r="D5" s="167">
        <f>SUM(B5:C5)</f>
        <v>21</v>
      </c>
    </row>
    <row r="6" spans="1:4">
      <c r="A6" s="240" t="s">
        <v>48</v>
      </c>
      <c r="B6" s="166">
        <v>0</v>
      </c>
      <c r="C6" s="166">
        <v>2</v>
      </c>
      <c r="D6" s="167">
        <f>SUM(B6:C6)</f>
        <v>2</v>
      </c>
    </row>
    <row r="7" spans="1:4">
      <c r="A7" s="241" t="s">
        <v>20</v>
      </c>
      <c r="B7" s="238">
        <v>4</v>
      </c>
      <c r="C7" s="238">
        <v>3</v>
      </c>
      <c r="D7" s="239">
        <f>B7+C7</f>
        <v>7</v>
      </c>
    </row>
    <row r="10" spans="1:4">
      <c r="A10" s="18" t="s">
        <v>24</v>
      </c>
      <c r="B10" s="14"/>
      <c r="C10" s="14"/>
    </row>
    <row r="11" spans="1:4">
      <c r="A11" s="22" t="s">
        <v>165</v>
      </c>
      <c r="B11" s="23" t="s">
        <v>11</v>
      </c>
      <c r="C11" s="24" t="s">
        <v>12</v>
      </c>
    </row>
    <row r="12" spans="1:4">
      <c r="A12" s="25" t="s">
        <v>15</v>
      </c>
      <c r="B12" s="170">
        <v>4</v>
      </c>
      <c r="C12" s="171">
        <v>2</v>
      </c>
    </row>
    <row r="13" spans="1:4">
      <c r="A13" s="17" t="s">
        <v>16</v>
      </c>
      <c r="B13" s="168">
        <v>2</v>
      </c>
      <c r="C13" s="169">
        <v>1</v>
      </c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 enableFormatConditionsCalculation="0">
    <pageSetUpPr fitToPage="1"/>
  </sheetPr>
  <dimension ref="A1:M51"/>
  <sheetViews>
    <sheetView view="pageBreakPreview" zoomScale="90" zoomScaleSheetLayoutView="90" workbookViewId="0"/>
  </sheetViews>
  <sheetFormatPr defaultRowHeight="12.75"/>
  <cols>
    <col min="1" max="1" width="45.140625" style="16" customWidth="1"/>
    <col min="2" max="2" width="9.28515625" style="16" customWidth="1"/>
    <col min="3" max="3" width="10.140625" style="16" customWidth="1"/>
    <col min="4" max="4" width="12.5703125" style="16" customWidth="1"/>
    <col min="5" max="5" width="12" style="16" customWidth="1"/>
    <col min="6" max="6" width="9.28515625" style="16" customWidth="1"/>
    <col min="7" max="7" width="11.28515625" style="16" customWidth="1"/>
    <col min="8" max="8" width="12.28515625" style="16" customWidth="1"/>
    <col min="9" max="9" width="9.140625" style="16"/>
    <col min="10" max="10" width="13.85546875" style="16" bestFit="1" customWidth="1"/>
    <col min="11" max="11" width="25.28515625" style="16" bestFit="1" customWidth="1"/>
    <col min="12" max="12" width="36.5703125" style="16" bestFit="1" customWidth="1"/>
    <col min="13" max="13" width="22.28515625" style="16" bestFit="1" customWidth="1"/>
    <col min="14" max="16384" width="9.140625" style="16"/>
  </cols>
  <sheetData>
    <row r="1" spans="1:13" ht="25.5" customHeight="1">
      <c r="A1" s="56" t="s">
        <v>49</v>
      </c>
      <c r="B1" s="14"/>
      <c r="C1" s="14"/>
      <c r="D1" s="14"/>
      <c r="E1" s="14"/>
      <c r="F1" s="14"/>
      <c r="G1" s="14"/>
      <c r="H1" s="163" t="s">
        <v>2</v>
      </c>
    </row>
    <row r="2" spans="1:13" ht="40.5" customHeight="1">
      <c r="A2" s="28" t="s">
        <v>164</v>
      </c>
      <c r="B2" s="141" t="s">
        <v>8</v>
      </c>
      <c r="C2" s="141" t="s">
        <v>166</v>
      </c>
      <c r="D2" s="141" t="s">
        <v>167</v>
      </c>
      <c r="E2" s="82" t="s">
        <v>168</v>
      </c>
      <c r="F2" s="141" t="s">
        <v>169</v>
      </c>
      <c r="G2" s="141" t="s">
        <v>126</v>
      </c>
      <c r="H2" s="142" t="s">
        <v>170</v>
      </c>
      <c r="J2"/>
      <c r="K2"/>
      <c r="L2"/>
      <c r="M2"/>
    </row>
    <row r="3" spans="1:13">
      <c r="A3" s="138" t="s">
        <v>186</v>
      </c>
      <c r="B3" s="139" t="s">
        <v>18</v>
      </c>
      <c r="C3" s="172">
        <v>0.35</v>
      </c>
      <c r="D3" s="172">
        <v>0.124</v>
      </c>
      <c r="E3" s="172">
        <v>0.20699999999999999</v>
      </c>
      <c r="F3" s="172">
        <v>0</v>
      </c>
      <c r="G3" s="140">
        <f t="shared" ref="G3:G46" si="0">F3+E3</f>
        <v>0.20699999999999999</v>
      </c>
      <c r="H3" s="173">
        <v>0</v>
      </c>
      <c r="I3" s="253"/>
      <c r="J3" s="254"/>
      <c r="K3"/>
      <c r="L3"/>
      <c r="M3"/>
    </row>
    <row r="4" spans="1:13">
      <c r="A4" s="271" t="s">
        <v>445</v>
      </c>
      <c r="B4" s="136" t="s">
        <v>18</v>
      </c>
      <c r="C4" s="174">
        <v>0.15</v>
      </c>
      <c r="D4" s="177">
        <v>0.184</v>
      </c>
      <c r="E4" s="175">
        <v>0.189</v>
      </c>
      <c r="F4" s="177">
        <v>0</v>
      </c>
      <c r="G4" s="140">
        <f t="shared" si="0"/>
        <v>0.189</v>
      </c>
      <c r="H4" s="179">
        <v>0</v>
      </c>
      <c r="I4" s="253"/>
      <c r="J4" s="251"/>
      <c r="K4" s="252"/>
      <c r="L4" s="252"/>
      <c r="M4" s="252"/>
    </row>
    <row r="5" spans="1:13">
      <c r="A5" s="271" t="s">
        <v>446</v>
      </c>
      <c r="B5" s="135" t="s">
        <v>17</v>
      </c>
      <c r="C5" s="174">
        <v>0.28000000000000003</v>
      </c>
      <c r="D5" s="175">
        <v>8.9731038400000021</v>
      </c>
      <c r="E5" s="175">
        <v>20.328628419999998</v>
      </c>
      <c r="F5" s="184">
        <v>0</v>
      </c>
      <c r="G5" s="140">
        <f t="shared" si="0"/>
        <v>20.328628419999998</v>
      </c>
      <c r="H5" s="185">
        <v>8.9148718300000009</v>
      </c>
      <c r="I5" s="253"/>
      <c r="J5" s="251"/>
      <c r="K5" s="252"/>
      <c r="L5" s="252"/>
      <c r="M5" s="252"/>
    </row>
    <row r="6" spans="1:13">
      <c r="A6" s="271" t="s">
        <v>447</v>
      </c>
      <c r="B6" s="135" t="s">
        <v>17</v>
      </c>
      <c r="C6" s="175">
        <v>1.5</v>
      </c>
      <c r="D6" s="177">
        <v>2.0103599999999999</v>
      </c>
      <c r="E6" s="177">
        <v>102.083815</v>
      </c>
      <c r="F6" s="177">
        <v>0</v>
      </c>
      <c r="G6" s="140">
        <f t="shared" si="0"/>
        <v>102.083815</v>
      </c>
      <c r="H6" s="176">
        <v>99.649452999999994</v>
      </c>
      <c r="I6" s="253"/>
      <c r="J6" s="251"/>
      <c r="K6" s="252"/>
      <c r="L6" s="252"/>
      <c r="M6" s="252"/>
    </row>
    <row r="7" spans="1:13">
      <c r="A7" s="26" t="s">
        <v>188</v>
      </c>
      <c r="B7" s="135" t="s">
        <v>17</v>
      </c>
      <c r="C7" s="175">
        <v>1.5</v>
      </c>
      <c r="D7" s="175">
        <v>1.7057925300000001</v>
      </c>
      <c r="E7" s="175">
        <v>22.22311148</v>
      </c>
      <c r="F7" s="175">
        <v>0</v>
      </c>
      <c r="G7" s="140">
        <f t="shared" si="0"/>
        <v>22.22311148</v>
      </c>
      <c r="H7" s="176">
        <v>20.458657649999999</v>
      </c>
      <c r="I7" s="253"/>
      <c r="J7" s="251"/>
      <c r="K7" s="252"/>
      <c r="L7" s="252"/>
      <c r="M7" s="252"/>
    </row>
    <row r="8" spans="1:13">
      <c r="A8" s="26" t="s">
        <v>351</v>
      </c>
      <c r="B8" s="135" t="s">
        <v>17</v>
      </c>
      <c r="C8" s="174">
        <v>1.55</v>
      </c>
      <c r="D8" s="175">
        <v>1.8560473</v>
      </c>
      <c r="E8" s="175">
        <v>6.1306016199999993</v>
      </c>
      <c r="F8" s="175">
        <v>0</v>
      </c>
      <c r="G8" s="140">
        <f t="shared" si="0"/>
        <v>6.1306016199999993</v>
      </c>
      <c r="H8" s="176">
        <v>4.25351605</v>
      </c>
      <c r="I8" s="253"/>
      <c r="J8"/>
      <c r="K8"/>
      <c r="L8"/>
    </row>
    <row r="9" spans="1:13">
      <c r="A9" s="26" t="s">
        <v>338</v>
      </c>
      <c r="B9" s="135" t="s">
        <v>17</v>
      </c>
      <c r="C9" s="175">
        <v>3.7</v>
      </c>
      <c r="D9" s="175">
        <v>2.8641432599999996</v>
      </c>
      <c r="E9" s="175">
        <v>421.51435599000001</v>
      </c>
      <c r="F9" s="175">
        <v>0</v>
      </c>
      <c r="G9" s="140">
        <f t="shared" si="0"/>
        <v>421.51435599000001</v>
      </c>
      <c r="H9" s="176">
        <v>418.57172302999999</v>
      </c>
      <c r="I9" s="253"/>
      <c r="J9"/>
      <c r="K9"/>
      <c r="L9"/>
    </row>
    <row r="10" spans="1:13">
      <c r="A10" s="134" t="s">
        <v>339</v>
      </c>
      <c r="B10" s="137" t="s">
        <v>17</v>
      </c>
      <c r="C10" s="255">
        <v>0.8</v>
      </c>
      <c r="D10" s="182">
        <v>1.9482277400000003</v>
      </c>
      <c r="E10" s="182">
        <v>8.028908920000001</v>
      </c>
      <c r="F10" s="182">
        <v>2.1041479999999999</v>
      </c>
      <c r="G10" s="140">
        <f t="shared" si="0"/>
        <v>10.133056920000001</v>
      </c>
      <c r="H10" s="183">
        <v>6.0060147299999995</v>
      </c>
      <c r="I10" s="253"/>
      <c r="J10"/>
      <c r="K10"/>
      <c r="L10"/>
    </row>
    <row r="11" spans="1:13">
      <c r="A11" s="26" t="s">
        <v>346</v>
      </c>
      <c r="B11" s="135" t="s">
        <v>17</v>
      </c>
      <c r="C11" s="175">
        <v>1.55</v>
      </c>
      <c r="D11" s="175">
        <v>1.5061172700000001</v>
      </c>
      <c r="E11" s="175">
        <v>9.9664550900000002</v>
      </c>
      <c r="F11" s="175">
        <v>0</v>
      </c>
      <c r="G11" s="140">
        <f t="shared" si="0"/>
        <v>9.9664550900000002</v>
      </c>
      <c r="H11" s="176">
        <v>8.4574048200000007</v>
      </c>
      <c r="I11" s="253"/>
      <c r="J11"/>
      <c r="K11"/>
      <c r="L11"/>
    </row>
    <row r="12" spans="1:13">
      <c r="A12" s="26" t="s">
        <v>352</v>
      </c>
      <c r="B12" s="135" t="s">
        <v>17</v>
      </c>
      <c r="C12" s="174">
        <v>3.3</v>
      </c>
      <c r="D12" s="175">
        <v>9.7413535099999997</v>
      </c>
      <c r="E12" s="175">
        <v>29.255320520000005</v>
      </c>
      <c r="F12" s="175">
        <v>17.485649549999977</v>
      </c>
      <c r="G12" s="140">
        <f t="shared" si="0"/>
        <v>46.740970069999982</v>
      </c>
      <c r="H12" s="176">
        <v>18.53625546</v>
      </c>
      <c r="I12" s="253"/>
      <c r="J12"/>
      <c r="K12"/>
      <c r="L12"/>
    </row>
    <row r="13" spans="1:13">
      <c r="A13" s="26" t="s">
        <v>340</v>
      </c>
      <c r="B13" s="135" t="s">
        <v>17</v>
      </c>
      <c r="C13" s="174">
        <v>14.1</v>
      </c>
      <c r="D13" s="177">
        <v>16.158853660000002</v>
      </c>
      <c r="E13" s="177">
        <v>322.27097707000007</v>
      </c>
      <c r="F13" s="175">
        <v>0</v>
      </c>
      <c r="G13" s="140">
        <f t="shared" si="0"/>
        <v>322.27097707000007</v>
      </c>
      <c r="H13" s="176">
        <v>303.65379257000001</v>
      </c>
      <c r="I13" s="253"/>
      <c r="J13"/>
      <c r="K13"/>
      <c r="L13"/>
    </row>
    <row r="14" spans="1:13">
      <c r="A14" s="26" t="s">
        <v>189</v>
      </c>
      <c r="B14" s="135" t="s">
        <v>17</v>
      </c>
      <c r="C14" s="177">
        <v>5.5</v>
      </c>
      <c r="D14" s="175">
        <v>2.8511412900000002</v>
      </c>
      <c r="E14" s="175">
        <v>1269.6603923399998</v>
      </c>
      <c r="F14" s="175">
        <v>0</v>
      </c>
      <c r="G14" s="140">
        <f t="shared" si="0"/>
        <v>1269.6603923399998</v>
      </c>
      <c r="H14" s="176">
        <v>1266.1521178800001</v>
      </c>
      <c r="I14" s="253"/>
      <c r="J14"/>
      <c r="K14"/>
      <c r="L14"/>
    </row>
    <row r="15" spans="1:13">
      <c r="A15" s="26" t="s">
        <v>354</v>
      </c>
      <c r="B15" s="135" t="s">
        <v>17</v>
      </c>
      <c r="C15" s="174">
        <v>1</v>
      </c>
      <c r="D15" s="174">
        <v>2.66474411</v>
      </c>
      <c r="E15" s="178">
        <v>51.185257819999997</v>
      </c>
      <c r="F15" s="180">
        <v>6.0630730000000001E-2</v>
      </c>
      <c r="G15" s="140">
        <f t="shared" si="0"/>
        <v>51.245888549999997</v>
      </c>
      <c r="H15" s="176">
        <v>48.49842795</v>
      </c>
      <c r="I15" s="253"/>
      <c r="J15"/>
      <c r="K15"/>
      <c r="L15"/>
    </row>
    <row r="16" spans="1:13">
      <c r="A16" s="26" t="s">
        <v>190</v>
      </c>
      <c r="B16" s="135" t="s">
        <v>17</v>
      </c>
      <c r="C16" s="175">
        <v>3</v>
      </c>
      <c r="D16" s="175">
        <v>3.04732</v>
      </c>
      <c r="E16" s="175">
        <v>104.519535</v>
      </c>
      <c r="F16" s="175">
        <v>0</v>
      </c>
      <c r="G16" s="140">
        <f t="shared" si="0"/>
        <v>104.519535</v>
      </c>
      <c r="H16" s="176">
        <v>101.432761</v>
      </c>
      <c r="I16" s="253"/>
      <c r="J16"/>
      <c r="K16"/>
      <c r="L16"/>
    </row>
    <row r="17" spans="1:12">
      <c r="A17" s="26" t="s">
        <v>191</v>
      </c>
      <c r="B17" s="135" t="s">
        <v>17</v>
      </c>
      <c r="C17" s="174">
        <v>6</v>
      </c>
      <c r="D17" s="242">
        <v>6.8774683599999999</v>
      </c>
      <c r="E17" s="177">
        <v>24.358519999999999</v>
      </c>
      <c r="F17" s="175">
        <v>2.0641400000000001</v>
      </c>
      <c r="G17" s="140">
        <f t="shared" si="0"/>
        <v>26.42266</v>
      </c>
      <c r="H17" s="176">
        <v>15.736165</v>
      </c>
      <c r="I17" s="253"/>
      <c r="J17"/>
      <c r="K17"/>
      <c r="L17"/>
    </row>
    <row r="18" spans="1:12">
      <c r="A18" s="26" t="s">
        <v>197</v>
      </c>
      <c r="B18" s="135" t="s">
        <v>17</v>
      </c>
      <c r="C18" s="175">
        <v>1.5</v>
      </c>
      <c r="D18" s="175">
        <v>1.865154</v>
      </c>
      <c r="E18" s="175">
        <v>1.880312</v>
      </c>
      <c r="F18" s="175">
        <v>99.863360999999998</v>
      </c>
      <c r="G18" s="140">
        <f t="shared" si="0"/>
        <v>101.743673</v>
      </c>
      <c r="H18" s="176">
        <v>1.5141E-2</v>
      </c>
      <c r="I18" s="253"/>
      <c r="J18"/>
      <c r="K18"/>
      <c r="L18"/>
    </row>
    <row r="19" spans="1:12">
      <c r="A19" s="26" t="s">
        <v>343</v>
      </c>
      <c r="B19" s="135" t="s">
        <v>17</v>
      </c>
      <c r="C19" s="174">
        <v>1.5</v>
      </c>
      <c r="D19" s="175">
        <v>12.157104</v>
      </c>
      <c r="E19" s="178">
        <v>1534.450832</v>
      </c>
      <c r="F19" s="175">
        <v>1.317728</v>
      </c>
      <c r="G19" s="140">
        <f t="shared" si="0"/>
        <v>1535.76856</v>
      </c>
      <c r="H19" s="176">
        <v>1521.976772</v>
      </c>
      <c r="I19" s="253"/>
      <c r="J19"/>
      <c r="K19"/>
      <c r="L19"/>
    </row>
    <row r="20" spans="1:12">
      <c r="A20" s="26" t="s">
        <v>355</v>
      </c>
      <c r="B20" s="135" t="s">
        <v>17</v>
      </c>
      <c r="C20" s="175">
        <v>2.98</v>
      </c>
      <c r="D20" s="175">
        <v>2.7080839999999999</v>
      </c>
      <c r="E20" s="175">
        <v>252.82484600000001</v>
      </c>
      <c r="F20" s="175">
        <v>0</v>
      </c>
      <c r="G20" s="140">
        <f t="shared" si="0"/>
        <v>252.82484600000001</v>
      </c>
      <c r="H20" s="176">
        <v>250.008363</v>
      </c>
      <c r="I20" s="253"/>
    </row>
    <row r="21" spans="1:12">
      <c r="A21" s="271" t="s">
        <v>448</v>
      </c>
      <c r="B21" s="135" t="s">
        <v>17</v>
      </c>
      <c r="C21" s="174">
        <v>0</v>
      </c>
      <c r="D21" s="175">
        <v>0</v>
      </c>
      <c r="E21" s="175">
        <v>0</v>
      </c>
      <c r="F21" s="175">
        <v>0</v>
      </c>
      <c r="G21" s="140">
        <f t="shared" si="0"/>
        <v>0</v>
      </c>
      <c r="H21" s="176">
        <v>0</v>
      </c>
      <c r="I21" s="253"/>
    </row>
    <row r="22" spans="1:12">
      <c r="A22" s="26" t="s">
        <v>198</v>
      </c>
      <c r="B22" s="135" t="s">
        <v>17</v>
      </c>
      <c r="C22" s="181">
        <v>2.4</v>
      </c>
      <c r="D22" s="175">
        <v>2.1958389999999999</v>
      </c>
      <c r="E22" s="175">
        <v>9.0740269999999992</v>
      </c>
      <c r="F22" s="175">
        <v>0</v>
      </c>
      <c r="G22" s="140">
        <f t="shared" si="0"/>
        <v>9.0740269999999992</v>
      </c>
      <c r="H22" s="176">
        <v>6.8781879999999997</v>
      </c>
      <c r="I22" s="253"/>
    </row>
    <row r="23" spans="1:12">
      <c r="A23" s="271" t="s">
        <v>449</v>
      </c>
      <c r="B23" s="135" t="s">
        <v>17</v>
      </c>
      <c r="C23" s="175">
        <v>1.05</v>
      </c>
      <c r="D23" s="175">
        <v>3.0223369399999997</v>
      </c>
      <c r="E23" s="175">
        <v>31.200463639999999</v>
      </c>
      <c r="F23" s="175">
        <v>0</v>
      </c>
      <c r="G23" s="140">
        <f t="shared" si="0"/>
        <v>31.200463639999999</v>
      </c>
      <c r="H23" s="176">
        <v>28.05951597</v>
      </c>
      <c r="I23" s="253"/>
    </row>
    <row r="24" spans="1:12">
      <c r="A24" s="271" t="s">
        <v>450</v>
      </c>
      <c r="B24" s="135" t="s">
        <v>17</v>
      </c>
      <c r="C24" s="174">
        <v>1.5</v>
      </c>
      <c r="D24" s="175">
        <v>2.2884820000000001</v>
      </c>
      <c r="E24" s="175">
        <v>2.2936169999999998</v>
      </c>
      <c r="F24" s="175">
        <v>0</v>
      </c>
      <c r="G24" s="140">
        <f t="shared" si="0"/>
        <v>2.2936169999999998</v>
      </c>
      <c r="H24" s="176">
        <v>3.9509999999999997E-3</v>
      </c>
      <c r="I24" s="253"/>
    </row>
    <row r="25" spans="1:12">
      <c r="A25" s="26" t="s">
        <v>347</v>
      </c>
      <c r="B25" s="135" t="s">
        <v>17</v>
      </c>
      <c r="C25" s="174">
        <v>1.5522</v>
      </c>
      <c r="D25" s="174">
        <v>3.2164549999999998</v>
      </c>
      <c r="E25" s="178">
        <v>67.307991999999999</v>
      </c>
      <c r="F25" s="174">
        <v>0.29349599999999998</v>
      </c>
      <c r="G25" s="140">
        <f t="shared" si="0"/>
        <v>67.601488000000003</v>
      </c>
      <c r="H25" s="179">
        <v>64.039873999999998</v>
      </c>
      <c r="I25" s="253"/>
    </row>
    <row r="26" spans="1:12">
      <c r="A26" s="26" t="s">
        <v>184</v>
      </c>
      <c r="B26" s="135" t="s">
        <v>9</v>
      </c>
      <c r="C26" s="174">
        <v>0.25</v>
      </c>
      <c r="D26" s="177">
        <v>0.27906300000000001</v>
      </c>
      <c r="E26" s="177">
        <v>1.3733500000000001</v>
      </c>
      <c r="F26" s="177">
        <v>0</v>
      </c>
      <c r="G26" s="140">
        <f t="shared" si="0"/>
        <v>1.3733500000000001</v>
      </c>
      <c r="H26" s="176">
        <v>1.0921890000000001</v>
      </c>
      <c r="I26" s="253"/>
    </row>
    <row r="27" spans="1:12">
      <c r="A27" s="26" t="s">
        <v>185</v>
      </c>
      <c r="B27" s="135" t="s">
        <v>9</v>
      </c>
      <c r="C27" s="174">
        <v>0.25</v>
      </c>
      <c r="D27" s="175">
        <v>0.63331177000000005</v>
      </c>
      <c r="E27" s="175">
        <v>195.64736082000002</v>
      </c>
      <c r="F27" s="175">
        <v>0</v>
      </c>
      <c r="G27" s="140">
        <f t="shared" si="0"/>
        <v>195.64736082000002</v>
      </c>
      <c r="H27" s="176">
        <v>194.96181949999999</v>
      </c>
      <c r="I27" s="253"/>
    </row>
    <row r="28" spans="1:12">
      <c r="A28" s="26" t="s">
        <v>349</v>
      </c>
      <c r="B28" s="135" t="s">
        <v>9</v>
      </c>
      <c r="C28" s="175">
        <v>0.49</v>
      </c>
      <c r="D28" s="175">
        <v>0.26798134999999995</v>
      </c>
      <c r="E28" s="175">
        <v>7.8936249399999996</v>
      </c>
      <c r="F28" s="175">
        <v>0</v>
      </c>
      <c r="G28" s="140">
        <f t="shared" si="0"/>
        <v>7.8936249399999996</v>
      </c>
      <c r="H28" s="176">
        <v>7.6250698099999994</v>
      </c>
      <c r="I28" s="253"/>
    </row>
    <row r="29" spans="1:12">
      <c r="A29" s="26" t="s">
        <v>350</v>
      </c>
      <c r="B29" s="135" t="s">
        <v>9</v>
      </c>
      <c r="C29" s="175">
        <v>1.02912</v>
      </c>
      <c r="D29" s="175">
        <v>2.1855644399999998</v>
      </c>
      <c r="E29" s="175">
        <v>30.002926289999998</v>
      </c>
      <c r="F29" s="175">
        <v>9.6608229999999989E-2</v>
      </c>
      <c r="G29" s="140">
        <f t="shared" si="0"/>
        <v>30.099534519999999</v>
      </c>
      <c r="H29" s="176">
        <v>27.741654789999998</v>
      </c>
      <c r="I29" s="253"/>
    </row>
    <row r="30" spans="1:12">
      <c r="A30" s="271" t="s">
        <v>451</v>
      </c>
      <c r="B30" s="135" t="s">
        <v>9</v>
      </c>
      <c r="C30" s="175">
        <v>1.5</v>
      </c>
      <c r="D30" s="174">
        <v>1.4548543200000001</v>
      </c>
      <c r="E30" s="178">
        <v>6.0584879900000006</v>
      </c>
      <c r="F30" s="175">
        <v>0</v>
      </c>
      <c r="G30" s="140">
        <f t="shared" si="0"/>
        <v>6.0584879900000006</v>
      </c>
      <c r="H30" s="176">
        <v>4.4588227400000005</v>
      </c>
      <c r="I30" s="253"/>
    </row>
    <row r="31" spans="1:12">
      <c r="A31" s="271" t="s">
        <v>452</v>
      </c>
      <c r="B31" s="135" t="s">
        <v>9</v>
      </c>
      <c r="C31" s="174">
        <v>0.25</v>
      </c>
      <c r="D31" s="175">
        <v>0.31543399999999999</v>
      </c>
      <c r="E31" s="175">
        <v>20.381829</v>
      </c>
      <c r="F31" s="175">
        <v>0</v>
      </c>
      <c r="G31" s="140">
        <f t="shared" si="0"/>
        <v>20.381829</v>
      </c>
      <c r="H31" s="179">
        <v>20.058942999999999</v>
      </c>
      <c r="I31" s="253"/>
    </row>
    <row r="32" spans="1:12">
      <c r="A32" s="26" t="s">
        <v>345</v>
      </c>
      <c r="B32" s="135" t="s">
        <v>9</v>
      </c>
      <c r="C32" s="175">
        <v>0.25</v>
      </c>
      <c r="D32" s="175">
        <v>0.58997100000000002</v>
      </c>
      <c r="E32" s="175">
        <v>1.5672569999999999</v>
      </c>
      <c r="F32" s="175">
        <v>0</v>
      </c>
      <c r="G32" s="140">
        <f t="shared" si="0"/>
        <v>1.5672569999999999</v>
      </c>
      <c r="H32" s="176">
        <v>0.94678300000000004</v>
      </c>
      <c r="I32" s="253"/>
    </row>
    <row r="33" spans="1:9">
      <c r="A33" s="26" t="s">
        <v>187</v>
      </c>
      <c r="B33" s="136" t="s">
        <v>9</v>
      </c>
      <c r="C33" s="174">
        <v>0.25</v>
      </c>
      <c r="D33" s="177">
        <v>0.25523699999999999</v>
      </c>
      <c r="E33" s="177">
        <v>2.3489089999999999</v>
      </c>
      <c r="F33" s="177">
        <v>0</v>
      </c>
      <c r="G33" s="140">
        <f t="shared" si="0"/>
        <v>2.3489089999999999</v>
      </c>
      <c r="H33" s="179">
        <v>2.0716589999999999</v>
      </c>
      <c r="I33" s="253"/>
    </row>
    <row r="34" spans="1:9">
      <c r="A34" s="271" t="s">
        <v>453</v>
      </c>
      <c r="B34" s="135" t="s">
        <v>9</v>
      </c>
      <c r="C34" s="175">
        <v>0.28100000000000003</v>
      </c>
      <c r="D34" s="177">
        <v>0.64890000000000003</v>
      </c>
      <c r="E34" s="177">
        <v>9.7277543099999999</v>
      </c>
      <c r="F34" s="177">
        <v>0</v>
      </c>
      <c r="G34" s="140">
        <f t="shared" si="0"/>
        <v>9.7277543099999999</v>
      </c>
      <c r="H34" s="176">
        <v>9.0728510799999995</v>
      </c>
      <c r="I34" s="253"/>
    </row>
    <row r="35" spans="1:9">
      <c r="A35" s="26" t="s">
        <v>341</v>
      </c>
      <c r="B35" s="135" t="s">
        <v>9</v>
      </c>
      <c r="C35" s="174">
        <v>8.2000000000000003E-2</v>
      </c>
      <c r="D35" s="175">
        <v>0.84921999999999997</v>
      </c>
      <c r="E35" s="175">
        <v>44.672910000000002</v>
      </c>
      <c r="F35" s="175">
        <v>0</v>
      </c>
      <c r="G35" s="140">
        <f t="shared" si="0"/>
        <v>44.672910000000002</v>
      </c>
      <c r="H35" s="176">
        <v>43.818598000000001</v>
      </c>
      <c r="I35" s="253"/>
    </row>
    <row r="36" spans="1:9">
      <c r="A36" s="26" t="s">
        <v>342</v>
      </c>
      <c r="B36" s="135" t="s">
        <v>9</v>
      </c>
      <c r="C36" s="174">
        <v>0.28000000000000003</v>
      </c>
      <c r="D36" s="175">
        <v>0.302591</v>
      </c>
      <c r="E36" s="175">
        <v>23.188459000000002</v>
      </c>
      <c r="F36" s="175">
        <v>0</v>
      </c>
      <c r="G36" s="140">
        <f t="shared" si="0"/>
        <v>23.188459000000002</v>
      </c>
      <c r="H36" s="176">
        <v>22.811442</v>
      </c>
      <c r="I36" s="253"/>
    </row>
    <row r="37" spans="1:9">
      <c r="A37" s="26" t="s">
        <v>353</v>
      </c>
      <c r="B37" s="135" t="s">
        <v>9</v>
      </c>
      <c r="C37" s="174">
        <v>1.6</v>
      </c>
      <c r="D37" s="175">
        <v>3.3002539999999998</v>
      </c>
      <c r="E37" s="175">
        <v>14.435038</v>
      </c>
      <c r="F37" s="175">
        <v>93.291916000000001</v>
      </c>
      <c r="G37" s="140">
        <f t="shared" si="0"/>
        <v>107.72695400000001</v>
      </c>
      <c r="H37" s="176">
        <v>11.093259</v>
      </c>
      <c r="I37" s="253"/>
    </row>
    <row r="38" spans="1:9">
      <c r="A38" s="26" t="s">
        <v>344</v>
      </c>
      <c r="B38" s="135" t="s">
        <v>9</v>
      </c>
      <c r="C38" s="175">
        <v>0.25</v>
      </c>
      <c r="D38" s="175">
        <v>0.37490099999999998</v>
      </c>
      <c r="E38" s="175">
        <v>0.419879</v>
      </c>
      <c r="F38" s="175">
        <v>22.084892</v>
      </c>
      <c r="G38" s="140">
        <f t="shared" si="0"/>
        <v>22.504771000000002</v>
      </c>
      <c r="H38" s="176">
        <v>22.104279999999999</v>
      </c>
      <c r="I38" s="253"/>
    </row>
    <row r="39" spans="1:9">
      <c r="A39" s="26" t="s">
        <v>192</v>
      </c>
      <c r="B39" s="135" t="s">
        <v>9</v>
      </c>
      <c r="C39" s="175">
        <v>0.5</v>
      </c>
      <c r="D39" s="175">
        <v>0.94486800000000004</v>
      </c>
      <c r="E39" s="175">
        <v>4.3124349999999998</v>
      </c>
      <c r="F39" s="175">
        <v>0</v>
      </c>
      <c r="G39" s="140">
        <f t="shared" si="0"/>
        <v>4.3124349999999998</v>
      </c>
      <c r="H39" s="176">
        <v>3.3532099999999998</v>
      </c>
      <c r="I39" s="253"/>
    </row>
    <row r="40" spans="1:9">
      <c r="A40" s="26" t="s">
        <v>194</v>
      </c>
      <c r="B40" s="136" t="s">
        <v>9</v>
      </c>
      <c r="C40" s="175">
        <v>0.27</v>
      </c>
      <c r="D40" s="177">
        <v>0.27863399999999999</v>
      </c>
      <c r="E40" s="177">
        <v>3.9485320000000002</v>
      </c>
      <c r="F40" s="177">
        <v>0</v>
      </c>
      <c r="G40" s="140">
        <f t="shared" si="0"/>
        <v>3.9485320000000002</v>
      </c>
      <c r="H40" s="179">
        <v>3.6442570000000001</v>
      </c>
      <c r="I40" s="253"/>
    </row>
    <row r="41" spans="1:9">
      <c r="A41" s="26" t="s">
        <v>195</v>
      </c>
      <c r="B41" s="135" t="s">
        <v>9</v>
      </c>
      <c r="C41" s="175">
        <v>0.66500000000000004</v>
      </c>
      <c r="D41" s="175">
        <v>0.68750465000000005</v>
      </c>
      <c r="E41" s="175">
        <v>102.41437311000001</v>
      </c>
      <c r="F41" s="175">
        <v>3.3264000000000002E-3</v>
      </c>
      <c r="G41" s="140">
        <f t="shared" si="0"/>
        <v>102.41769951000002</v>
      </c>
      <c r="H41" s="176">
        <v>101.7001424</v>
      </c>
      <c r="I41" s="253"/>
    </row>
    <row r="42" spans="1:9">
      <c r="A42" s="26" t="s">
        <v>193</v>
      </c>
      <c r="B42" s="135" t="s">
        <v>9</v>
      </c>
      <c r="C42" s="175">
        <v>0.3</v>
      </c>
      <c r="D42" s="175">
        <v>0.34192699999999998</v>
      </c>
      <c r="E42" s="175">
        <v>0.77777300000000005</v>
      </c>
      <c r="F42" s="175">
        <v>3.2206999999999999</v>
      </c>
      <c r="G42" s="140">
        <f t="shared" si="0"/>
        <v>3.9984729999999997</v>
      </c>
      <c r="H42" s="176">
        <v>0.43167100000000003</v>
      </c>
      <c r="I42" s="253"/>
    </row>
    <row r="43" spans="1:9">
      <c r="A43" s="26" t="s">
        <v>356</v>
      </c>
      <c r="B43" s="135" t="s">
        <v>9</v>
      </c>
      <c r="C43" s="174">
        <v>0.25</v>
      </c>
      <c r="D43" s="175">
        <v>0.27708100000000002</v>
      </c>
      <c r="E43" s="175">
        <v>0.28539199999999998</v>
      </c>
      <c r="F43" s="175">
        <v>0</v>
      </c>
      <c r="G43" s="140">
        <f t="shared" si="0"/>
        <v>0.28539199999999998</v>
      </c>
      <c r="H43" s="176">
        <v>0</v>
      </c>
      <c r="I43" s="253"/>
    </row>
    <row r="44" spans="1:9">
      <c r="A44" s="26" t="s">
        <v>196</v>
      </c>
      <c r="B44" s="135" t="s">
        <v>9</v>
      </c>
      <c r="C44" s="174">
        <v>0.42899999999999999</v>
      </c>
      <c r="D44" s="175">
        <v>0.535416</v>
      </c>
      <c r="E44" s="175">
        <v>71.157126000000005</v>
      </c>
      <c r="F44" s="175">
        <v>2.0996999999999998E-2</v>
      </c>
      <c r="G44" s="140">
        <f t="shared" si="0"/>
        <v>71.178122999999999</v>
      </c>
      <c r="H44" s="176">
        <v>70.605135000000004</v>
      </c>
      <c r="I44" s="253"/>
    </row>
    <row r="45" spans="1:9">
      <c r="A45" s="26" t="s">
        <v>348</v>
      </c>
      <c r="B45" s="135" t="s">
        <v>9</v>
      </c>
      <c r="C45" s="174">
        <v>0.35</v>
      </c>
      <c r="D45" s="175">
        <v>0.32320790999999999</v>
      </c>
      <c r="E45" s="175">
        <v>0.38609361999999997</v>
      </c>
      <c r="F45" s="175">
        <v>0</v>
      </c>
      <c r="G45" s="140">
        <f t="shared" si="0"/>
        <v>0.38609361999999997</v>
      </c>
      <c r="H45" s="176">
        <v>5.9170930000000004E-2</v>
      </c>
      <c r="I45" s="253"/>
    </row>
    <row r="46" spans="1:9">
      <c r="A46" s="272" t="s">
        <v>454</v>
      </c>
      <c r="B46" s="136" t="s">
        <v>9</v>
      </c>
      <c r="C46" s="174">
        <v>0.25</v>
      </c>
      <c r="D46" s="177">
        <v>0.30499999999999999</v>
      </c>
      <c r="E46" s="175">
        <v>0.316</v>
      </c>
      <c r="F46" s="177">
        <v>66.100999999999999</v>
      </c>
      <c r="G46" s="140">
        <f t="shared" si="0"/>
        <v>66.417000000000002</v>
      </c>
      <c r="H46" s="179">
        <v>66.104579420000007</v>
      </c>
      <c r="I46" s="253"/>
    </row>
    <row r="47" spans="1:9" ht="15" customHeight="1">
      <c r="A47" s="96" t="s">
        <v>10</v>
      </c>
      <c r="B47" s="97"/>
      <c r="C47" s="247">
        <f t="shared" ref="C47:H47" si="1">SUM(C3:C46)</f>
        <v>66.538319999999985</v>
      </c>
      <c r="D47" s="247">
        <f t="shared" si="1"/>
        <v>105.11704924999998</v>
      </c>
      <c r="E47" s="247">
        <f t="shared" si="1"/>
        <v>4832.2694789899997</v>
      </c>
      <c r="F47" s="247">
        <f t="shared" si="1"/>
        <v>308.00859290999995</v>
      </c>
      <c r="G47" s="247">
        <f t="shared" si="1"/>
        <v>5140.2780718999993</v>
      </c>
      <c r="H47" s="248">
        <f t="shared" si="1"/>
        <v>4805.0585026099998</v>
      </c>
    </row>
    <row r="48" spans="1:9">
      <c r="A48" s="27"/>
      <c r="B48" s="27"/>
      <c r="C48" s="128"/>
      <c r="D48" s="128"/>
      <c r="E48" s="128"/>
      <c r="F48" s="128"/>
      <c r="G48" s="128"/>
      <c r="H48" s="128"/>
    </row>
    <row r="49" spans="1:8">
      <c r="A49" s="111" t="s">
        <v>60</v>
      </c>
    </row>
    <row r="50" spans="1:8" ht="27.75" customHeight="1">
      <c r="A50" s="315" t="s">
        <v>455</v>
      </c>
      <c r="B50" s="315"/>
      <c r="C50" s="315"/>
      <c r="D50" s="315"/>
      <c r="E50" s="315"/>
      <c r="F50" s="315"/>
      <c r="G50" s="315"/>
      <c r="H50" s="315"/>
    </row>
    <row r="51" spans="1:8" ht="13.5">
      <c r="A51" s="80"/>
      <c r="B51" s="131"/>
      <c r="C51" s="131"/>
      <c r="D51" s="131"/>
      <c r="E51" s="131"/>
      <c r="F51" s="131"/>
      <c r="G51" s="131"/>
      <c r="H51" s="131"/>
    </row>
  </sheetData>
  <autoFilter ref="A2:H47">
    <filterColumn colId="0"/>
  </autoFilter>
  <sortState ref="A3:H46">
    <sortCondition ref="B3:B46"/>
    <sortCondition ref="A3:A46"/>
  </sortState>
  <mergeCells count="1">
    <mergeCell ref="A50:H50"/>
  </mergeCells>
  <phoneticPr fontId="3" type="noConversion"/>
  <printOptions horizontalCentered="1" verticalCentered="1"/>
  <pageMargins left="0.74803149606299213" right="0.74803149606299213" top="0.62992125984251968" bottom="0.5511811023622047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03"/>
  <sheetViews>
    <sheetView view="pageBreakPreview" zoomScale="85" zoomScaleSheetLayoutView="85" workbookViewId="0"/>
  </sheetViews>
  <sheetFormatPr defaultRowHeight="12.75"/>
  <cols>
    <col min="1" max="1" width="51.42578125" style="38" customWidth="1"/>
    <col min="2" max="2" width="11.140625" style="38" customWidth="1"/>
    <col min="3" max="3" width="11.85546875" style="38" customWidth="1"/>
    <col min="4" max="4" width="13.7109375" style="38" customWidth="1"/>
    <col min="5" max="6" width="17.42578125" style="38" bestFit="1" customWidth="1"/>
    <col min="7" max="7" width="17.140625" style="38" customWidth="1"/>
    <col min="8" max="8" width="14.85546875" style="38" customWidth="1"/>
    <col min="9" max="9" width="4" style="38" bestFit="1" customWidth="1"/>
    <col min="10" max="10" width="41" style="38" bestFit="1" customWidth="1"/>
    <col min="11" max="11" width="10.140625" style="38" bestFit="1" customWidth="1"/>
    <col min="12" max="12" width="41" style="38" bestFit="1" customWidth="1"/>
    <col min="13" max="13" width="10.140625" style="38" bestFit="1" customWidth="1"/>
    <col min="14" max="14" width="41" style="38" bestFit="1" customWidth="1"/>
    <col min="15" max="15" width="10.140625" style="38" bestFit="1" customWidth="1"/>
    <col min="16" max="16384" width="9.140625" style="38"/>
  </cols>
  <sheetData>
    <row r="1" spans="1:7" ht="26.25" customHeight="1">
      <c r="A1" s="35" t="s">
        <v>27</v>
      </c>
      <c r="B1" s="36"/>
      <c r="C1" s="36"/>
      <c r="D1" s="36"/>
      <c r="E1" s="37"/>
      <c r="F1" s="37"/>
      <c r="G1" s="37"/>
    </row>
    <row r="2" spans="1:7" ht="37.5" customHeight="1">
      <c r="A2" s="29" t="s">
        <v>163</v>
      </c>
      <c r="B2" s="39" t="s">
        <v>50</v>
      </c>
      <c r="C2" s="40" t="s">
        <v>174</v>
      </c>
      <c r="D2" s="40" t="s">
        <v>131</v>
      </c>
      <c r="E2" s="40" t="s">
        <v>130</v>
      </c>
      <c r="F2" s="40" t="s">
        <v>129</v>
      </c>
      <c r="G2" s="256" t="s">
        <v>128</v>
      </c>
    </row>
    <row r="3" spans="1:7">
      <c r="A3" s="41" t="s">
        <v>357</v>
      </c>
      <c r="B3" s="231">
        <v>5243</v>
      </c>
      <c r="C3" s="232">
        <v>219.82198172</v>
      </c>
      <c r="D3" s="232">
        <v>107.260392</v>
      </c>
      <c r="E3" s="50">
        <f t="shared" ref="E3:E34" si="0">B3/B$64</f>
        <v>2.2202178294967564E-2</v>
      </c>
      <c r="F3" s="50">
        <f t="shared" ref="F3:F34" si="1">C3/C$64</f>
        <v>0.14183896068457696</v>
      </c>
      <c r="G3" s="51">
        <f t="shared" ref="G3:G34" si="2">D3/D$64</f>
        <v>7.9254574305937062E-2</v>
      </c>
    </row>
    <row r="4" spans="1:7">
      <c r="A4" s="41" t="s">
        <v>358</v>
      </c>
      <c r="B4" s="233">
        <v>14337</v>
      </c>
      <c r="C4" s="232">
        <v>200.02084076</v>
      </c>
      <c r="D4" s="232">
        <v>59.705838</v>
      </c>
      <c r="E4" s="50">
        <f t="shared" si="0"/>
        <v>6.0711926419025355E-2</v>
      </c>
      <c r="F4" s="50">
        <f t="shared" si="1"/>
        <v>0.12906238014354332</v>
      </c>
      <c r="G4" s="51">
        <f t="shared" si="2"/>
        <v>4.411657170029027E-2</v>
      </c>
    </row>
    <row r="5" spans="1:7">
      <c r="A5" s="41" t="s">
        <v>359</v>
      </c>
      <c r="B5" s="231">
        <v>366</v>
      </c>
      <c r="C5" s="232">
        <v>198.34800344999999</v>
      </c>
      <c r="D5" s="232">
        <v>48.480837999999999</v>
      </c>
      <c r="E5" s="50">
        <f t="shared" si="0"/>
        <v>1.5498755018039535E-3</v>
      </c>
      <c r="F5" s="50">
        <f t="shared" si="1"/>
        <v>0.12798299079590741</v>
      </c>
      <c r="G5" s="51">
        <f t="shared" si="2"/>
        <v>3.5822432736262018E-2</v>
      </c>
    </row>
    <row r="6" spans="1:7">
      <c r="A6" s="41" t="s">
        <v>360</v>
      </c>
      <c r="B6" s="231">
        <v>32292</v>
      </c>
      <c r="C6" s="232">
        <v>145.99449862999998</v>
      </c>
      <c r="D6" s="232">
        <v>102.519554</v>
      </c>
      <c r="E6" s="50">
        <f t="shared" si="0"/>
        <v>0.13674475329030947</v>
      </c>
      <c r="F6" s="50">
        <f t="shared" si="1"/>
        <v>9.4202171181050051E-2</v>
      </c>
      <c r="G6" s="51">
        <f t="shared" si="2"/>
        <v>7.5751574824605594E-2</v>
      </c>
    </row>
    <row r="7" spans="1:7">
      <c r="A7" s="41" t="s">
        <v>361</v>
      </c>
      <c r="B7" s="231">
        <v>4423</v>
      </c>
      <c r="C7" s="232">
        <v>115.27939218</v>
      </c>
      <c r="D7" s="232">
        <v>52.524076000000001</v>
      </c>
      <c r="E7" s="50">
        <f t="shared" si="0"/>
        <v>1.8729779629723733E-2</v>
      </c>
      <c r="F7" s="50">
        <f t="shared" si="1"/>
        <v>7.4383412647004099E-2</v>
      </c>
      <c r="G7" s="51">
        <f t="shared" si="2"/>
        <v>3.8809976418813438E-2</v>
      </c>
    </row>
    <row r="8" spans="1:7">
      <c r="A8" s="41" t="s">
        <v>362</v>
      </c>
      <c r="B8" s="231">
        <v>62758</v>
      </c>
      <c r="C8" s="232">
        <v>107.28245032</v>
      </c>
      <c r="D8" s="232">
        <v>234.41527400000001</v>
      </c>
      <c r="E8" s="50">
        <f t="shared" si="0"/>
        <v>0.2657570676016735</v>
      </c>
      <c r="F8" s="50">
        <f t="shared" si="1"/>
        <v>6.9223428585345581E-2</v>
      </c>
      <c r="G8" s="51">
        <f t="shared" si="2"/>
        <v>0.17320916328256192</v>
      </c>
    </row>
    <row r="9" spans="1:7">
      <c r="A9" s="41" t="s">
        <v>363</v>
      </c>
      <c r="B9" s="233">
        <v>10013</v>
      </c>
      <c r="C9" s="232">
        <v>70.571636949999998</v>
      </c>
      <c r="D9" s="232">
        <v>27.419654000000001</v>
      </c>
      <c r="E9" s="50">
        <f t="shared" si="0"/>
        <v>4.2401375408642035E-2</v>
      </c>
      <c r="F9" s="50">
        <f t="shared" si="1"/>
        <v>4.5535972155629829E-2</v>
      </c>
      <c r="G9" s="51">
        <f t="shared" si="2"/>
        <v>2.0260349275863961E-2</v>
      </c>
    </row>
    <row r="10" spans="1:7">
      <c r="A10" s="41" t="s">
        <v>364</v>
      </c>
      <c r="B10" s="231">
        <v>2687</v>
      </c>
      <c r="C10" s="232">
        <v>70.141911300000004</v>
      </c>
      <c r="D10" s="232">
        <v>11.281966000000001</v>
      </c>
      <c r="E10" s="50">
        <f t="shared" si="0"/>
        <v>1.1378457577451428E-2</v>
      </c>
      <c r="F10" s="50">
        <f t="shared" si="1"/>
        <v>4.5258693973081458E-2</v>
      </c>
      <c r="G10" s="51">
        <f t="shared" si="2"/>
        <v>8.3362310727342452E-3</v>
      </c>
    </row>
    <row r="11" spans="1:7">
      <c r="A11" s="41" t="s">
        <v>365</v>
      </c>
      <c r="B11" s="233">
        <v>272</v>
      </c>
      <c r="C11" s="232">
        <v>49.822347409999999</v>
      </c>
      <c r="D11" s="232">
        <v>7.5160010000000002</v>
      </c>
      <c r="E11" s="50">
        <f t="shared" si="0"/>
        <v>1.15182004505649E-3</v>
      </c>
      <c r="F11" s="50">
        <f t="shared" si="1"/>
        <v>3.214760380288835E-2</v>
      </c>
      <c r="G11" s="51">
        <f t="shared" si="2"/>
        <v>5.5535640755256356E-3</v>
      </c>
    </row>
    <row r="12" spans="1:7">
      <c r="A12" s="41" t="s">
        <v>366</v>
      </c>
      <c r="B12" s="231">
        <v>21364</v>
      </c>
      <c r="C12" s="232">
        <v>45.681973119999995</v>
      </c>
      <c r="D12" s="232">
        <v>56.406716000000003</v>
      </c>
      <c r="E12" s="50">
        <f t="shared" si="0"/>
        <v>9.0468689127157539E-2</v>
      </c>
      <c r="F12" s="50">
        <f t="shared" si="1"/>
        <v>2.9476049386247802E-2</v>
      </c>
      <c r="G12" s="51">
        <f t="shared" si="2"/>
        <v>4.1678854432826325E-2</v>
      </c>
    </row>
    <row r="13" spans="1:7">
      <c r="A13" s="41" t="s">
        <v>367</v>
      </c>
      <c r="B13" s="231">
        <v>50</v>
      </c>
      <c r="C13" s="232">
        <v>38.746201939999999</v>
      </c>
      <c r="D13" s="232">
        <v>0.114068</v>
      </c>
      <c r="E13" s="50">
        <f t="shared" si="0"/>
        <v>2.1173162592950183E-4</v>
      </c>
      <c r="F13" s="50">
        <f t="shared" si="1"/>
        <v>2.5000780043210411E-2</v>
      </c>
      <c r="G13" s="51">
        <f t="shared" si="2"/>
        <v>8.4284707647997676E-5</v>
      </c>
    </row>
    <row r="14" spans="1:7">
      <c r="A14" s="41" t="s">
        <v>368</v>
      </c>
      <c r="B14" s="231">
        <v>2895</v>
      </c>
      <c r="C14" s="232">
        <v>33.112685329999998</v>
      </c>
      <c r="D14" s="232">
        <v>12.293578</v>
      </c>
      <c r="E14" s="50">
        <f t="shared" si="0"/>
        <v>1.2259261141318156E-2</v>
      </c>
      <c r="F14" s="50">
        <f t="shared" si="1"/>
        <v>2.1365783512337987E-2</v>
      </c>
      <c r="G14" s="51">
        <f t="shared" si="2"/>
        <v>9.0837099596543808E-3</v>
      </c>
    </row>
    <row r="15" spans="1:7">
      <c r="A15" s="41" t="s">
        <v>369</v>
      </c>
      <c r="B15" s="231">
        <v>791</v>
      </c>
      <c r="C15" s="232">
        <v>28.918519190000001</v>
      </c>
      <c r="D15" s="232">
        <v>10.023656000000001</v>
      </c>
      <c r="E15" s="50">
        <f t="shared" si="0"/>
        <v>3.3495943222047191E-3</v>
      </c>
      <c r="F15" s="50">
        <f t="shared" si="1"/>
        <v>1.865952019153053E-2</v>
      </c>
      <c r="G15" s="51">
        <f t="shared" si="2"/>
        <v>7.4064673311016044E-3</v>
      </c>
    </row>
    <row r="16" spans="1:7">
      <c r="A16" s="41" t="s">
        <v>370</v>
      </c>
      <c r="B16" s="231">
        <v>10293</v>
      </c>
      <c r="C16" s="232">
        <v>23.283488920000003</v>
      </c>
      <c r="D16" s="232">
        <v>34.169119000000002</v>
      </c>
      <c r="E16" s="50">
        <f t="shared" si="0"/>
        <v>4.3587072513847247E-2</v>
      </c>
      <c r="F16" s="50">
        <f t="shared" si="1"/>
        <v>1.5023546979620342E-2</v>
      </c>
      <c r="G16" s="51">
        <f t="shared" si="2"/>
        <v>2.5247520825337894E-2</v>
      </c>
    </row>
    <row r="17" spans="1:7">
      <c r="A17" s="41" t="s">
        <v>371</v>
      </c>
      <c r="B17" s="231">
        <v>6665</v>
      </c>
      <c r="C17" s="232">
        <v>20.92587722</v>
      </c>
      <c r="D17" s="232">
        <v>169.810833</v>
      </c>
      <c r="E17" s="50">
        <f t="shared" si="0"/>
        <v>2.8223825736402596E-2</v>
      </c>
      <c r="F17" s="50">
        <f t="shared" si="1"/>
        <v>1.3502310610949326E-2</v>
      </c>
      <c r="G17" s="51">
        <f t="shared" si="2"/>
        <v>0.12547301973268538</v>
      </c>
    </row>
    <row r="18" spans="1:7">
      <c r="A18" s="41" t="s">
        <v>372</v>
      </c>
      <c r="B18" s="231">
        <v>2293</v>
      </c>
      <c r="C18" s="232">
        <v>16.26494409</v>
      </c>
      <c r="D18" s="232">
        <v>214.951334</v>
      </c>
      <c r="E18" s="50">
        <f t="shared" si="0"/>
        <v>9.7100123651269535E-3</v>
      </c>
      <c r="F18" s="50">
        <f t="shared" si="1"/>
        <v>1.0494868380619532E-2</v>
      </c>
      <c r="G18" s="51">
        <f t="shared" si="2"/>
        <v>0.15882728148768369</v>
      </c>
    </row>
    <row r="19" spans="1:7">
      <c r="A19" s="41" t="s">
        <v>373</v>
      </c>
      <c r="B19" s="231">
        <v>1375</v>
      </c>
      <c r="C19" s="232">
        <v>15.94589663</v>
      </c>
      <c r="D19" s="232">
        <v>46.413969999999999</v>
      </c>
      <c r="E19" s="50">
        <f t="shared" si="0"/>
        <v>5.8226197130613003E-3</v>
      </c>
      <c r="F19" s="50">
        <f t="shared" si="1"/>
        <v>1.0289004709564578E-2</v>
      </c>
      <c r="G19" s="51">
        <f t="shared" si="2"/>
        <v>3.4295226463451053E-2</v>
      </c>
    </row>
    <row r="20" spans="1:7" s="249" customFormat="1">
      <c r="A20" s="41" t="s">
        <v>374</v>
      </c>
      <c r="B20" s="231">
        <v>46</v>
      </c>
      <c r="C20" s="232">
        <v>15.84532497</v>
      </c>
      <c r="D20" s="232">
        <v>15.321486</v>
      </c>
      <c r="E20" s="50">
        <f t="shared" si="0"/>
        <v>1.9479309585514168E-4</v>
      </c>
      <c r="F20" s="50">
        <f t="shared" si="1"/>
        <v>1.0224111382622903E-2</v>
      </c>
      <c r="G20" s="51">
        <f t="shared" si="2"/>
        <v>1.132102752956911E-2</v>
      </c>
    </row>
    <row r="21" spans="1:7">
      <c r="A21" s="41" t="s">
        <v>375</v>
      </c>
      <c r="B21" s="231">
        <v>71</v>
      </c>
      <c r="C21" s="232">
        <v>15.8414254</v>
      </c>
      <c r="D21" s="232">
        <v>1.947166</v>
      </c>
      <c r="E21" s="50">
        <f t="shared" si="0"/>
        <v>3.0065890881989259E-4</v>
      </c>
      <c r="F21" s="50">
        <f t="shared" si="1"/>
        <v>1.0221595205889399E-2</v>
      </c>
      <c r="G21" s="51">
        <f t="shared" si="2"/>
        <v>1.438758609356884E-3</v>
      </c>
    </row>
    <row r="22" spans="1:7">
      <c r="A22" s="41" t="s">
        <v>376</v>
      </c>
      <c r="B22" s="231">
        <v>3009</v>
      </c>
      <c r="C22" s="232">
        <v>12.5700991</v>
      </c>
      <c r="D22" s="232">
        <v>32.140936000000004</v>
      </c>
      <c r="E22" s="50">
        <f t="shared" si="0"/>
        <v>1.274200924843742E-2</v>
      </c>
      <c r="F22" s="50">
        <f t="shared" si="1"/>
        <v>8.110789367357981E-3</v>
      </c>
      <c r="G22" s="51">
        <f t="shared" si="2"/>
        <v>2.3748898852377565E-2</v>
      </c>
    </row>
    <row r="23" spans="1:7">
      <c r="A23" s="41" t="s">
        <v>377</v>
      </c>
      <c r="B23" s="231">
        <v>2832</v>
      </c>
      <c r="C23" s="232">
        <v>10.72060557</v>
      </c>
      <c r="D23" s="232">
        <v>5.0063519999999997</v>
      </c>
      <c r="E23" s="50">
        <f t="shared" si="0"/>
        <v>1.1992479292646983E-2</v>
      </c>
      <c r="F23" s="50">
        <f t="shared" si="1"/>
        <v>6.9174135364449708E-3</v>
      </c>
      <c r="G23" s="51">
        <f t="shared" si="2"/>
        <v>3.6991874557541853E-3</v>
      </c>
    </row>
    <row r="24" spans="1:7">
      <c r="A24" s="41" t="s">
        <v>378</v>
      </c>
      <c r="B24" s="231">
        <v>3412</v>
      </c>
      <c r="C24" s="232">
        <v>9.9163388499999989</v>
      </c>
      <c r="D24" s="232">
        <v>5.2926669999999998</v>
      </c>
      <c r="E24" s="50">
        <f t="shared" si="0"/>
        <v>1.4448566153429205E-2</v>
      </c>
      <c r="F24" s="50">
        <f t="shared" si="1"/>
        <v>6.398464727115704E-3</v>
      </c>
      <c r="G24" s="51">
        <f t="shared" si="2"/>
        <v>3.9107452639934506E-3</v>
      </c>
    </row>
    <row r="25" spans="1:7">
      <c r="A25" s="41" t="s">
        <v>379</v>
      </c>
      <c r="B25" s="231">
        <v>5860</v>
      </c>
      <c r="C25" s="232">
        <v>9.7799568499999996</v>
      </c>
      <c r="D25" s="232">
        <v>11.262079999999999</v>
      </c>
      <c r="E25" s="50">
        <f t="shared" si="0"/>
        <v>2.4814946558937616E-2</v>
      </c>
      <c r="F25" s="50">
        <f t="shared" si="1"/>
        <v>6.310464969381176E-3</v>
      </c>
      <c r="G25" s="51">
        <f t="shared" si="2"/>
        <v>8.3215373313143184E-3</v>
      </c>
    </row>
    <row r="26" spans="1:7">
      <c r="A26" s="41" t="s">
        <v>380</v>
      </c>
      <c r="B26" s="233">
        <v>2157</v>
      </c>
      <c r="C26" s="232">
        <v>8.2587460900000007</v>
      </c>
      <c r="D26" s="232">
        <v>9.7075089999999999</v>
      </c>
      <c r="E26" s="50">
        <f t="shared" si="0"/>
        <v>9.1341023425987097E-3</v>
      </c>
      <c r="F26" s="50">
        <f t="shared" si="1"/>
        <v>5.3289118440188986E-3</v>
      </c>
      <c r="G26" s="51">
        <f t="shared" si="2"/>
        <v>7.1728666940360682E-3</v>
      </c>
    </row>
    <row r="27" spans="1:7">
      <c r="A27" s="41" t="s">
        <v>381</v>
      </c>
      <c r="B27" s="231">
        <v>2476</v>
      </c>
      <c r="C27" s="232">
        <v>6.8016521900000004</v>
      </c>
      <c r="D27" s="232">
        <v>6.306921</v>
      </c>
      <c r="E27" s="50">
        <f t="shared" si="0"/>
        <v>1.0484950116028931E-2</v>
      </c>
      <c r="F27" s="50">
        <f t="shared" si="1"/>
        <v>4.388729780429426E-3</v>
      </c>
      <c r="G27" s="51">
        <f t="shared" si="2"/>
        <v>4.6601763215276598E-3</v>
      </c>
    </row>
    <row r="28" spans="1:7">
      <c r="A28" s="41" t="s">
        <v>382</v>
      </c>
      <c r="B28" s="233">
        <v>4513</v>
      </c>
      <c r="C28" s="232">
        <v>5.4329202900000002</v>
      </c>
      <c r="D28" s="232">
        <v>11.443406</v>
      </c>
      <c r="E28" s="50">
        <f t="shared" si="0"/>
        <v>1.9110896556396837E-2</v>
      </c>
      <c r="F28" s="50">
        <f t="shared" si="1"/>
        <v>3.505562825820159E-3</v>
      </c>
      <c r="G28" s="51">
        <f t="shared" si="2"/>
        <v>8.4555188940574257E-3</v>
      </c>
    </row>
    <row r="29" spans="1:7">
      <c r="A29" s="41" t="s">
        <v>383</v>
      </c>
      <c r="B29" s="233">
        <v>5341</v>
      </c>
      <c r="C29" s="232">
        <v>5.2513430400000001</v>
      </c>
      <c r="D29" s="232">
        <v>15.240957</v>
      </c>
      <c r="E29" s="50">
        <f t="shared" si="0"/>
        <v>2.2617172281789385E-2</v>
      </c>
      <c r="F29" s="50">
        <f t="shared" si="1"/>
        <v>3.3884010741952971E-3</v>
      </c>
      <c r="G29" s="51">
        <f t="shared" si="2"/>
        <v>1.1261524748577197E-2</v>
      </c>
    </row>
    <row r="30" spans="1:7">
      <c r="A30" s="41" t="s">
        <v>384</v>
      </c>
      <c r="B30" s="231">
        <v>2827</v>
      </c>
      <c r="C30" s="232">
        <v>5.22354494</v>
      </c>
      <c r="D30" s="232">
        <v>4.779515</v>
      </c>
      <c r="E30" s="50">
        <f t="shared" si="0"/>
        <v>1.1971306130054035E-2</v>
      </c>
      <c r="F30" s="50">
        <f t="shared" si="1"/>
        <v>3.3704644985073015E-3</v>
      </c>
      <c r="G30" s="51">
        <f t="shared" si="2"/>
        <v>3.5315778699917559E-3</v>
      </c>
    </row>
    <row r="31" spans="1:7">
      <c r="A31" s="41" t="s">
        <v>385</v>
      </c>
      <c r="B31" s="231">
        <v>3307</v>
      </c>
      <c r="C31" s="232">
        <v>4.9001492899999999</v>
      </c>
      <c r="D31" s="232">
        <v>3.0102120000000001</v>
      </c>
      <c r="E31" s="50">
        <f t="shared" si="0"/>
        <v>1.4003929738977251E-2</v>
      </c>
      <c r="F31" s="50">
        <f t="shared" si="1"/>
        <v>3.1617951810577814E-3</v>
      </c>
      <c r="G31" s="51">
        <f t="shared" si="2"/>
        <v>2.2242420168539327E-3</v>
      </c>
    </row>
    <row r="32" spans="1:7">
      <c r="A32" s="41" t="s">
        <v>386</v>
      </c>
      <c r="B32" s="231">
        <v>542</v>
      </c>
      <c r="C32" s="232">
        <v>4.6930184600000002</v>
      </c>
      <c r="D32" s="232">
        <v>3.0365419999999999</v>
      </c>
      <c r="E32" s="50">
        <f t="shared" si="0"/>
        <v>2.2951708250757998E-3</v>
      </c>
      <c r="F32" s="50">
        <f t="shared" si="1"/>
        <v>3.0281451182976532E-3</v>
      </c>
      <c r="G32" s="51">
        <f t="shared" si="2"/>
        <v>2.2436972221031855E-3</v>
      </c>
    </row>
    <row r="33" spans="1:10">
      <c r="A33" s="41" t="s">
        <v>387</v>
      </c>
      <c r="B33" s="231">
        <v>2650</v>
      </c>
      <c r="C33" s="232">
        <v>4.5042546400000001</v>
      </c>
      <c r="D33" s="232">
        <v>3.3615249999999999</v>
      </c>
      <c r="E33" s="50">
        <f t="shared" si="0"/>
        <v>1.1221776174263598E-2</v>
      </c>
      <c r="F33" s="50">
        <f t="shared" si="1"/>
        <v>2.9063462707294685E-3</v>
      </c>
      <c r="G33" s="51">
        <f t="shared" si="2"/>
        <v>2.4838267689135901E-3</v>
      </c>
    </row>
    <row r="34" spans="1:10">
      <c r="A34" s="41" t="s">
        <v>388</v>
      </c>
      <c r="B34" s="231">
        <v>878</v>
      </c>
      <c r="C34" s="232">
        <v>4.3636595499999995</v>
      </c>
      <c r="D34" s="232">
        <v>1.7721610000000001</v>
      </c>
      <c r="E34" s="50">
        <f t="shared" si="0"/>
        <v>3.7180073513220523E-3</v>
      </c>
      <c r="F34" s="50">
        <f t="shared" si="1"/>
        <v>2.8156280391544494E-3</v>
      </c>
      <c r="G34" s="51">
        <f t="shared" si="2"/>
        <v>1.3094476258914264E-3</v>
      </c>
    </row>
    <row r="35" spans="1:10">
      <c r="A35" s="41" t="s">
        <v>389</v>
      </c>
      <c r="B35" s="231">
        <v>849</v>
      </c>
      <c r="C35" s="232">
        <v>4.1628239799999998</v>
      </c>
      <c r="D35" s="232">
        <v>2.550751</v>
      </c>
      <c r="E35" s="50">
        <f t="shared" ref="E35:E63" si="3">B35/B$64</f>
        <v>3.5952030082829411E-3</v>
      </c>
      <c r="F35" s="50">
        <f t="shared" ref="F35:F63" si="4">C35/C$64</f>
        <v>2.6860399593163771E-3</v>
      </c>
      <c r="G35" s="51">
        <f t="shared" ref="G35:G63" si="5">D35/D$64</f>
        <v>1.8847468380074842E-3</v>
      </c>
    </row>
    <row r="36" spans="1:10">
      <c r="A36" s="41" t="s">
        <v>390</v>
      </c>
      <c r="B36" s="231">
        <v>206</v>
      </c>
      <c r="C36" s="232">
        <v>3.29027037</v>
      </c>
      <c r="D36" s="232">
        <v>4.739166</v>
      </c>
      <c r="E36" s="50">
        <f t="shared" si="3"/>
        <v>8.7233429882954759E-4</v>
      </c>
      <c r="F36" s="50">
        <f t="shared" si="4"/>
        <v>2.1230293986090379E-3</v>
      </c>
      <c r="G36" s="51">
        <f t="shared" si="5"/>
        <v>3.5017640425476955E-3</v>
      </c>
    </row>
    <row r="37" spans="1:10">
      <c r="A37" s="41" t="s">
        <v>391</v>
      </c>
      <c r="B37" s="231">
        <v>2078</v>
      </c>
      <c r="C37" s="232">
        <v>2.41417408</v>
      </c>
      <c r="D37" s="232">
        <v>1.839008</v>
      </c>
      <c r="E37" s="50">
        <f t="shared" si="3"/>
        <v>8.7995663736300956E-3</v>
      </c>
      <c r="F37" s="50">
        <f t="shared" si="4"/>
        <v>1.5577329425362474E-3</v>
      </c>
      <c r="G37" s="51">
        <f t="shared" si="5"/>
        <v>1.3588407935821519E-3</v>
      </c>
    </row>
    <row r="38" spans="1:10">
      <c r="A38" s="41" t="s">
        <v>392</v>
      </c>
      <c r="B38" s="231">
        <v>615</v>
      </c>
      <c r="C38" s="232">
        <v>1.8090449399999999</v>
      </c>
      <c r="D38" s="232">
        <v>0.63170300000000001</v>
      </c>
      <c r="E38" s="50">
        <f t="shared" si="3"/>
        <v>2.6042989989328727E-3</v>
      </c>
      <c r="F38" s="50">
        <f t="shared" si="4"/>
        <v>1.1672765940584156E-3</v>
      </c>
      <c r="G38" s="51">
        <f t="shared" si="5"/>
        <v>4.6676458494374475E-4</v>
      </c>
    </row>
    <row r="39" spans="1:10">
      <c r="A39" s="41" t="s">
        <v>393</v>
      </c>
      <c r="B39" s="231">
        <v>6355</v>
      </c>
      <c r="C39" s="232">
        <v>1.7489439099999999</v>
      </c>
      <c r="D39" s="232">
        <v>0.82224799999999998</v>
      </c>
      <c r="E39" s="50">
        <f t="shared" si="3"/>
        <v>2.6911089655639684E-2</v>
      </c>
      <c r="F39" s="50">
        <f t="shared" si="4"/>
        <v>1.1284967251637254E-3</v>
      </c>
      <c r="G39" s="51">
        <f t="shared" si="5"/>
        <v>6.0755805566987053E-4</v>
      </c>
    </row>
    <row r="40" spans="1:10">
      <c r="A40" s="41" t="s">
        <v>394</v>
      </c>
      <c r="B40" s="233">
        <v>72</v>
      </c>
      <c r="C40" s="232">
        <v>1.5028064800000001</v>
      </c>
      <c r="D40" s="232">
        <v>0.138429</v>
      </c>
      <c r="E40" s="50">
        <f t="shared" si="3"/>
        <v>3.0489354133848265E-4</v>
      </c>
      <c r="F40" s="50">
        <f t="shared" si="4"/>
        <v>9.6967786190171521E-4</v>
      </c>
      <c r="G40" s="51">
        <f t="shared" si="5"/>
        <v>1.0228502117162281E-4</v>
      </c>
    </row>
    <row r="41" spans="1:10" s="249" customFormat="1">
      <c r="A41" s="41" t="s">
        <v>395</v>
      </c>
      <c r="B41" s="233">
        <v>1200</v>
      </c>
      <c r="C41" s="232">
        <v>1.43684897</v>
      </c>
      <c r="D41" s="232">
        <v>3.9604659999999998</v>
      </c>
      <c r="E41" s="50">
        <f t="shared" si="3"/>
        <v>5.0815590223080437E-3</v>
      </c>
      <c r="F41" s="50">
        <f t="shared" si="4"/>
        <v>9.2711913053853854E-4</v>
      </c>
      <c r="G41" s="51">
        <f t="shared" si="5"/>
        <v>2.9263835515642841E-3</v>
      </c>
    </row>
    <row r="42" spans="1:10" s="249" customFormat="1">
      <c r="A42" s="41" t="s">
        <v>396</v>
      </c>
      <c r="B42" s="231">
        <v>792</v>
      </c>
      <c r="C42" s="232">
        <v>1.1848660600000001</v>
      </c>
      <c r="D42" s="232">
        <v>1.0835619999999999</v>
      </c>
      <c r="E42" s="50">
        <f t="shared" si="3"/>
        <v>3.3538289547233092E-3</v>
      </c>
      <c r="F42" s="50">
        <f t="shared" si="4"/>
        <v>7.6452850249934335E-4</v>
      </c>
      <c r="G42" s="51">
        <f t="shared" si="5"/>
        <v>8.0064265515727149E-4</v>
      </c>
    </row>
    <row r="43" spans="1:10">
      <c r="A43" s="41" t="s">
        <v>397</v>
      </c>
      <c r="B43" s="231">
        <v>1007</v>
      </c>
      <c r="C43" s="232">
        <v>1.1486369400000001</v>
      </c>
      <c r="D43" s="232">
        <v>0.77027999999999996</v>
      </c>
      <c r="E43" s="50">
        <f t="shared" si="3"/>
        <v>4.2642749462201666E-3</v>
      </c>
      <c r="F43" s="50">
        <f t="shared" si="4"/>
        <v>7.4115185614619431E-4</v>
      </c>
      <c r="G43" s="51">
        <f t="shared" si="5"/>
        <v>5.6915896313689766E-4</v>
      </c>
    </row>
    <row r="44" spans="1:10" s="249" customFormat="1">
      <c r="A44" s="41" t="s">
        <v>398</v>
      </c>
      <c r="B44" s="233">
        <v>1001</v>
      </c>
      <c r="C44" s="232">
        <v>1.0406341100000001</v>
      </c>
      <c r="D44" s="232">
        <v>7.3310810000000002</v>
      </c>
      <c r="E44" s="50">
        <f t="shared" si="3"/>
        <v>4.2388671511086268E-3</v>
      </c>
      <c r="F44" s="50">
        <f t="shared" si="4"/>
        <v>6.7146360641643916E-4</v>
      </c>
      <c r="G44" s="51">
        <f t="shared" si="5"/>
        <v>5.4169269105164503E-3</v>
      </c>
    </row>
    <row r="45" spans="1:10">
      <c r="A45" s="41" t="s">
        <v>399</v>
      </c>
      <c r="B45" s="231">
        <v>214</v>
      </c>
      <c r="C45" s="232">
        <v>1.0340411600000001</v>
      </c>
      <c r="D45" s="232">
        <v>0.40754200000000002</v>
      </c>
      <c r="E45" s="50">
        <f t="shared" si="3"/>
        <v>9.0621135897826788E-4</v>
      </c>
      <c r="F45" s="50">
        <f t="shared" si="4"/>
        <v>6.6720954061042469E-4</v>
      </c>
      <c r="G45" s="51">
        <f t="shared" si="5"/>
        <v>3.0113229235438746E-4</v>
      </c>
      <c r="J45" s="38" t="s">
        <v>332</v>
      </c>
    </row>
    <row r="46" spans="1:10">
      <c r="A46" s="41" t="s">
        <v>400</v>
      </c>
      <c r="B46" s="231">
        <v>846</v>
      </c>
      <c r="C46" s="232">
        <v>0.72207948</v>
      </c>
      <c r="D46" s="232">
        <v>0.47797699999999999</v>
      </c>
      <c r="E46" s="50">
        <f t="shared" si="3"/>
        <v>3.5824991107271712E-3</v>
      </c>
      <c r="F46" s="50">
        <f t="shared" si="4"/>
        <v>4.6591793128913196E-4</v>
      </c>
      <c r="G46" s="51">
        <f t="shared" si="5"/>
        <v>3.5317662891842571E-4</v>
      </c>
    </row>
    <row r="47" spans="1:10">
      <c r="A47" s="41" t="s">
        <v>401</v>
      </c>
      <c r="B47" s="231">
        <v>305</v>
      </c>
      <c r="C47" s="232">
        <v>0.53968400999999999</v>
      </c>
      <c r="D47" s="232">
        <v>0.26836300000000002</v>
      </c>
      <c r="E47" s="50">
        <f t="shared" si="3"/>
        <v>1.2915629181699613E-3</v>
      </c>
      <c r="F47" s="50">
        <f t="shared" si="4"/>
        <v>3.4822822757547855E-4</v>
      </c>
      <c r="G47" s="51">
        <f t="shared" si="5"/>
        <v>1.9829309708717258E-4</v>
      </c>
    </row>
    <row r="48" spans="1:10">
      <c r="A48" s="41" t="s">
        <v>402</v>
      </c>
      <c r="B48" s="231">
        <v>155</v>
      </c>
      <c r="C48" s="232">
        <v>0.50996960000000002</v>
      </c>
      <c r="D48" s="232">
        <v>1.7944</v>
      </c>
      <c r="E48" s="50">
        <f t="shared" si="3"/>
        <v>6.5636804038145572E-4</v>
      </c>
      <c r="F48" s="50">
        <f t="shared" si="4"/>
        <v>3.2905516308585051E-4</v>
      </c>
      <c r="G48" s="51">
        <f t="shared" si="5"/>
        <v>1.3258799961739227E-3</v>
      </c>
    </row>
    <row r="49" spans="1:7">
      <c r="A49" s="41" t="s">
        <v>403</v>
      </c>
      <c r="B49" s="231">
        <v>304</v>
      </c>
      <c r="C49" s="232">
        <v>0.49998813000000003</v>
      </c>
      <c r="D49" s="232">
        <v>0.13678599999999999</v>
      </c>
      <c r="E49" s="50">
        <f t="shared" si="3"/>
        <v>1.2873282856513712E-3</v>
      </c>
      <c r="F49" s="50">
        <f t="shared" si="4"/>
        <v>3.2261467283175199E-4</v>
      </c>
      <c r="G49" s="51">
        <f t="shared" si="5"/>
        <v>1.0107101045287906E-4</v>
      </c>
    </row>
    <row r="50" spans="1:7">
      <c r="A50" s="41" t="s">
        <v>404</v>
      </c>
      <c r="B50" s="231">
        <v>248</v>
      </c>
      <c r="C50" s="232">
        <v>0.48421205</v>
      </c>
      <c r="D50" s="232">
        <v>0.25495000000000001</v>
      </c>
      <c r="E50" s="50">
        <f t="shared" si="3"/>
        <v>1.0501888646103292E-3</v>
      </c>
      <c r="F50" s="50">
        <f t="shared" si="4"/>
        <v>3.1243524139651461E-4</v>
      </c>
      <c r="G50" s="51">
        <f t="shared" si="5"/>
        <v>1.8838224756160366E-4</v>
      </c>
    </row>
    <row r="51" spans="1:7">
      <c r="A51" s="41" t="s">
        <v>405</v>
      </c>
      <c r="B51" s="231">
        <v>303</v>
      </c>
      <c r="C51" s="232">
        <v>0.46122265000000001</v>
      </c>
      <c r="D51" s="232">
        <v>0.28323700000000002</v>
      </c>
      <c r="E51" s="50">
        <f t="shared" si="3"/>
        <v>1.2830936531327811E-3</v>
      </c>
      <c r="F51" s="50">
        <f t="shared" si="4"/>
        <v>2.976014537231987E-4</v>
      </c>
      <c r="G51" s="51">
        <f t="shared" si="5"/>
        <v>2.0928347775095487E-4</v>
      </c>
    </row>
    <row r="52" spans="1:7">
      <c r="A52" s="41" t="s">
        <v>406</v>
      </c>
      <c r="B52" s="231">
        <v>638</v>
      </c>
      <c r="C52" s="232">
        <v>0.44153273999999998</v>
      </c>
      <c r="D52" s="232">
        <v>0.14191699999999999</v>
      </c>
      <c r="E52" s="50">
        <f t="shared" si="3"/>
        <v>2.7016955468604433E-3</v>
      </c>
      <c r="F52" s="50">
        <f t="shared" si="4"/>
        <v>2.8489664436555124E-4</v>
      </c>
      <c r="G52" s="51">
        <f t="shared" si="5"/>
        <v>1.0486230016552307E-4</v>
      </c>
    </row>
    <row r="53" spans="1:7">
      <c r="A53" s="41" t="s">
        <v>407</v>
      </c>
      <c r="B53" s="231">
        <v>159</v>
      </c>
      <c r="C53" s="232">
        <v>0.26052430999999998</v>
      </c>
      <c r="D53" s="232">
        <v>0.132879</v>
      </c>
      <c r="E53" s="50">
        <f t="shared" si="3"/>
        <v>6.7330657045581587E-4</v>
      </c>
      <c r="F53" s="50">
        <f t="shared" si="4"/>
        <v>1.6810192081033587E-4</v>
      </c>
      <c r="G53" s="51">
        <f t="shared" si="5"/>
        <v>9.8184132864241358E-5</v>
      </c>
    </row>
    <row r="54" spans="1:7">
      <c r="A54" s="41" t="s">
        <v>408</v>
      </c>
      <c r="B54" s="233">
        <v>271</v>
      </c>
      <c r="C54" s="232">
        <v>0.23190034000000001</v>
      </c>
      <c r="D54" s="232">
        <v>0.18381600000000001</v>
      </c>
      <c r="E54" s="50">
        <f t="shared" si="3"/>
        <v>1.1475854125378999E-3</v>
      </c>
      <c r="F54" s="50">
        <f t="shared" si="4"/>
        <v>1.4963245691187118E-4</v>
      </c>
      <c r="G54" s="51">
        <f t="shared" si="5"/>
        <v>1.3582142074047358E-4</v>
      </c>
    </row>
    <row r="55" spans="1:7" s="249" customFormat="1">
      <c r="A55" s="41" t="s">
        <v>409</v>
      </c>
      <c r="B55" s="231">
        <v>155</v>
      </c>
      <c r="C55" s="232">
        <v>0.21953353</v>
      </c>
      <c r="D55" s="232">
        <v>0.136875</v>
      </c>
      <c r="E55" s="50">
        <f t="shared" si="3"/>
        <v>6.5636804038145572E-4</v>
      </c>
      <c r="F55" s="50">
        <f t="shared" si="4"/>
        <v>1.4165283875149117E-4</v>
      </c>
      <c r="G55" s="51">
        <f t="shared" si="5"/>
        <v>1.0113677244555599E-4</v>
      </c>
    </row>
    <row r="56" spans="1:7">
      <c r="A56" s="41" t="s">
        <v>410</v>
      </c>
      <c r="B56" s="231">
        <v>154</v>
      </c>
      <c r="C56" s="232">
        <v>0.14845051000000001</v>
      </c>
      <c r="D56" s="232">
        <v>0.19830600000000001</v>
      </c>
      <c r="E56" s="50">
        <f t="shared" si="3"/>
        <v>6.5213340786286571E-4</v>
      </c>
      <c r="F56" s="50">
        <f t="shared" si="4"/>
        <v>9.578689941170548E-5</v>
      </c>
      <c r="G56" s="51">
        <f t="shared" si="5"/>
        <v>1.4652806426731273E-4</v>
      </c>
    </row>
    <row r="57" spans="1:7">
      <c r="A57" s="41" t="s">
        <v>411</v>
      </c>
      <c r="B57" s="231">
        <v>141</v>
      </c>
      <c r="C57" s="232">
        <v>0.13025734999999999</v>
      </c>
      <c r="D57" s="232">
        <v>0.104879</v>
      </c>
      <c r="E57" s="50">
        <f t="shared" si="3"/>
        <v>5.9708318512119516E-4</v>
      </c>
      <c r="F57" s="50">
        <f t="shared" si="4"/>
        <v>8.404786000455851E-5</v>
      </c>
      <c r="G57" s="51">
        <f t="shared" si="5"/>
        <v>7.7494966628803422E-5</v>
      </c>
    </row>
    <row r="58" spans="1:7">
      <c r="A58" s="41" t="s">
        <v>412</v>
      </c>
      <c r="B58" s="231">
        <v>3</v>
      </c>
      <c r="C58" s="232">
        <v>7.2622929999999988E-2</v>
      </c>
      <c r="D58" s="232">
        <v>2.0065E-2</v>
      </c>
      <c r="E58" s="50">
        <f t="shared" si="3"/>
        <v>1.270389755577011E-5</v>
      </c>
      <c r="F58" s="50">
        <f t="shared" si="4"/>
        <v>4.685955804997455E-5</v>
      </c>
      <c r="G58" s="51">
        <f t="shared" si="5"/>
        <v>1.4826004304073652E-5</v>
      </c>
    </row>
    <row r="59" spans="1:7">
      <c r="A59" s="41" t="s">
        <v>413</v>
      </c>
      <c r="B59" s="231">
        <v>17</v>
      </c>
      <c r="C59" s="232">
        <v>2.1615020000000002E-2</v>
      </c>
      <c r="D59" s="232">
        <v>7.9550000000000003E-3</v>
      </c>
      <c r="E59" s="50">
        <f t="shared" si="3"/>
        <v>7.1988752816030626E-5</v>
      </c>
      <c r="F59" s="50">
        <f t="shared" si="4"/>
        <v>1.3946976312321207E-5</v>
      </c>
      <c r="G59" s="51">
        <f t="shared" si="5"/>
        <v>5.8779399072467433E-6</v>
      </c>
    </row>
    <row r="60" spans="1:7">
      <c r="A60" s="41" t="s">
        <v>414</v>
      </c>
      <c r="B60" s="231">
        <v>18</v>
      </c>
      <c r="C60" s="232">
        <v>1.338493E-2</v>
      </c>
      <c r="D60" s="232">
        <v>5.4530000000000004E-3</v>
      </c>
      <c r="E60" s="50">
        <f t="shared" si="3"/>
        <v>7.6223385334620662E-5</v>
      </c>
      <c r="F60" s="50">
        <f t="shared" si="4"/>
        <v>8.6365546574593711E-6</v>
      </c>
      <c r="G60" s="51">
        <f t="shared" si="5"/>
        <v>4.0292151243515387E-6</v>
      </c>
    </row>
    <row r="61" spans="1:7">
      <c r="A61" s="41" t="s">
        <v>415</v>
      </c>
      <c r="B61" s="233">
        <v>2</v>
      </c>
      <c r="C61" s="232">
        <v>3.8944000000000001E-3</v>
      </c>
      <c r="D61" s="232">
        <v>6.7999999999999996E-3</v>
      </c>
      <c r="E61" s="50">
        <f t="shared" si="3"/>
        <v>8.4692650371800738E-6</v>
      </c>
      <c r="F61" s="50">
        <f t="shared" si="4"/>
        <v>2.5128408185929831E-6</v>
      </c>
      <c r="G61" s="51">
        <f t="shared" si="5"/>
        <v>5.0245118000349278E-6</v>
      </c>
    </row>
    <row r="62" spans="1:7" s="249" customFormat="1">
      <c r="A62" s="41" t="s">
        <v>416</v>
      </c>
      <c r="B62" s="231">
        <v>1</v>
      </c>
      <c r="C62" s="232">
        <v>3.9799999999999998E-5</v>
      </c>
      <c r="D62" s="232">
        <v>2.0000000000000002E-5</v>
      </c>
      <c r="E62" s="50">
        <f t="shared" si="3"/>
        <v>4.2346325185900369E-6</v>
      </c>
      <c r="F62" s="50">
        <f t="shared" si="4"/>
        <v>2.568073761811851E-8</v>
      </c>
      <c r="G62" s="51">
        <f t="shared" si="5"/>
        <v>1.4777975882455672E-8</v>
      </c>
    </row>
    <row r="63" spans="1:7">
      <c r="A63" s="41" t="s">
        <v>417</v>
      </c>
      <c r="B63" s="231">
        <v>1</v>
      </c>
      <c r="C63" s="232">
        <v>3.0000000000000001E-5</v>
      </c>
      <c r="D63" s="232">
        <v>1E-4</v>
      </c>
      <c r="E63" s="50">
        <f t="shared" si="3"/>
        <v>4.2346325185900369E-6</v>
      </c>
      <c r="F63" s="50">
        <f t="shared" si="4"/>
        <v>1.9357339913154657E-8</v>
      </c>
      <c r="G63" s="51">
        <f t="shared" si="5"/>
        <v>7.3889879412278364E-8</v>
      </c>
    </row>
    <row r="64" spans="1:7">
      <c r="A64" s="42" t="s">
        <v>10</v>
      </c>
      <c r="B64" s="52">
        <f t="shared" ref="B64:G64" si="6">SUM(B3:B63)</f>
        <v>236148</v>
      </c>
      <c r="C64" s="143">
        <f t="shared" si="6"/>
        <v>1549.7997211700001</v>
      </c>
      <c r="D64" s="143">
        <f t="shared" si="6"/>
        <v>1353.3653160000001</v>
      </c>
      <c r="E64" s="144">
        <f t="shared" si="6"/>
        <v>1.0000000000000002</v>
      </c>
      <c r="F64" s="144">
        <f t="shared" si="6"/>
        <v>1.0000000000000002</v>
      </c>
      <c r="G64" s="273">
        <f t="shared" si="6"/>
        <v>0.99999999999999967</v>
      </c>
    </row>
    <row r="65" spans="1:7">
      <c r="B65" s="43"/>
      <c r="C65" s="43"/>
      <c r="D65" s="43"/>
    </row>
    <row r="67" spans="1:7" ht="26.25" customHeight="1">
      <c r="A67" s="45" t="s">
        <v>28</v>
      </c>
      <c r="B67" s="44"/>
      <c r="C67" s="44"/>
      <c r="D67" s="44"/>
      <c r="E67" s="44"/>
      <c r="F67" s="44"/>
      <c r="G67" s="44"/>
    </row>
    <row r="68" spans="1:7">
      <c r="A68" s="33" t="s">
        <v>163</v>
      </c>
      <c r="B68" s="34" t="s">
        <v>132</v>
      </c>
    </row>
    <row r="69" spans="1:7">
      <c r="A69" s="46" t="s">
        <v>51</v>
      </c>
      <c r="B69" s="47"/>
    </row>
    <row r="70" spans="1:7">
      <c r="A70" s="30" t="s">
        <v>362</v>
      </c>
      <c r="B70" s="234">
        <v>0.2657570676016735</v>
      </c>
      <c r="D70" s="250"/>
      <c r="E70" s="250"/>
    </row>
    <row r="71" spans="1:7">
      <c r="A71" s="30" t="s">
        <v>360</v>
      </c>
      <c r="B71" s="234">
        <v>0.13674475329030947</v>
      </c>
      <c r="D71" s="250"/>
      <c r="E71" s="250"/>
    </row>
    <row r="72" spans="1:7">
      <c r="A72" s="30" t="s">
        <v>366</v>
      </c>
      <c r="B72" s="234">
        <v>9.0468689127157539E-2</v>
      </c>
      <c r="D72" s="250"/>
      <c r="E72" s="250"/>
    </row>
    <row r="73" spans="1:7">
      <c r="A73" s="30" t="s">
        <v>358</v>
      </c>
      <c r="B73" s="234">
        <v>6.0711926419025355E-2</v>
      </c>
      <c r="D73" s="250"/>
      <c r="E73" s="250"/>
    </row>
    <row r="74" spans="1:7">
      <c r="A74" s="30" t="s">
        <v>370</v>
      </c>
      <c r="B74" s="234">
        <v>4.3587072513847247E-2</v>
      </c>
      <c r="D74" s="250"/>
      <c r="E74" s="250"/>
    </row>
    <row r="75" spans="1:7">
      <c r="A75" s="30" t="s">
        <v>363</v>
      </c>
      <c r="B75" s="234">
        <v>4.2401375408642035E-2</v>
      </c>
      <c r="D75" s="250"/>
      <c r="E75" s="250"/>
    </row>
    <row r="76" spans="1:7">
      <c r="A76" s="30" t="s">
        <v>371</v>
      </c>
      <c r="B76" s="234">
        <v>2.8223825736402596E-2</v>
      </c>
      <c r="D76"/>
      <c r="E76"/>
    </row>
    <row r="77" spans="1:7">
      <c r="A77" s="30" t="s">
        <v>393</v>
      </c>
      <c r="B77" s="234">
        <v>2.6911089655639684E-2</v>
      </c>
      <c r="D77"/>
      <c r="E77"/>
    </row>
    <row r="78" spans="1:7">
      <c r="A78" s="30" t="s">
        <v>379</v>
      </c>
      <c r="B78" s="234">
        <v>2.4814946558937616E-2</v>
      </c>
      <c r="D78"/>
      <c r="E78"/>
    </row>
    <row r="79" spans="1:7">
      <c r="A79" s="30" t="s">
        <v>383</v>
      </c>
      <c r="B79" s="234">
        <v>2.2617172281789385E-2</v>
      </c>
      <c r="D79"/>
      <c r="E79"/>
    </row>
    <row r="80" spans="1:7">
      <c r="A80" s="31"/>
      <c r="B80" s="48"/>
    </row>
    <row r="81" spans="1:5">
      <c r="A81" s="46" t="s">
        <v>52</v>
      </c>
      <c r="B81" s="49"/>
    </row>
    <row r="82" spans="1:5">
      <c r="A82" s="31" t="s">
        <v>357</v>
      </c>
      <c r="B82" s="234">
        <v>0.14183896068457696</v>
      </c>
      <c r="D82"/>
      <c r="E82"/>
    </row>
    <row r="83" spans="1:5">
      <c r="A83" s="31" t="s">
        <v>358</v>
      </c>
      <c r="B83" s="234">
        <v>0.12906238014354332</v>
      </c>
      <c r="D83"/>
      <c r="E83"/>
    </row>
    <row r="84" spans="1:5">
      <c r="A84" s="31" t="s">
        <v>359</v>
      </c>
      <c r="B84" s="234">
        <v>0.12798299079590741</v>
      </c>
      <c r="D84"/>
      <c r="E84"/>
    </row>
    <row r="85" spans="1:5">
      <c r="A85" s="31" t="s">
        <v>360</v>
      </c>
      <c r="B85" s="234">
        <v>9.4202171181050051E-2</v>
      </c>
      <c r="D85"/>
      <c r="E85"/>
    </row>
    <row r="86" spans="1:5">
      <c r="A86" s="31" t="s">
        <v>361</v>
      </c>
      <c r="B86" s="234">
        <v>7.4383412647004099E-2</v>
      </c>
      <c r="D86"/>
      <c r="E86"/>
    </row>
    <row r="87" spans="1:5">
      <c r="A87" s="31" t="s">
        <v>362</v>
      </c>
      <c r="B87" s="234">
        <v>6.9223428585345581E-2</v>
      </c>
      <c r="D87"/>
      <c r="E87"/>
    </row>
    <row r="88" spans="1:5">
      <c r="A88" s="31" t="s">
        <v>363</v>
      </c>
      <c r="B88" s="234">
        <v>4.5535972155629829E-2</v>
      </c>
      <c r="D88"/>
      <c r="E88"/>
    </row>
    <row r="89" spans="1:5">
      <c r="A89" s="31" t="s">
        <v>364</v>
      </c>
      <c r="B89" s="234">
        <v>4.5258693973081458E-2</v>
      </c>
      <c r="D89"/>
      <c r="E89"/>
    </row>
    <row r="90" spans="1:5">
      <c r="A90" s="31" t="s">
        <v>365</v>
      </c>
      <c r="B90" s="234">
        <v>3.214760380288835E-2</v>
      </c>
      <c r="D90"/>
      <c r="E90"/>
    </row>
    <row r="91" spans="1:5">
      <c r="A91" s="31" t="s">
        <v>366</v>
      </c>
      <c r="B91" s="234">
        <v>2.9476049386247802E-2</v>
      </c>
      <c r="D91"/>
      <c r="E91"/>
    </row>
    <row r="92" spans="1:5">
      <c r="A92" s="31"/>
      <c r="B92" s="48"/>
    </row>
    <row r="93" spans="1:5">
      <c r="A93" s="46" t="s">
        <v>53</v>
      </c>
      <c r="B93" s="49"/>
    </row>
    <row r="94" spans="1:5">
      <c r="A94" s="31" t="s">
        <v>362</v>
      </c>
      <c r="B94" s="234">
        <v>0.17320916328256192</v>
      </c>
      <c r="D94"/>
      <c r="E94"/>
    </row>
    <row r="95" spans="1:5">
      <c r="A95" s="31" t="s">
        <v>372</v>
      </c>
      <c r="B95" s="234">
        <v>0.15882728148768369</v>
      </c>
      <c r="D95"/>
      <c r="E95"/>
    </row>
    <row r="96" spans="1:5">
      <c r="A96" s="31" t="s">
        <v>371</v>
      </c>
      <c r="B96" s="234">
        <v>0.12547301973268538</v>
      </c>
      <c r="D96"/>
      <c r="E96"/>
    </row>
    <row r="97" spans="1:5">
      <c r="A97" s="31" t="s">
        <v>357</v>
      </c>
      <c r="B97" s="234">
        <v>7.9254574305937062E-2</v>
      </c>
      <c r="D97"/>
      <c r="E97"/>
    </row>
    <row r="98" spans="1:5">
      <c r="A98" s="31" t="s">
        <v>360</v>
      </c>
      <c r="B98" s="234">
        <v>7.5751574824605594E-2</v>
      </c>
      <c r="D98"/>
      <c r="E98"/>
    </row>
    <row r="99" spans="1:5">
      <c r="A99" s="31" t="s">
        <v>358</v>
      </c>
      <c r="B99" s="234">
        <v>4.411657170029027E-2</v>
      </c>
      <c r="D99"/>
      <c r="E99"/>
    </row>
    <row r="100" spans="1:5">
      <c r="A100" s="31" t="s">
        <v>366</v>
      </c>
      <c r="B100" s="234">
        <v>4.1678854432826325E-2</v>
      </c>
      <c r="D100"/>
      <c r="E100"/>
    </row>
    <row r="101" spans="1:5">
      <c r="A101" s="31" t="s">
        <v>361</v>
      </c>
      <c r="B101" s="234">
        <v>3.8809976418813438E-2</v>
      </c>
      <c r="D101"/>
      <c r="E101"/>
    </row>
    <row r="102" spans="1:5">
      <c r="A102" s="31" t="s">
        <v>359</v>
      </c>
      <c r="B102" s="234">
        <v>3.5822432736262018E-2</v>
      </c>
      <c r="D102"/>
      <c r="E102"/>
    </row>
    <row r="103" spans="1:5">
      <c r="A103" s="32" t="s">
        <v>373</v>
      </c>
      <c r="B103" s="235">
        <v>3.4295226463451053E-2</v>
      </c>
      <c r="D103"/>
      <c r="E103"/>
    </row>
  </sheetData>
  <autoFilter ref="A2:G64"/>
  <sortState ref="A94:B103">
    <sortCondition descending="1" ref="B94:B103"/>
  </sortState>
  <phoneticPr fontId="3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0" fitToHeight="2" orientation="portrait" r:id="rId1"/>
  <headerFooter alignWithMargins="0"/>
  <rowBreaks count="1" manualBreakCount="1">
    <brk id="65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view="pageBreakPreview" zoomScale="90" zoomScaleNormal="90" zoomScaleSheetLayoutView="90" workbookViewId="0"/>
  </sheetViews>
  <sheetFormatPr defaultRowHeight="12.75"/>
  <cols>
    <col min="1" max="1" width="55.28515625" style="53" customWidth="1"/>
    <col min="2" max="2" width="14" style="53" customWidth="1"/>
    <col min="3" max="3" width="10" style="53" bestFit="1" customWidth="1"/>
    <col min="4" max="16384" width="9.140625" style="53"/>
  </cols>
  <sheetData>
    <row r="1" spans="1:2" ht="26.25" customHeight="1">
      <c r="A1" s="56" t="s">
        <v>64</v>
      </c>
      <c r="B1" s="14"/>
    </row>
    <row r="2" spans="1:2" ht="15" customHeight="1">
      <c r="A2" s="60" t="s">
        <v>162</v>
      </c>
      <c r="B2" s="64"/>
    </row>
    <row r="3" spans="1:2" ht="26.25" customHeight="1">
      <c r="A3" s="61" t="s">
        <v>54</v>
      </c>
      <c r="B3" s="227">
        <v>15</v>
      </c>
    </row>
    <row r="4" spans="1:2" ht="26.25" customHeight="1">
      <c r="A4" s="62" t="s">
        <v>175</v>
      </c>
      <c r="B4" s="228">
        <v>25.975774572815745</v>
      </c>
    </row>
    <row r="5" spans="1:2" ht="26.25" customHeight="1">
      <c r="A5" s="62" t="s">
        <v>55</v>
      </c>
      <c r="B5" s="229">
        <v>30</v>
      </c>
    </row>
    <row r="6" spans="1:2" ht="26.25" customHeight="1">
      <c r="A6" s="62" t="s">
        <v>176</v>
      </c>
      <c r="B6" s="228">
        <v>15.018087340179298</v>
      </c>
    </row>
    <row r="7" spans="1:2" ht="26.25" customHeight="1">
      <c r="A7" s="63" t="s">
        <v>177</v>
      </c>
      <c r="B7" s="65">
        <f>B4+B6</f>
        <v>40.993861912995044</v>
      </c>
    </row>
    <row r="8" spans="1:2">
      <c r="A8" s="59"/>
      <c r="B8" s="145"/>
    </row>
    <row r="9" spans="1:2">
      <c r="A9" s="59"/>
      <c r="B9" s="145"/>
    </row>
    <row r="10" spans="1:2" ht="25.5" customHeight="1">
      <c r="A10" s="56" t="s">
        <v>65</v>
      </c>
      <c r="B10" s="145"/>
    </row>
    <row r="11" spans="1:2" ht="15" customHeight="1">
      <c r="A11" s="60" t="s">
        <v>162</v>
      </c>
      <c r="B11" s="64"/>
    </row>
    <row r="12" spans="1:2" ht="26.25" customHeight="1">
      <c r="A12" s="61" t="s">
        <v>30</v>
      </c>
      <c r="B12" s="230">
        <v>25</v>
      </c>
    </row>
    <row r="13" spans="1:2" ht="26.25" customHeight="1">
      <c r="A13" s="62" t="s">
        <v>178</v>
      </c>
      <c r="B13" s="228">
        <v>60.763261252586261</v>
      </c>
    </row>
    <row r="14" spans="1:2" ht="26.25" customHeight="1">
      <c r="A14" s="63" t="s">
        <v>179</v>
      </c>
      <c r="B14" s="65">
        <v>10.1329958096639</v>
      </c>
    </row>
  </sheetData>
  <phoneticPr fontId="3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B12"/>
  <sheetViews>
    <sheetView view="pageBreakPreview" zoomScale="90" zoomScaleSheetLayoutView="90" workbookViewId="0"/>
  </sheetViews>
  <sheetFormatPr defaultRowHeight="12.75"/>
  <cols>
    <col min="1" max="1" width="62" style="66" customWidth="1"/>
    <col min="2" max="2" width="16.42578125" style="66" customWidth="1"/>
    <col min="3" max="16384" width="9.140625" style="66"/>
  </cols>
  <sheetData>
    <row r="1" spans="1:2" ht="26.25" customHeight="1">
      <c r="A1" s="56" t="s">
        <v>420</v>
      </c>
      <c r="B1" s="15"/>
    </row>
    <row r="2" spans="1:2" ht="15" customHeight="1">
      <c r="A2" s="29">
        <v>42004</v>
      </c>
      <c r="B2" s="69" t="s">
        <v>127</v>
      </c>
    </row>
    <row r="3" spans="1:2" ht="15" customHeight="1">
      <c r="A3" s="262" t="s">
        <v>56</v>
      </c>
      <c r="B3" s="263">
        <v>30</v>
      </c>
    </row>
    <row r="4" spans="1:2" ht="15" customHeight="1">
      <c r="A4" s="264" t="s">
        <v>418</v>
      </c>
      <c r="B4" s="265">
        <f>SUM(B5:B7)</f>
        <v>111</v>
      </c>
    </row>
    <row r="5" spans="1:2">
      <c r="A5" s="266" t="s">
        <v>58</v>
      </c>
      <c r="B5" s="267">
        <v>108</v>
      </c>
    </row>
    <row r="6" spans="1:2">
      <c r="A6" s="266" t="s">
        <v>57</v>
      </c>
      <c r="B6" s="267">
        <v>1</v>
      </c>
    </row>
    <row r="7" spans="1:2">
      <c r="A7" s="268" t="s">
        <v>419</v>
      </c>
      <c r="B7" s="269">
        <v>2</v>
      </c>
    </row>
    <row r="8" spans="1:2">
      <c r="A8" s="316"/>
      <c r="B8" s="316"/>
    </row>
    <row r="9" spans="1:2">
      <c r="A9" s="16"/>
      <c r="B9" s="71"/>
    </row>
    <row r="10" spans="1:2" ht="26.25" customHeight="1">
      <c r="A10" s="56" t="s">
        <v>32</v>
      </c>
      <c r="B10" s="72"/>
    </row>
    <row r="11" spans="1:2" ht="15" customHeight="1">
      <c r="A11" s="29">
        <v>42004</v>
      </c>
      <c r="B11" s="70" t="s">
        <v>127</v>
      </c>
    </row>
    <row r="12" spans="1:2">
      <c r="A12" s="73" t="s">
        <v>59</v>
      </c>
      <c r="B12" s="226">
        <v>30</v>
      </c>
    </row>
  </sheetData>
  <mergeCells count="1">
    <mergeCell ref="A8:B8"/>
  </mergeCells>
  <phoneticPr fontId="3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F48"/>
  <sheetViews>
    <sheetView view="pageBreakPreview" zoomScale="90" zoomScaleSheetLayoutView="90" workbookViewId="0"/>
  </sheetViews>
  <sheetFormatPr defaultRowHeight="12.75"/>
  <cols>
    <col min="1" max="1" width="53.28515625" style="16" customWidth="1"/>
    <col min="2" max="2" width="13.28515625" style="16" bestFit="1" customWidth="1"/>
    <col min="3" max="3" width="13" style="16" customWidth="1"/>
    <col min="4" max="4" width="13.7109375" style="16" bestFit="1" customWidth="1"/>
    <col min="5" max="5" width="13.140625" style="16" bestFit="1" customWidth="1"/>
    <col min="6" max="6" width="9.140625" style="16"/>
    <col min="7" max="7" width="13.140625" style="16" bestFit="1" customWidth="1"/>
    <col min="8" max="16384" width="9.140625" style="16"/>
  </cols>
  <sheetData>
    <row r="1" spans="1:6" ht="27" customHeight="1">
      <c r="A1" s="55" t="s">
        <v>4</v>
      </c>
      <c r="B1" s="14"/>
      <c r="C1" s="14"/>
      <c r="D1" s="72" t="s">
        <v>2</v>
      </c>
      <c r="F1" s="66"/>
    </row>
    <row r="2" spans="1:6" ht="25.5">
      <c r="A2" s="29" t="s">
        <v>161</v>
      </c>
      <c r="B2" s="84" t="s">
        <v>156</v>
      </c>
      <c r="C2" s="82" t="s">
        <v>157</v>
      </c>
      <c r="D2" s="83" t="s">
        <v>3</v>
      </c>
      <c r="F2" s="66"/>
    </row>
    <row r="3" spans="1:6">
      <c r="A3" s="216" t="s">
        <v>207</v>
      </c>
      <c r="B3" s="217">
        <v>0.3</v>
      </c>
      <c r="C3" s="218">
        <v>0.512486</v>
      </c>
      <c r="D3" s="219">
        <v>8.256494</v>
      </c>
      <c r="F3" s="66"/>
    </row>
    <row r="4" spans="1:6">
      <c r="A4" s="220" t="s">
        <v>421</v>
      </c>
      <c r="B4" s="221">
        <v>0.45</v>
      </c>
      <c r="C4" s="180">
        <v>0.249497</v>
      </c>
      <c r="D4" s="222">
        <v>1.5500229999999999</v>
      </c>
      <c r="F4" s="66"/>
    </row>
    <row r="5" spans="1:6">
      <c r="A5" s="220" t="s">
        <v>214</v>
      </c>
      <c r="B5" s="221">
        <v>0.3</v>
      </c>
      <c r="C5" s="180">
        <v>0.41435499999999997</v>
      </c>
      <c r="D5" s="222">
        <v>7.3995280000000001</v>
      </c>
      <c r="F5" s="66"/>
    </row>
    <row r="6" spans="1:6">
      <c r="A6" s="220" t="s">
        <v>219</v>
      </c>
      <c r="B6" s="221">
        <v>1</v>
      </c>
      <c r="C6" s="180">
        <v>0.79777908999999991</v>
      </c>
      <c r="D6" s="222">
        <v>3.189546</v>
      </c>
      <c r="F6" s="66"/>
    </row>
    <row r="7" spans="1:6">
      <c r="A7" s="220" t="s">
        <v>225</v>
      </c>
      <c r="B7" s="221">
        <v>0.28300199999999998</v>
      </c>
      <c r="C7" s="180">
        <v>0.26100000000000001</v>
      </c>
      <c r="D7" s="222">
        <v>23.186389999999999</v>
      </c>
      <c r="F7" s="66"/>
    </row>
    <row r="8" spans="1:6">
      <c r="A8" s="223" t="s">
        <v>202</v>
      </c>
      <c r="B8" s="221">
        <v>0.4254</v>
      </c>
      <c r="C8" s="180">
        <v>0.26957682999999999</v>
      </c>
      <c r="D8" s="222">
        <v>1.5268193400000001</v>
      </c>
      <c r="F8" s="66"/>
    </row>
    <row r="9" spans="1:6">
      <c r="A9" s="220" t="s">
        <v>199</v>
      </c>
      <c r="B9" s="221">
        <v>1</v>
      </c>
      <c r="C9" s="180">
        <v>16.209237000000002</v>
      </c>
      <c r="D9" s="222">
        <v>168.673396</v>
      </c>
      <c r="F9" s="66"/>
    </row>
    <row r="10" spans="1:6">
      <c r="A10" s="220" t="s">
        <v>224</v>
      </c>
      <c r="B10" s="221">
        <v>0.36</v>
      </c>
      <c r="C10" s="180">
        <v>0.364033</v>
      </c>
      <c r="D10" s="222">
        <v>48.522241130000005</v>
      </c>
      <c r="F10" s="66"/>
    </row>
    <row r="11" spans="1:6">
      <c r="A11" s="220" t="s">
        <v>212</v>
      </c>
      <c r="B11" s="221">
        <v>0.659999</v>
      </c>
      <c r="C11" s="180">
        <v>0.30542599999999998</v>
      </c>
      <c r="D11" s="222">
        <v>60.144232620000004</v>
      </c>
      <c r="F11" s="66"/>
    </row>
    <row r="12" spans="1:6" ht="25.5">
      <c r="A12" s="258" t="s">
        <v>424</v>
      </c>
      <c r="B12" s="221">
        <v>0.4</v>
      </c>
      <c r="C12" s="180">
        <v>0.654339</v>
      </c>
      <c r="D12" s="222">
        <v>10.057344000000001</v>
      </c>
      <c r="F12" s="66"/>
    </row>
    <row r="13" spans="1:6">
      <c r="A13" s="220" t="s">
        <v>217</v>
      </c>
      <c r="B13" s="221">
        <v>0.25</v>
      </c>
      <c r="C13" s="180">
        <v>0.89481252</v>
      </c>
      <c r="D13" s="222">
        <v>7.3974000000000002</v>
      </c>
      <c r="F13" s="66"/>
    </row>
    <row r="14" spans="1:6">
      <c r="A14" s="220" t="s">
        <v>205</v>
      </c>
      <c r="B14" s="221">
        <v>0.3</v>
      </c>
      <c r="C14" s="180">
        <v>0.27504899999999999</v>
      </c>
      <c r="D14" s="222">
        <v>3.4801989999999998</v>
      </c>
      <c r="F14" s="66"/>
    </row>
    <row r="15" spans="1:6">
      <c r="A15" s="220" t="s">
        <v>210</v>
      </c>
      <c r="B15" s="221">
        <v>0.40500000000000003</v>
      </c>
      <c r="C15" s="180">
        <v>0.43</v>
      </c>
      <c r="D15" s="222">
        <v>18.301702760000001</v>
      </c>
      <c r="F15" s="66"/>
    </row>
    <row r="16" spans="1:6">
      <c r="A16" s="220" t="s">
        <v>200</v>
      </c>
      <c r="B16" s="221">
        <v>0.25</v>
      </c>
      <c r="C16" s="180">
        <v>0.660331</v>
      </c>
      <c r="D16" s="222">
        <v>17.992443000000002</v>
      </c>
      <c r="F16" s="66"/>
    </row>
    <row r="17" spans="1:6">
      <c r="A17" s="220" t="s">
        <v>201</v>
      </c>
      <c r="B17" s="221">
        <v>1</v>
      </c>
      <c r="C17" s="180">
        <v>1.159386</v>
      </c>
      <c r="D17" s="222">
        <v>22.573661000000001</v>
      </c>
      <c r="F17" s="66"/>
    </row>
    <row r="18" spans="1:6" ht="25.5">
      <c r="A18" s="258" t="s">
        <v>425</v>
      </c>
      <c r="B18" s="221">
        <v>0.3</v>
      </c>
      <c r="C18" s="180">
        <v>0.44173141999999999</v>
      </c>
      <c r="D18" s="222">
        <v>16.559340665526701</v>
      </c>
      <c r="F18" s="66"/>
    </row>
    <row r="19" spans="1:6" ht="25.5">
      <c r="A19" s="258" t="s">
        <v>426</v>
      </c>
      <c r="B19" s="221">
        <v>0.26</v>
      </c>
      <c r="C19" s="180">
        <v>0.62933242999999994</v>
      </c>
      <c r="D19" s="222">
        <v>34.340287253777603</v>
      </c>
      <c r="E19" s="257"/>
      <c r="F19" s="66"/>
    </row>
    <row r="20" spans="1:6">
      <c r="A20" s="220" t="s">
        <v>215</v>
      </c>
      <c r="B20" s="221">
        <v>0.3</v>
      </c>
      <c r="C20" s="180">
        <v>0.56731399999999998</v>
      </c>
      <c r="D20" s="222">
        <v>38.170572</v>
      </c>
      <c r="F20" s="66"/>
    </row>
    <row r="21" spans="1:6">
      <c r="A21" s="220" t="s">
        <v>218</v>
      </c>
      <c r="B21" s="221">
        <v>0.7</v>
      </c>
      <c r="C21" s="180">
        <v>1.25168371</v>
      </c>
      <c r="D21" s="222">
        <v>72.012034310000004</v>
      </c>
      <c r="F21" s="66"/>
    </row>
    <row r="22" spans="1:6">
      <c r="A22" s="220" t="s">
        <v>222</v>
      </c>
      <c r="B22" s="221">
        <v>0.35</v>
      </c>
      <c r="C22" s="180">
        <v>0.40272200000000002</v>
      </c>
      <c r="D22" s="222">
        <v>8.0310229999999994</v>
      </c>
      <c r="F22" s="66"/>
    </row>
    <row r="23" spans="1:6">
      <c r="A23" s="220" t="s">
        <v>220</v>
      </c>
      <c r="B23" s="221">
        <v>0.25</v>
      </c>
      <c r="C23" s="180">
        <v>0.48386142999999998</v>
      </c>
      <c r="D23" s="222">
        <v>12.700856</v>
      </c>
      <c r="F23" s="66"/>
    </row>
    <row r="24" spans="1:6">
      <c r="A24" s="220" t="s">
        <v>211</v>
      </c>
      <c r="B24" s="221">
        <v>0.25</v>
      </c>
      <c r="C24" s="180">
        <v>1.6066860400000005</v>
      </c>
      <c r="D24" s="222">
        <v>278.40905299999997</v>
      </c>
      <c r="F24" s="66"/>
    </row>
    <row r="25" spans="1:6">
      <c r="A25" s="220" t="s">
        <v>221</v>
      </c>
      <c r="B25" s="221">
        <v>0.25</v>
      </c>
      <c r="C25" s="180">
        <v>0.89481252</v>
      </c>
      <c r="D25" s="222">
        <v>37.133619100000004</v>
      </c>
      <c r="F25" s="66"/>
    </row>
    <row r="26" spans="1:6">
      <c r="A26" s="220" t="s">
        <v>208</v>
      </c>
      <c r="B26" s="221">
        <v>2.8149999999999999</v>
      </c>
      <c r="C26" s="180">
        <v>0.542404</v>
      </c>
      <c r="D26" s="222">
        <v>19.05814745</v>
      </c>
      <c r="F26" s="66"/>
    </row>
    <row r="27" spans="1:6">
      <c r="A27" s="223" t="s">
        <v>216</v>
      </c>
      <c r="B27" s="221">
        <v>0.25</v>
      </c>
      <c r="C27" s="180">
        <v>0.72127799999999997</v>
      </c>
      <c r="D27" s="222">
        <v>23.757242999999999</v>
      </c>
      <c r="F27" s="66"/>
    </row>
    <row r="28" spans="1:6">
      <c r="A28" s="220" t="s">
        <v>209</v>
      </c>
      <c r="B28" s="221">
        <v>0.25</v>
      </c>
      <c r="C28" s="180">
        <v>0.56669899999999995</v>
      </c>
      <c r="D28" s="222">
        <v>25.613655000000001</v>
      </c>
    </row>
    <row r="29" spans="1:6" ht="25.5">
      <c r="A29" s="258" t="s">
        <v>423</v>
      </c>
      <c r="B29" s="221">
        <v>0.3</v>
      </c>
      <c r="C29" s="180">
        <v>0.63087700000000002</v>
      </c>
      <c r="D29" s="222">
        <v>14.774531</v>
      </c>
    </row>
    <row r="30" spans="1:6">
      <c r="A30" s="220" t="s">
        <v>223</v>
      </c>
      <c r="B30" s="221">
        <v>1.4</v>
      </c>
      <c r="C30" s="180">
        <v>2.5866699999999998</v>
      </c>
      <c r="D30" s="222">
        <v>117.393434</v>
      </c>
    </row>
    <row r="31" spans="1:6">
      <c r="A31" s="220" t="s">
        <v>226</v>
      </c>
      <c r="B31" s="221">
        <v>0.5</v>
      </c>
      <c r="C31" s="180">
        <v>1.472944</v>
      </c>
      <c r="D31" s="222">
        <v>43.138509999999997</v>
      </c>
    </row>
    <row r="32" spans="1:6">
      <c r="A32" s="220" t="s">
        <v>204</v>
      </c>
      <c r="B32" s="221">
        <v>0.25</v>
      </c>
      <c r="C32" s="180">
        <v>0.36018</v>
      </c>
      <c r="D32" s="222">
        <v>3.9164789999999998</v>
      </c>
    </row>
    <row r="33" spans="1:5" ht="14.25" customHeight="1">
      <c r="A33" s="85" t="s">
        <v>10</v>
      </c>
      <c r="B33" s="224">
        <f>SUM(B3:B32)</f>
        <v>15.808401</v>
      </c>
      <c r="C33" s="224">
        <f>SUM(C3:C32)</f>
        <v>36.616502990000001</v>
      </c>
      <c r="D33" s="225">
        <f>SUM(D3:D32)</f>
        <v>1147.2602046293043</v>
      </c>
      <c r="E33" s="132"/>
    </row>
    <row r="35" spans="1:5">
      <c r="C35" s="243"/>
    </row>
    <row r="36" spans="1:5" ht="26.25" customHeight="1">
      <c r="A36" s="86" t="s">
        <v>35</v>
      </c>
      <c r="B36" s="15"/>
    </row>
    <row r="37" spans="1:5" ht="25.5" customHeight="1">
      <c r="A37" s="29" t="s">
        <v>161</v>
      </c>
      <c r="B37" s="76" t="s">
        <v>63</v>
      </c>
    </row>
    <row r="38" spans="1:5">
      <c r="A38" s="77" t="s">
        <v>211</v>
      </c>
      <c r="B38" s="312">
        <v>0.24267298026776568</v>
      </c>
      <c r="D38" s="74"/>
    </row>
    <row r="39" spans="1:5">
      <c r="A39" s="78" t="s">
        <v>199</v>
      </c>
      <c r="B39" s="313">
        <v>0.14702278987747222</v>
      </c>
      <c r="D39" s="74"/>
    </row>
    <row r="40" spans="1:5">
      <c r="A40" s="78" t="s">
        <v>223</v>
      </c>
      <c r="B40" s="313">
        <v>0.10232502925343902</v>
      </c>
      <c r="D40" s="74"/>
    </row>
    <row r="41" spans="1:5">
      <c r="A41" s="78" t="s">
        <v>218</v>
      </c>
      <c r="B41" s="313">
        <v>6.2768702356644626E-2</v>
      </c>
      <c r="D41" s="74"/>
    </row>
    <row r="42" spans="1:5">
      <c r="A42" s="78" t="s">
        <v>212</v>
      </c>
      <c r="B42" s="313">
        <v>5.2424229810562842E-2</v>
      </c>
      <c r="D42" s="74"/>
    </row>
    <row r="43" spans="1:5">
      <c r="A43" s="78" t="s">
        <v>224</v>
      </c>
      <c r="B43" s="313">
        <v>4.229401572041646E-2</v>
      </c>
      <c r="D43" s="74"/>
    </row>
    <row r="44" spans="1:5">
      <c r="A44" s="78" t="s">
        <v>226</v>
      </c>
      <c r="B44" s="313">
        <v>3.7601330392122025E-2</v>
      </c>
      <c r="D44" s="74"/>
    </row>
    <row r="45" spans="1:5">
      <c r="A45" s="78" t="s">
        <v>215</v>
      </c>
      <c r="B45" s="313">
        <v>3.3271067754270654E-2</v>
      </c>
      <c r="D45" s="74"/>
    </row>
    <row r="46" spans="1:5">
      <c r="A46" s="78" t="s">
        <v>221</v>
      </c>
      <c r="B46" s="313">
        <v>3.2367216216654525E-2</v>
      </c>
      <c r="D46" s="74"/>
    </row>
    <row r="47" spans="1:5" ht="25.5">
      <c r="A47" s="79" t="s">
        <v>426</v>
      </c>
      <c r="B47" s="314">
        <v>2.9932431296066288E-2</v>
      </c>
      <c r="D47" s="74"/>
    </row>
    <row r="48" spans="1:5">
      <c r="A48" s="81" t="s">
        <v>10</v>
      </c>
      <c r="B48" s="311">
        <v>0.78267979294541423</v>
      </c>
      <c r="D48" s="74"/>
    </row>
  </sheetData>
  <autoFilter ref="A2:D33"/>
  <sortState ref="A38:B47">
    <sortCondition descending="1" ref="B38:B47"/>
  </sortState>
  <phoneticPr fontId="33" type="noConversion"/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R146"/>
  <sheetViews>
    <sheetView view="pageBreakPreview" zoomScale="90" zoomScaleNormal="85" zoomScaleSheetLayoutView="90" workbookViewId="0"/>
  </sheetViews>
  <sheetFormatPr defaultRowHeight="12.75"/>
  <cols>
    <col min="1" max="1" width="39" style="16" customWidth="1"/>
    <col min="2" max="2" width="41.7109375" style="16" customWidth="1"/>
    <col min="3" max="3" width="11.7109375" style="16" customWidth="1"/>
    <col min="4" max="4" width="10.140625" style="16" customWidth="1"/>
    <col min="5" max="5" width="16.140625" style="16" customWidth="1"/>
    <col min="6" max="6" width="10.28515625" style="16" customWidth="1"/>
    <col min="7" max="7" width="7.28515625" style="16" customWidth="1"/>
    <col min="8" max="8" width="9.140625" style="16"/>
    <col min="9" max="9" width="7.85546875" style="16" customWidth="1"/>
    <col min="10" max="10" width="13.140625" style="16" customWidth="1"/>
    <col min="11" max="11" width="12.28515625" style="16" customWidth="1"/>
    <col min="12" max="12" width="13.140625" style="16" customWidth="1"/>
    <col min="13" max="13" width="14.5703125" style="16" customWidth="1"/>
    <col min="14" max="14" width="8.28515625" style="16" customWidth="1"/>
    <col min="15" max="15" width="11.42578125" style="16" customWidth="1"/>
    <col min="16" max="16" width="12" style="16" customWidth="1"/>
    <col min="17" max="17" width="8.5703125" style="16" customWidth="1"/>
    <col min="18" max="18" width="11.42578125" style="16" bestFit="1" customWidth="1"/>
    <col min="19" max="16384" width="9.140625" style="16"/>
  </cols>
  <sheetData>
    <row r="1" spans="1:18" ht="18.75" customHeight="1">
      <c r="A1" s="56" t="s">
        <v>335</v>
      </c>
      <c r="B1" s="147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63" t="s">
        <v>2</v>
      </c>
    </row>
    <row r="2" spans="1:18" ht="51">
      <c r="A2" s="28" t="s">
        <v>456</v>
      </c>
      <c r="B2" s="89" t="s">
        <v>459</v>
      </c>
      <c r="C2" s="82" t="s">
        <v>133</v>
      </c>
      <c r="D2" s="90" t="s">
        <v>134</v>
      </c>
      <c r="E2" s="82" t="s">
        <v>135</v>
      </c>
      <c r="F2" s="90" t="s">
        <v>136</v>
      </c>
      <c r="G2" s="90" t="s">
        <v>137</v>
      </c>
      <c r="H2" s="90" t="s">
        <v>138</v>
      </c>
      <c r="I2" s="90" t="s">
        <v>139</v>
      </c>
      <c r="J2" s="90" t="s">
        <v>140</v>
      </c>
      <c r="K2" s="90" t="s">
        <v>141</v>
      </c>
      <c r="L2" s="90" t="s">
        <v>145</v>
      </c>
      <c r="M2" s="82" t="s">
        <v>61</v>
      </c>
      <c r="N2" s="82" t="s">
        <v>62</v>
      </c>
      <c r="O2" s="82" t="s">
        <v>126</v>
      </c>
      <c r="P2" s="83" t="s">
        <v>142</v>
      </c>
    </row>
    <row r="3" spans="1:18">
      <c r="A3" s="274" t="s">
        <v>457</v>
      </c>
      <c r="B3" s="122" t="s">
        <v>421</v>
      </c>
      <c r="C3" s="129">
        <v>0.10201499999999999</v>
      </c>
      <c r="D3" s="210">
        <v>0</v>
      </c>
      <c r="E3" s="129">
        <v>0.14391100000000001</v>
      </c>
      <c r="F3" s="210">
        <v>8.0213000000000007E-2</v>
      </c>
      <c r="G3" s="210">
        <v>0</v>
      </c>
      <c r="H3" s="210">
        <v>6.3698000000000005E-2</v>
      </c>
      <c r="I3" s="210">
        <v>0</v>
      </c>
      <c r="J3" s="210">
        <v>0</v>
      </c>
      <c r="K3" s="210">
        <v>0</v>
      </c>
      <c r="L3" s="210">
        <v>0</v>
      </c>
      <c r="M3" s="129">
        <v>8.0949999999999998E-3</v>
      </c>
      <c r="N3" s="129">
        <v>0</v>
      </c>
      <c r="O3" s="129">
        <v>0.254021</v>
      </c>
      <c r="P3" s="211">
        <v>0.25298100000000001</v>
      </c>
      <c r="Q3" s="260"/>
      <c r="R3" s="259"/>
    </row>
    <row r="4" spans="1:18">
      <c r="A4" s="146" t="s">
        <v>317</v>
      </c>
      <c r="B4" s="102" t="s">
        <v>421</v>
      </c>
      <c r="C4" s="130">
        <v>0.11466800000000001</v>
      </c>
      <c r="D4" s="191">
        <v>0</v>
      </c>
      <c r="E4" s="130">
        <v>4.9870999999999999E-2</v>
      </c>
      <c r="F4" s="191">
        <v>4.1466000000000003E-2</v>
      </c>
      <c r="G4" s="191">
        <v>0</v>
      </c>
      <c r="H4" s="191">
        <v>8.4049999999999993E-3</v>
      </c>
      <c r="I4" s="191">
        <v>0</v>
      </c>
      <c r="J4" s="191">
        <v>0</v>
      </c>
      <c r="K4" s="191">
        <v>0</v>
      </c>
      <c r="L4" s="191">
        <v>0</v>
      </c>
      <c r="M4" s="130">
        <v>3.3000000000000003E-5</v>
      </c>
      <c r="N4" s="130">
        <v>0</v>
      </c>
      <c r="O4" s="130">
        <v>0.164572</v>
      </c>
      <c r="P4" s="212">
        <v>0.16403200000000001</v>
      </c>
      <c r="Q4" s="260"/>
    </row>
    <row r="5" spans="1:18">
      <c r="A5" s="146" t="s">
        <v>237</v>
      </c>
      <c r="B5" s="102" t="s">
        <v>201</v>
      </c>
      <c r="C5" s="130">
        <v>0.34690399999999999</v>
      </c>
      <c r="D5" s="191">
        <v>0</v>
      </c>
      <c r="E5" s="130">
        <v>2.847788</v>
      </c>
      <c r="F5" s="191">
        <v>2.7567719999999998</v>
      </c>
      <c r="G5" s="191">
        <v>0</v>
      </c>
      <c r="H5" s="191">
        <v>0</v>
      </c>
      <c r="I5" s="191">
        <v>9.1016E-2</v>
      </c>
      <c r="J5" s="191">
        <v>0</v>
      </c>
      <c r="K5" s="191">
        <v>0</v>
      </c>
      <c r="L5" s="191">
        <v>0</v>
      </c>
      <c r="M5" s="130">
        <v>1.3300000000000001E-4</v>
      </c>
      <c r="N5" s="130">
        <v>0</v>
      </c>
      <c r="O5" s="130">
        <v>3.1948249999999998</v>
      </c>
      <c r="P5" s="212">
        <v>3.1872760000000002</v>
      </c>
      <c r="Q5" s="260"/>
    </row>
    <row r="6" spans="1:18">
      <c r="A6" s="146" t="s">
        <v>238</v>
      </c>
      <c r="B6" s="102" t="s">
        <v>201</v>
      </c>
      <c r="C6" s="130">
        <v>8.7577000000000002E-2</v>
      </c>
      <c r="D6" s="191">
        <v>0</v>
      </c>
      <c r="E6" s="130">
        <v>0.83362400000000003</v>
      </c>
      <c r="F6" s="191">
        <v>0</v>
      </c>
      <c r="G6" s="191">
        <v>0</v>
      </c>
      <c r="H6" s="191">
        <v>0</v>
      </c>
      <c r="I6" s="191">
        <v>0.83362400000000003</v>
      </c>
      <c r="J6" s="191">
        <v>0</v>
      </c>
      <c r="K6" s="191">
        <v>0</v>
      </c>
      <c r="L6" s="191">
        <v>0</v>
      </c>
      <c r="M6" s="130">
        <v>1.22E-4</v>
      </c>
      <c r="N6" s="130">
        <v>0</v>
      </c>
      <c r="O6" s="130">
        <v>0.921323</v>
      </c>
      <c r="P6" s="212">
        <v>0.91894500000000001</v>
      </c>
      <c r="Q6" s="260"/>
    </row>
    <row r="7" spans="1:18">
      <c r="A7" s="146" t="s">
        <v>239</v>
      </c>
      <c r="B7" s="102" t="s">
        <v>201</v>
      </c>
      <c r="C7" s="130">
        <v>0.88542900000000002</v>
      </c>
      <c r="D7" s="191">
        <v>0</v>
      </c>
      <c r="E7" s="130">
        <v>0.16353400000000001</v>
      </c>
      <c r="F7" s="191">
        <v>0</v>
      </c>
      <c r="G7" s="191">
        <v>0</v>
      </c>
      <c r="H7" s="191">
        <v>0</v>
      </c>
      <c r="I7" s="191">
        <v>0.16353400000000001</v>
      </c>
      <c r="J7" s="191">
        <v>0</v>
      </c>
      <c r="K7" s="191">
        <v>0</v>
      </c>
      <c r="L7" s="191">
        <v>0</v>
      </c>
      <c r="M7" s="130">
        <v>1.8106000000000001E-2</v>
      </c>
      <c r="N7" s="130">
        <v>4.7722619999999996</v>
      </c>
      <c r="O7" s="130">
        <v>5.8393309999999996</v>
      </c>
      <c r="P7" s="212">
        <v>5.8245750000000003</v>
      </c>
      <c r="Q7" s="260"/>
    </row>
    <row r="8" spans="1:18">
      <c r="A8" s="146" t="s">
        <v>240</v>
      </c>
      <c r="B8" s="102" t="s">
        <v>201</v>
      </c>
      <c r="C8" s="130">
        <v>0.33116299999999999</v>
      </c>
      <c r="D8" s="191">
        <v>0</v>
      </c>
      <c r="E8" s="130">
        <v>0</v>
      </c>
      <c r="F8" s="191">
        <v>0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30">
        <v>1.5174999999999999E-2</v>
      </c>
      <c r="N8" s="130">
        <v>4.8985979999999998</v>
      </c>
      <c r="O8" s="130">
        <v>5.244936</v>
      </c>
      <c r="P8" s="212">
        <v>5.2332070000000002</v>
      </c>
      <c r="Q8" s="260"/>
    </row>
    <row r="9" spans="1:18">
      <c r="A9" s="146" t="s">
        <v>241</v>
      </c>
      <c r="B9" s="102" t="s">
        <v>201</v>
      </c>
      <c r="C9" s="130">
        <v>3.9110390000000002</v>
      </c>
      <c r="D9" s="191">
        <v>2.7339150000000001</v>
      </c>
      <c r="E9" s="130">
        <v>0.36599999999999999</v>
      </c>
      <c r="F9" s="191">
        <v>0.36599999999999999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30">
        <v>1.210677</v>
      </c>
      <c r="N9" s="130">
        <v>0</v>
      </c>
      <c r="O9" s="130">
        <v>5.4877159999999998</v>
      </c>
      <c r="P9" s="212">
        <v>5.48386</v>
      </c>
      <c r="Q9" s="260"/>
    </row>
    <row r="10" spans="1:18">
      <c r="A10" s="146" t="s">
        <v>259</v>
      </c>
      <c r="B10" s="102" t="s">
        <v>207</v>
      </c>
      <c r="C10" s="130">
        <v>0.265538</v>
      </c>
      <c r="D10" s="191">
        <v>0.22</v>
      </c>
      <c r="E10" s="130">
        <v>3.648971</v>
      </c>
      <c r="F10" s="191">
        <v>1.21726</v>
      </c>
      <c r="G10" s="191">
        <v>0</v>
      </c>
      <c r="H10" s="191">
        <v>2.019574</v>
      </c>
      <c r="I10" s="191">
        <v>0.26764300000000002</v>
      </c>
      <c r="J10" s="191">
        <v>0</v>
      </c>
      <c r="K10" s="191">
        <v>0</v>
      </c>
      <c r="L10" s="191">
        <v>0.14449500000000001</v>
      </c>
      <c r="M10" s="130">
        <v>2.2107999999999999E-2</v>
      </c>
      <c r="N10" s="130">
        <v>0</v>
      </c>
      <c r="O10" s="130">
        <v>3.9366180000000002</v>
      </c>
      <c r="P10" s="212">
        <v>3.936617</v>
      </c>
      <c r="Q10" s="260"/>
    </row>
    <row r="11" spans="1:18">
      <c r="A11" s="146" t="s">
        <v>260</v>
      </c>
      <c r="B11" s="102" t="s">
        <v>207</v>
      </c>
      <c r="C11" s="130">
        <v>0.26711499999999999</v>
      </c>
      <c r="D11" s="191">
        <v>0.22</v>
      </c>
      <c r="E11" s="130">
        <v>4.01755</v>
      </c>
      <c r="F11" s="191">
        <v>1.448512</v>
      </c>
      <c r="G11" s="191">
        <v>0</v>
      </c>
      <c r="H11" s="191">
        <v>2.1115879999999998</v>
      </c>
      <c r="I11" s="191">
        <v>0.29793900000000001</v>
      </c>
      <c r="J11" s="191">
        <v>0</v>
      </c>
      <c r="K11" s="191">
        <v>0</v>
      </c>
      <c r="L11" s="191">
        <v>0.15951099999999999</v>
      </c>
      <c r="M11" s="130">
        <v>3.5219E-2</v>
      </c>
      <c r="N11" s="130">
        <v>0</v>
      </c>
      <c r="O11" s="130">
        <v>4.3198840000000001</v>
      </c>
      <c r="P11" s="212">
        <v>4.319877</v>
      </c>
      <c r="Q11" s="260"/>
    </row>
    <row r="12" spans="1:18">
      <c r="A12" s="146" t="s">
        <v>427</v>
      </c>
      <c r="B12" s="102" t="s">
        <v>421</v>
      </c>
      <c r="C12" s="130">
        <v>0.91842000000000001</v>
      </c>
      <c r="D12" s="191">
        <v>0.27768900000000002</v>
      </c>
      <c r="E12" s="130">
        <v>3.3259999999999998E-2</v>
      </c>
      <c r="F12" s="191">
        <v>3.3259999999999998E-2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30">
        <v>7.6413999999999996E-2</v>
      </c>
      <c r="N12" s="130">
        <v>0</v>
      </c>
      <c r="O12" s="130">
        <v>1.0280940000000001</v>
      </c>
      <c r="P12" s="212">
        <v>1.0241279999999999</v>
      </c>
      <c r="Q12" s="260"/>
    </row>
    <row r="13" spans="1:18">
      <c r="A13" s="146" t="s">
        <v>287</v>
      </c>
      <c r="B13" s="102" t="s">
        <v>214</v>
      </c>
      <c r="C13" s="130">
        <v>0.122678</v>
      </c>
      <c r="D13" s="191">
        <v>0.110156</v>
      </c>
      <c r="E13" s="130">
        <v>1.9205589999999999</v>
      </c>
      <c r="F13" s="191">
        <v>1.8357840000000001</v>
      </c>
      <c r="G13" s="191">
        <v>0</v>
      </c>
      <c r="H13" s="191">
        <v>0</v>
      </c>
      <c r="I13" s="191">
        <v>8.4775000000000003E-2</v>
      </c>
      <c r="J13" s="191">
        <v>0</v>
      </c>
      <c r="K13" s="191">
        <v>0</v>
      </c>
      <c r="L13" s="191">
        <v>0</v>
      </c>
      <c r="M13" s="130">
        <v>5.4299999999999997E-4</v>
      </c>
      <c r="N13" s="130">
        <v>0</v>
      </c>
      <c r="O13" s="130">
        <v>2.0437799999999999</v>
      </c>
      <c r="P13" s="212">
        <v>2.03898</v>
      </c>
      <c r="Q13" s="260"/>
    </row>
    <row r="14" spans="1:18">
      <c r="A14" s="146" t="s">
        <v>288</v>
      </c>
      <c r="B14" s="102" t="s">
        <v>214</v>
      </c>
      <c r="C14" s="130">
        <v>0.24718799999999999</v>
      </c>
      <c r="D14" s="191">
        <v>8.9445999999999998E-2</v>
      </c>
      <c r="E14" s="130">
        <v>0.23621900000000001</v>
      </c>
      <c r="F14" s="191">
        <v>0.23621900000000001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30">
        <v>2.63E-4</v>
      </c>
      <c r="N14" s="130">
        <v>0</v>
      </c>
      <c r="O14" s="130">
        <v>0.48366999999999999</v>
      </c>
      <c r="P14" s="212">
        <v>0.48273500000000003</v>
      </c>
      <c r="Q14" s="260"/>
    </row>
    <row r="15" spans="1:18">
      <c r="A15" s="146" t="s">
        <v>428</v>
      </c>
      <c r="B15" s="102" t="s">
        <v>214</v>
      </c>
      <c r="C15" s="130">
        <v>4.9209000000000003E-2</v>
      </c>
      <c r="D15" s="191">
        <v>0</v>
      </c>
      <c r="E15" s="130">
        <v>0.96557099999999996</v>
      </c>
      <c r="F15" s="191">
        <v>0.96557099999999996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30">
        <v>0</v>
      </c>
      <c r="N15" s="130">
        <v>0</v>
      </c>
      <c r="O15" s="130">
        <v>1.01478</v>
      </c>
      <c r="P15" s="212">
        <v>1.0135529999999999</v>
      </c>
      <c r="Q15" s="260"/>
    </row>
    <row r="16" spans="1:18">
      <c r="A16" s="146" t="s">
        <v>289</v>
      </c>
      <c r="B16" s="102" t="s">
        <v>214</v>
      </c>
      <c r="C16" s="130">
        <v>3.1690960000000001</v>
      </c>
      <c r="D16" s="191">
        <v>1.9430609999999999</v>
      </c>
      <c r="E16" s="130">
        <v>0</v>
      </c>
      <c r="F16" s="191">
        <v>0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30">
        <v>0.68820300000000001</v>
      </c>
      <c r="N16" s="130">
        <v>0</v>
      </c>
      <c r="O16" s="130">
        <v>3.8572989999999998</v>
      </c>
      <c r="P16" s="212">
        <v>3.8569969999999998</v>
      </c>
      <c r="Q16" s="260"/>
    </row>
    <row r="17" spans="1:17">
      <c r="A17" s="146" t="s">
        <v>302</v>
      </c>
      <c r="B17" s="102" t="s">
        <v>219</v>
      </c>
      <c r="C17" s="130">
        <v>0.22693009</v>
      </c>
      <c r="D17" s="191">
        <v>0</v>
      </c>
      <c r="E17" s="130">
        <v>0.35235804999999998</v>
      </c>
      <c r="F17" s="191">
        <v>0.12379080000000001</v>
      </c>
      <c r="G17" s="191">
        <v>0</v>
      </c>
      <c r="H17" s="191">
        <v>0.15575789000000001</v>
      </c>
      <c r="I17" s="191">
        <v>7.2809360000000004E-2</v>
      </c>
      <c r="J17" s="191">
        <v>0</v>
      </c>
      <c r="K17" s="191">
        <v>0</v>
      </c>
      <c r="L17" s="191">
        <v>0</v>
      </c>
      <c r="M17" s="130">
        <v>3.3200999999999999E-4</v>
      </c>
      <c r="N17" s="130">
        <v>0</v>
      </c>
      <c r="O17" s="130">
        <v>0.57962015</v>
      </c>
      <c r="P17" s="212">
        <v>0.57869994999999996</v>
      </c>
      <c r="Q17" s="260"/>
    </row>
    <row r="18" spans="1:17">
      <c r="A18" s="146" t="s">
        <v>303</v>
      </c>
      <c r="B18" s="102" t="s">
        <v>219</v>
      </c>
      <c r="C18" s="130">
        <v>0.54635184999999997</v>
      </c>
      <c r="D18" s="191">
        <v>0</v>
      </c>
      <c r="E18" s="130">
        <v>0.59199742</v>
      </c>
      <c r="F18" s="191">
        <v>0.21605605999999999</v>
      </c>
      <c r="G18" s="191">
        <v>0</v>
      </c>
      <c r="H18" s="191">
        <v>0.29308012</v>
      </c>
      <c r="I18" s="191">
        <v>8.2861240000000003E-2</v>
      </c>
      <c r="J18" s="191">
        <v>0</v>
      </c>
      <c r="K18" s="191">
        <v>0</v>
      </c>
      <c r="L18" s="191">
        <v>0</v>
      </c>
      <c r="M18" s="130">
        <v>9.0627999999999998E-4</v>
      </c>
      <c r="N18" s="130">
        <v>0</v>
      </c>
      <c r="O18" s="130">
        <v>1.1392555500000001</v>
      </c>
      <c r="P18" s="212">
        <v>1.1379275099999999</v>
      </c>
      <c r="Q18" s="260"/>
    </row>
    <row r="19" spans="1:17">
      <c r="A19" s="146" t="s">
        <v>321</v>
      </c>
      <c r="B19" s="102" t="s">
        <v>225</v>
      </c>
      <c r="C19" s="130">
        <v>0.34675400000000001</v>
      </c>
      <c r="D19" s="191">
        <v>0</v>
      </c>
      <c r="E19" s="130">
        <v>0.61575800000000003</v>
      </c>
      <c r="F19" s="191">
        <v>0.61575800000000003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30">
        <v>0</v>
      </c>
      <c r="N19" s="130">
        <v>0</v>
      </c>
      <c r="O19" s="130">
        <v>0.96251200000000003</v>
      </c>
      <c r="P19" s="212">
        <v>0.95981899999999998</v>
      </c>
      <c r="Q19" s="260"/>
    </row>
    <row r="20" spans="1:17">
      <c r="A20" s="146" t="s">
        <v>322</v>
      </c>
      <c r="B20" s="102" t="s">
        <v>225</v>
      </c>
      <c r="C20" s="130">
        <v>9.9008880000000001</v>
      </c>
      <c r="D20" s="191">
        <v>8.837809</v>
      </c>
      <c r="E20" s="130">
        <v>2.94903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2.94903</v>
      </c>
      <c r="M20" s="130">
        <v>8.4902000000000005E-2</v>
      </c>
      <c r="N20" s="130">
        <v>2.4282530000000002</v>
      </c>
      <c r="O20" s="130">
        <v>15.363073</v>
      </c>
      <c r="P20" s="212">
        <v>15.353488</v>
      </c>
      <c r="Q20" s="260"/>
    </row>
    <row r="21" spans="1:17">
      <c r="A21" s="146" t="s">
        <v>323</v>
      </c>
      <c r="B21" s="102" t="s">
        <v>225</v>
      </c>
      <c r="C21" s="130">
        <v>2.7012000000000001E-2</v>
      </c>
      <c r="D21" s="191">
        <v>0</v>
      </c>
      <c r="E21" s="130">
        <v>0.56027400000000005</v>
      </c>
      <c r="F21" s="191">
        <v>0.52442900000000003</v>
      </c>
      <c r="G21" s="191">
        <v>0</v>
      </c>
      <c r="H21" s="191">
        <v>0</v>
      </c>
      <c r="I21" s="191">
        <v>3.5845000000000002E-2</v>
      </c>
      <c r="J21" s="191">
        <v>0</v>
      </c>
      <c r="K21" s="191">
        <v>0</v>
      </c>
      <c r="L21" s="191">
        <v>0</v>
      </c>
      <c r="M21" s="130">
        <v>2.8370000000000001E-3</v>
      </c>
      <c r="N21" s="130">
        <v>0.138374</v>
      </c>
      <c r="O21" s="130">
        <v>0.72849699999999995</v>
      </c>
      <c r="P21" s="212">
        <v>0.72588900000000001</v>
      </c>
      <c r="Q21" s="260"/>
    </row>
    <row r="22" spans="1:17">
      <c r="A22" s="146" t="s">
        <v>324</v>
      </c>
      <c r="B22" s="102" t="s">
        <v>225</v>
      </c>
      <c r="C22" s="130">
        <v>0.26666800000000002</v>
      </c>
      <c r="D22" s="191">
        <v>0</v>
      </c>
      <c r="E22" s="130">
        <v>0.63292599999999999</v>
      </c>
      <c r="F22" s="191">
        <v>0.33280900000000002</v>
      </c>
      <c r="G22" s="191">
        <v>0</v>
      </c>
      <c r="H22" s="191">
        <v>0</v>
      </c>
      <c r="I22" s="191">
        <v>0.30011700000000002</v>
      </c>
      <c r="J22" s="191">
        <v>0</v>
      </c>
      <c r="K22" s="191">
        <v>0</v>
      </c>
      <c r="L22" s="191">
        <v>0</v>
      </c>
      <c r="M22" s="130">
        <v>0</v>
      </c>
      <c r="N22" s="130">
        <v>0.12574199999999999</v>
      </c>
      <c r="O22" s="130">
        <v>1.025336</v>
      </c>
      <c r="P22" s="212">
        <v>1.0220849999999999</v>
      </c>
      <c r="Q22" s="260"/>
    </row>
    <row r="23" spans="1:17">
      <c r="A23" s="146" t="s">
        <v>325</v>
      </c>
      <c r="B23" s="102" t="s">
        <v>225</v>
      </c>
      <c r="C23" s="130">
        <v>0.11379400000000001</v>
      </c>
      <c r="D23" s="191">
        <v>0</v>
      </c>
      <c r="E23" s="130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30">
        <v>0</v>
      </c>
      <c r="N23" s="130">
        <v>0</v>
      </c>
      <c r="O23" s="130">
        <v>0.11379400000000001</v>
      </c>
      <c r="P23" s="212">
        <v>0.112446</v>
      </c>
      <c r="Q23" s="260"/>
    </row>
    <row r="24" spans="1:17">
      <c r="A24" s="146" t="s">
        <v>245</v>
      </c>
      <c r="B24" s="102" t="s">
        <v>202</v>
      </c>
      <c r="C24" s="130">
        <v>0.26167156000000003</v>
      </c>
      <c r="D24" s="191">
        <v>0</v>
      </c>
      <c r="E24" s="130">
        <v>0.25163018000000004</v>
      </c>
      <c r="F24" s="191">
        <v>0.21397945000000002</v>
      </c>
      <c r="G24" s="191">
        <v>0</v>
      </c>
      <c r="H24" s="191">
        <v>3.765073E-2</v>
      </c>
      <c r="I24" s="191">
        <v>0</v>
      </c>
      <c r="J24" s="191">
        <v>0</v>
      </c>
      <c r="K24" s="191">
        <v>0</v>
      </c>
      <c r="L24" s="191">
        <v>0</v>
      </c>
      <c r="M24" s="130">
        <v>1.8E-5</v>
      </c>
      <c r="N24" s="130">
        <v>0</v>
      </c>
      <c r="O24" s="130">
        <v>0.51331974000000002</v>
      </c>
      <c r="P24" s="212">
        <v>0.51195316000000002</v>
      </c>
      <c r="Q24" s="260"/>
    </row>
    <row r="25" spans="1:17">
      <c r="A25" s="146" t="s">
        <v>246</v>
      </c>
      <c r="B25" s="102" t="s">
        <v>202</v>
      </c>
      <c r="C25" s="130">
        <v>0.43933809999999995</v>
      </c>
      <c r="D25" s="191">
        <v>0</v>
      </c>
      <c r="E25" s="130">
        <v>0.57414657999999996</v>
      </c>
      <c r="F25" s="191">
        <v>0.41832583000000001</v>
      </c>
      <c r="G25" s="191">
        <v>0</v>
      </c>
      <c r="H25" s="191">
        <v>6.737499000000001E-2</v>
      </c>
      <c r="I25" s="191">
        <v>8.8445759999999998E-2</v>
      </c>
      <c r="J25" s="191">
        <v>0</v>
      </c>
      <c r="K25" s="191">
        <v>0</v>
      </c>
      <c r="L25" s="191">
        <v>0</v>
      </c>
      <c r="M25" s="130">
        <v>1.5359999999999999E-5</v>
      </c>
      <c r="N25" s="130">
        <v>0</v>
      </c>
      <c r="O25" s="130">
        <v>1.0135000399999998</v>
      </c>
      <c r="P25" s="212">
        <v>1.0107051500000002</v>
      </c>
      <c r="Q25" s="260"/>
    </row>
    <row r="26" spans="1:17">
      <c r="A26" s="146" t="s">
        <v>227</v>
      </c>
      <c r="B26" s="102" t="s">
        <v>199</v>
      </c>
      <c r="C26" s="130">
        <v>9.3769419999999997</v>
      </c>
      <c r="D26" s="191">
        <v>8.0061879999999999</v>
      </c>
      <c r="E26" s="130">
        <v>0.50014899999999995</v>
      </c>
      <c r="F26" s="191">
        <v>0</v>
      </c>
      <c r="G26" s="191">
        <v>0</v>
      </c>
      <c r="H26" s="191">
        <v>0</v>
      </c>
      <c r="I26" s="191">
        <v>0.50014899999999995</v>
      </c>
      <c r="J26" s="191">
        <v>0</v>
      </c>
      <c r="K26" s="191">
        <v>0</v>
      </c>
      <c r="L26" s="191">
        <v>0</v>
      </c>
      <c r="M26" s="130">
        <v>4.5877000000000001E-2</v>
      </c>
      <c r="N26" s="130">
        <v>0</v>
      </c>
      <c r="O26" s="130">
        <v>9.9229679999999991</v>
      </c>
      <c r="P26" s="212">
        <v>9.9136640000000007</v>
      </c>
      <c r="Q26" s="260"/>
    </row>
    <row r="27" spans="1:17">
      <c r="A27" s="146" t="s">
        <v>228</v>
      </c>
      <c r="B27" s="102" t="s">
        <v>199</v>
      </c>
      <c r="C27" s="130">
        <v>2.3205789999999999</v>
      </c>
      <c r="D27" s="191">
        <v>1.9523060000000001</v>
      </c>
      <c r="E27" s="130">
        <v>8.4569240000000008</v>
      </c>
      <c r="F27" s="191">
        <v>4.0987869999999997</v>
      </c>
      <c r="G27" s="191">
        <v>0</v>
      </c>
      <c r="H27" s="191">
        <v>3.9705309999999998</v>
      </c>
      <c r="I27" s="191">
        <v>0.38760600000000001</v>
      </c>
      <c r="J27" s="191">
        <v>0</v>
      </c>
      <c r="K27" s="191">
        <v>0</v>
      </c>
      <c r="L27" s="191">
        <v>0</v>
      </c>
      <c r="M27" s="130">
        <v>0.82127300000000003</v>
      </c>
      <c r="N27" s="130">
        <v>0</v>
      </c>
      <c r="O27" s="130">
        <v>11.598776000000001</v>
      </c>
      <c r="P27" s="212">
        <v>11.367718</v>
      </c>
      <c r="Q27" s="260"/>
    </row>
    <row r="28" spans="1:17">
      <c r="A28" s="146" t="s">
        <v>229</v>
      </c>
      <c r="B28" s="102" t="s">
        <v>199</v>
      </c>
      <c r="C28" s="130">
        <v>11.795040999999999</v>
      </c>
      <c r="D28" s="191">
        <v>10.85252</v>
      </c>
      <c r="E28" s="130">
        <v>4.031199</v>
      </c>
      <c r="F28" s="191">
        <v>0</v>
      </c>
      <c r="G28" s="191">
        <v>0</v>
      </c>
      <c r="H28" s="191">
        <v>3.2810320000000002</v>
      </c>
      <c r="I28" s="191">
        <v>0.75016700000000003</v>
      </c>
      <c r="J28" s="191">
        <v>0</v>
      </c>
      <c r="K28" s="191">
        <v>0</v>
      </c>
      <c r="L28" s="191">
        <v>0</v>
      </c>
      <c r="M28" s="130">
        <v>7.4962000000000001E-2</v>
      </c>
      <c r="N28" s="130">
        <v>0</v>
      </c>
      <c r="O28" s="130">
        <v>15.901202</v>
      </c>
      <c r="P28" s="212">
        <v>15.885790999999999</v>
      </c>
      <c r="Q28" s="260"/>
    </row>
    <row r="29" spans="1:17">
      <c r="A29" s="146" t="s">
        <v>230</v>
      </c>
      <c r="B29" s="102" t="s">
        <v>199</v>
      </c>
      <c r="C29" s="130">
        <v>0.58072699999999999</v>
      </c>
      <c r="D29" s="191">
        <v>0.325965</v>
      </c>
      <c r="E29" s="130">
        <v>0.101547</v>
      </c>
      <c r="F29" s="191">
        <v>9.9587999999999996E-2</v>
      </c>
      <c r="G29" s="191">
        <v>0</v>
      </c>
      <c r="H29" s="191">
        <v>1.9589999999999998E-3</v>
      </c>
      <c r="I29" s="191">
        <v>0</v>
      </c>
      <c r="J29" s="191">
        <v>0</v>
      </c>
      <c r="K29" s="191">
        <v>0</v>
      </c>
      <c r="L29" s="191">
        <v>0</v>
      </c>
      <c r="M29" s="130">
        <v>1.2286999999999999E-2</v>
      </c>
      <c r="N29" s="130">
        <v>0</v>
      </c>
      <c r="O29" s="130">
        <v>0.69456099999999998</v>
      </c>
      <c r="P29" s="212">
        <v>0.693407</v>
      </c>
      <c r="Q29" s="260"/>
    </row>
    <row r="30" spans="1:17">
      <c r="A30" s="146" t="s">
        <v>231</v>
      </c>
      <c r="B30" s="102" t="s">
        <v>199</v>
      </c>
      <c r="C30" s="130">
        <v>5.0880429999999999</v>
      </c>
      <c r="D30" s="191">
        <v>3.9804149999999998</v>
      </c>
      <c r="E30" s="130">
        <v>10.449328</v>
      </c>
      <c r="F30" s="191">
        <v>9.6118950000000005</v>
      </c>
      <c r="G30" s="191">
        <v>0</v>
      </c>
      <c r="H30" s="191">
        <v>8.7265999999999996E-2</v>
      </c>
      <c r="I30" s="191">
        <v>0.75016700000000003</v>
      </c>
      <c r="J30" s="191">
        <v>0</v>
      </c>
      <c r="K30" s="191">
        <v>0</v>
      </c>
      <c r="L30" s="191">
        <v>0</v>
      </c>
      <c r="M30" s="130">
        <v>0.384654</v>
      </c>
      <c r="N30" s="130">
        <v>0</v>
      </c>
      <c r="O30" s="130">
        <v>15.922025</v>
      </c>
      <c r="P30" s="212">
        <v>15.590237</v>
      </c>
      <c r="Q30" s="260"/>
    </row>
    <row r="31" spans="1:17">
      <c r="A31" s="146" t="s">
        <v>232</v>
      </c>
      <c r="B31" s="102" t="s">
        <v>199</v>
      </c>
      <c r="C31" s="130">
        <v>5.8573779999999998</v>
      </c>
      <c r="D31" s="191">
        <v>5.7936959999999997</v>
      </c>
      <c r="E31" s="130">
        <v>0.15003</v>
      </c>
      <c r="F31" s="191">
        <v>0</v>
      </c>
      <c r="G31" s="191">
        <v>0</v>
      </c>
      <c r="H31" s="191">
        <v>0</v>
      </c>
      <c r="I31" s="191">
        <v>0.15003</v>
      </c>
      <c r="J31" s="191">
        <v>0</v>
      </c>
      <c r="K31" s="191">
        <v>0</v>
      </c>
      <c r="L31" s="191">
        <v>0</v>
      </c>
      <c r="M31" s="130">
        <v>8.4574999999999997E-2</v>
      </c>
      <c r="N31" s="130">
        <v>0</v>
      </c>
      <c r="O31" s="130">
        <v>6.0919829999999999</v>
      </c>
      <c r="P31" s="212">
        <v>6.0876979999999996</v>
      </c>
      <c r="Q31" s="260"/>
    </row>
    <row r="32" spans="1:17">
      <c r="A32" s="146" t="s">
        <v>233</v>
      </c>
      <c r="B32" s="102" t="s">
        <v>199</v>
      </c>
      <c r="C32" s="130">
        <v>9.0352270000000008</v>
      </c>
      <c r="D32" s="191">
        <v>8.9144159999999992</v>
      </c>
      <c r="E32" s="130">
        <v>0</v>
      </c>
      <c r="F32" s="191">
        <v>0</v>
      </c>
      <c r="G32" s="191">
        <v>0</v>
      </c>
      <c r="H32" s="191">
        <v>0</v>
      </c>
      <c r="I32" s="191">
        <v>0</v>
      </c>
      <c r="J32" s="191">
        <v>0</v>
      </c>
      <c r="K32" s="191">
        <v>0</v>
      </c>
      <c r="L32" s="191">
        <v>0</v>
      </c>
      <c r="M32" s="130">
        <v>3.1809999999999998E-3</v>
      </c>
      <c r="N32" s="130">
        <v>0</v>
      </c>
      <c r="O32" s="130">
        <v>9.0384080000000004</v>
      </c>
      <c r="P32" s="212">
        <v>9.0287400000000009</v>
      </c>
      <c r="Q32" s="260"/>
    </row>
    <row r="33" spans="1:17">
      <c r="A33" s="146" t="s">
        <v>234</v>
      </c>
      <c r="B33" s="102" t="s">
        <v>199</v>
      </c>
      <c r="C33" s="130">
        <v>34.857368000000001</v>
      </c>
      <c r="D33" s="191">
        <v>33.604421000000002</v>
      </c>
      <c r="E33" s="130">
        <v>13.288166</v>
      </c>
      <c r="F33" s="191">
        <v>0</v>
      </c>
      <c r="G33" s="191">
        <v>0</v>
      </c>
      <c r="H33" s="191">
        <v>11.687810000000001</v>
      </c>
      <c r="I33" s="191">
        <v>1.6003559999999999</v>
      </c>
      <c r="J33" s="191">
        <v>0</v>
      </c>
      <c r="K33" s="191">
        <v>0</v>
      </c>
      <c r="L33" s="191">
        <v>0</v>
      </c>
      <c r="M33" s="130">
        <v>0.34520600000000001</v>
      </c>
      <c r="N33" s="130">
        <v>0</v>
      </c>
      <c r="O33" s="130">
        <v>48.490740000000002</v>
      </c>
      <c r="P33" s="212">
        <v>48.442473</v>
      </c>
      <c r="Q33" s="260"/>
    </row>
    <row r="34" spans="1:17">
      <c r="A34" s="146" t="s">
        <v>235</v>
      </c>
      <c r="B34" s="102" t="s">
        <v>199</v>
      </c>
      <c r="C34" s="130">
        <v>37.188954000000003</v>
      </c>
      <c r="D34" s="191">
        <v>31.92353</v>
      </c>
      <c r="E34" s="130">
        <v>0</v>
      </c>
      <c r="F34" s="191">
        <v>0</v>
      </c>
      <c r="G34" s="191">
        <v>0</v>
      </c>
      <c r="H34" s="191">
        <v>0</v>
      </c>
      <c r="I34" s="191">
        <v>0</v>
      </c>
      <c r="J34" s="191">
        <v>0</v>
      </c>
      <c r="K34" s="191">
        <v>0</v>
      </c>
      <c r="L34" s="191">
        <v>0</v>
      </c>
      <c r="M34" s="130">
        <v>0.19691</v>
      </c>
      <c r="N34" s="130">
        <v>0</v>
      </c>
      <c r="O34" s="130">
        <v>37.385863999999998</v>
      </c>
      <c r="P34" s="212">
        <v>37.348168000000001</v>
      </c>
      <c r="Q34" s="260"/>
    </row>
    <row r="35" spans="1:17">
      <c r="A35" s="146" t="s">
        <v>236</v>
      </c>
      <c r="B35" s="102" t="s">
        <v>199</v>
      </c>
      <c r="C35" s="130">
        <v>13.577598999999999</v>
      </c>
      <c r="D35" s="191">
        <v>11.598535999999999</v>
      </c>
      <c r="E35" s="130">
        <v>0</v>
      </c>
      <c r="F35" s="191">
        <v>0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30">
        <v>4.9270000000000001E-2</v>
      </c>
      <c r="N35" s="130">
        <v>0</v>
      </c>
      <c r="O35" s="130">
        <v>13.626868999999999</v>
      </c>
      <c r="P35" s="212">
        <v>13.616381000000001</v>
      </c>
      <c r="Q35" s="260"/>
    </row>
    <row r="36" spans="1:17">
      <c r="A36" s="146" t="s">
        <v>318</v>
      </c>
      <c r="B36" s="102" t="s">
        <v>224</v>
      </c>
      <c r="C36" s="130">
        <v>0.21929000000000001</v>
      </c>
      <c r="D36" s="191">
        <v>0</v>
      </c>
      <c r="E36" s="130">
        <v>1.7129970000000001</v>
      </c>
      <c r="F36" s="191">
        <v>0.10505100000000001</v>
      </c>
      <c r="G36" s="191">
        <v>0</v>
      </c>
      <c r="H36" s="191">
        <v>1.3642019999999999</v>
      </c>
      <c r="I36" s="191">
        <v>0</v>
      </c>
      <c r="J36" s="191">
        <v>0</v>
      </c>
      <c r="K36" s="191">
        <v>0</v>
      </c>
      <c r="L36" s="191">
        <v>0.24374399999999999</v>
      </c>
      <c r="M36" s="130">
        <v>0.18947800000000001</v>
      </c>
      <c r="N36" s="130">
        <v>0</v>
      </c>
      <c r="O36" s="130">
        <v>2.1217649999999999</v>
      </c>
      <c r="P36" s="212">
        <v>2.1098601299999999</v>
      </c>
      <c r="Q36" s="260"/>
    </row>
    <row r="37" spans="1:17">
      <c r="A37" s="146" t="s">
        <v>319</v>
      </c>
      <c r="B37" s="102" t="s">
        <v>224</v>
      </c>
      <c r="C37" s="130">
        <v>0.20034099999999999</v>
      </c>
      <c r="D37" s="191">
        <v>0</v>
      </c>
      <c r="E37" s="130">
        <v>0.860066</v>
      </c>
      <c r="F37" s="191">
        <v>0.55691500000000005</v>
      </c>
      <c r="G37" s="191">
        <v>0</v>
      </c>
      <c r="H37" s="191">
        <v>0</v>
      </c>
      <c r="I37" s="191">
        <v>0</v>
      </c>
      <c r="J37" s="191">
        <v>0</v>
      </c>
      <c r="K37" s="191">
        <v>0</v>
      </c>
      <c r="L37" s="191">
        <v>0.303151</v>
      </c>
      <c r="M37" s="130">
        <v>2.9780000000000001E-2</v>
      </c>
      <c r="N37" s="130">
        <v>0</v>
      </c>
      <c r="O37" s="130">
        <v>1.090187</v>
      </c>
      <c r="P37" s="212">
        <v>1.0681021000000002</v>
      </c>
      <c r="Q37" s="260"/>
    </row>
    <row r="38" spans="1:17">
      <c r="A38" s="146" t="s">
        <v>320</v>
      </c>
      <c r="B38" s="102" t="s">
        <v>224</v>
      </c>
      <c r="C38" s="130">
        <v>6.7322999999999994E-2</v>
      </c>
      <c r="D38" s="191">
        <v>0</v>
      </c>
      <c r="E38" s="130">
        <v>0.53432000000000002</v>
      </c>
      <c r="F38" s="191">
        <v>0.211397</v>
      </c>
      <c r="G38" s="191">
        <v>0</v>
      </c>
      <c r="H38" s="191">
        <v>0.10882</v>
      </c>
      <c r="I38" s="191">
        <v>0</v>
      </c>
      <c r="J38" s="191">
        <v>0</v>
      </c>
      <c r="K38" s="191">
        <v>0</v>
      </c>
      <c r="L38" s="191">
        <v>0.21410299999999999</v>
      </c>
      <c r="M38" s="130">
        <v>1.3810000000000001E-3</v>
      </c>
      <c r="N38" s="130">
        <v>0</v>
      </c>
      <c r="O38" s="130">
        <v>0.603024</v>
      </c>
      <c r="P38" s="212">
        <v>0.59713170999999998</v>
      </c>
      <c r="Q38" s="260"/>
    </row>
    <row r="39" spans="1:17">
      <c r="A39" s="146" t="s">
        <v>273</v>
      </c>
      <c r="B39" s="102" t="s">
        <v>212</v>
      </c>
      <c r="C39" s="130">
        <v>1.003363</v>
      </c>
      <c r="D39" s="191">
        <v>0</v>
      </c>
      <c r="E39" s="130">
        <v>7.2704750000000002</v>
      </c>
      <c r="F39" s="191">
        <v>3.3743690000000002</v>
      </c>
      <c r="G39" s="191">
        <v>0</v>
      </c>
      <c r="H39" s="191">
        <v>2.840239</v>
      </c>
      <c r="I39" s="191">
        <v>1.0558670000000001</v>
      </c>
      <c r="J39" s="191">
        <v>0</v>
      </c>
      <c r="K39" s="191">
        <v>0</v>
      </c>
      <c r="L39" s="191">
        <v>0</v>
      </c>
      <c r="M39" s="130">
        <v>0.140959</v>
      </c>
      <c r="N39" s="130">
        <v>0</v>
      </c>
      <c r="O39" s="130">
        <v>8.4147970000000001</v>
      </c>
      <c r="P39" s="212">
        <v>8.3957630000000005</v>
      </c>
      <c r="Q39" s="260"/>
    </row>
    <row r="40" spans="1:17">
      <c r="A40" s="146" t="s">
        <v>274</v>
      </c>
      <c r="B40" s="102" t="s">
        <v>212</v>
      </c>
      <c r="C40" s="130">
        <v>1.177824</v>
      </c>
      <c r="D40" s="191">
        <v>0.502556</v>
      </c>
      <c r="E40" s="130">
        <v>5.551723</v>
      </c>
      <c r="F40" s="191">
        <v>2.8468040000000001</v>
      </c>
      <c r="G40" s="191">
        <v>0</v>
      </c>
      <c r="H40" s="191">
        <v>1.634015</v>
      </c>
      <c r="I40" s="191">
        <v>1.0709040000000001</v>
      </c>
      <c r="J40" s="191">
        <v>0</v>
      </c>
      <c r="K40" s="191">
        <v>0</v>
      </c>
      <c r="L40" s="191">
        <v>0</v>
      </c>
      <c r="M40" s="130">
        <v>0.54448300000000005</v>
      </c>
      <c r="N40" s="130">
        <v>0</v>
      </c>
      <c r="O40" s="130">
        <v>7.2740299999999998</v>
      </c>
      <c r="P40" s="212">
        <v>7.2552839999999996</v>
      </c>
      <c r="Q40" s="260"/>
    </row>
    <row r="41" spans="1:17">
      <c r="A41" s="146" t="s">
        <v>429</v>
      </c>
      <c r="B41" s="102" t="s">
        <v>212</v>
      </c>
      <c r="C41" s="130">
        <v>0.452322</v>
      </c>
      <c r="D41" s="191">
        <v>0</v>
      </c>
      <c r="E41" s="130">
        <v>3.4409649999999998</v>
      </c>
      <c r="F41" s="191">
        <v>2.3617720000000002</v>
      </c>
      <c r="G41" s="191">
        <v>0</v>
      </c>
      <c r="H41" s="191">
        <v>0.241808</v>
      </c>
      <c r="I41" s="191">
        <v>0.83738500000000005</v>
      </c>
      <c r="J41" s="191">
        <v>0</v>
      </c>
      <c r="K41" s="191">
        <v>0</v>
      </c>
      <c r="L41" s="191">
        <v>0</v>
      </c>
      <c r="M41" s="130">
        <v>2.5225999999999998E-2</v>
      </c>
      <c r="N41" s="130">
        <v>0</v>
      </c>
      <c r="O41" s="130">
        <v>3.9185129999999999</v>
      </c>
      <c r="P41" s="212">
        <v>3.900201</v>
      </c>
      <c r="Q41" s="260"/>
    </row>
    <row r="42" spans="1:17">
      <c r="A42" s="146" t="s">
        <v>275</v>
      </c>
      <c r="B42" s="102" t="s">
        <v>212</v>
      </c>
      <c r="C42" s="130">
        <v>0.15543000000000001</v>
      </c>
      <c r="D42" s="191">
        <v>0</v>
      </c>
      <c r="E42" s="130">
        <v>0.22197800000000001</v>
      </c>
      <c r="F42" s="191">
        <v>0.13974500000000001</v>
      </c>
      <c r="G42" s="191">
        <v>0</v>
      </c>
      <c r="H42" s="191">
        <v>6.1180000000000002E-3</v>
      </c>
      <c r="I42" s="191">
        <v>7.6115000000000002E-2</v>
      </c>
      <c r="J42" s="191">
        <v>0</v>
      </c>
      <c r="K42" s="191">
        <v>0</v>
      </c>
      <c r="L42" s="191">
        <v>0</v>
      </c>
      <c r="M42" s="130">
        <v>4.5100000000000001E-4</v>
      </c>
      <c r="N42" s="130">
        <v>0</v>
      </c>
      <c r="O42" s="130">
        <v>0.377859</v>
      </c>
      <c r="P42" s="212">
        <v>0.37687999999999999</v>
      </c>
      <c r="Q42" s="260"/>
    </row>
    <row r="43" spans="1:17">
      <c r="A43" s="146" t="s">
        <v>276</v>
      </c>
      <c r="B43" s="102" t="s">
        <v>212</v>
      </c>
      <c r="C43" s="130">
        <v>1.5004949999999999</v>
      </c>
      <c r="D43" s="191">
        <v>0.68426299999999995</v>
      </c>
      <c r="E43" s="130">
        <v>1.3696710000000001</v>
      </c>
      <c r="F43" s="191">
        <v>0.18248700000000001</v>
      </c>
      <c r="G43" s="191">
        <v>0</v>
      </c>
      <c r="H43" s="191">
        <v>0.90774699999999997</v>
      </c>
      <c r="I43" s="191">
        <v>0.27943699999999999</v>
      </c>
      <c r="J43" s="191">
        <v>0</v>
      </c>
      <c r="K43" s="191">
        <v>0</v>
      </c>
      <c r="L43" s="191">
        <v>0</v>
      </c>
      <c r="M43" s="130">
        <v>0.49936799999999998</v>
      </c>
      <c r="N43" s="130">
        <v>0</v>
      </c>
      <c r="O43" s="130">
        <v>3.3695339999999998</v>
      </c>
      <c r="P43" s="212">
        <v>3.3669950000000002</v>
      </c>
      <c r="Q43" s="260"/>
    </row>
    <row r="44" spans="1:17">
      <c r="A44" s="146" t="s">
        <v>277</v>
      </c>
      <c r="B44" s="102" t="s">
        <v>212</v>
      </c>
      <c r="C44" s="130">
        <v>16.305420999999999</v>
      </c>
      <c r="D44" s="191">
        <v>13.683354</v>
      </c>
      <c r="E44" s="130">
        <v>1.9084220000000001</v>
      </c>
      <c r="F44" s="191">
        <v>0</v>
      </c>
      <c r="G44" s="191">
        <v>0</v>
      </c>
      <c r="H44" s="191">
        <v>1.9084220000000001</v>
      </c>
      <c r="I44" s="191">
        <v>0</v>
      </c>
      <c r="J44" s="191">
        <v>0</v>
      </c>
      <c r="K44" s="191">
        <v>0</v>
      </c>
      <c r="L44" s="191">
        <v>0</v>
      </c>
      <c r="M44" s="130">
        <v>4.048438</v>
      </c>
      <c r="N44" s="130">
        <v>0</v>
      </c>
      <c r="O44" s="130">
        <v>22.262281000000002</v>
      </c>
      <c r="P44" s="212">
        <v>22.243953999999999</v>
      </c>
      <c r="Q44" s="260"/>
    </row>
    <row r="45" spans="1:17">
      <c r="A45" s="146" t="s">
        <v>252</v>
      </c>
      <c r="B45" s="102" t="s">
        <v>422</v>
      </c>
      <c r="C45" s="130">
        <v>0.59516999999999998</v>
      </c>
      <c r="D45" s="191">
        <v>0.43</v>
      </c>
      <c r="E45" s="130">
        <v>7.9641919999999997</v>
      </c>
      <c r="F45" s="191">
        <v>3.6251389999999999</v>
      </c>
      <c r="G45" s="191">
        <v>0</v>
      </c>
      <c r="H45" s="191">
        <v>3.93303</v>
      </c>
      <c r="I45" s="191">
        <v>0</v>
      </c>
      <c r="J45" s="191">
        <v>0</v>
      </c>
      <c r="K45" s="191">
        <v>0</v>
      </c>
      <c r="L45" s="191">
        <v>0.40602300000000002</v>
      </c>
      <c r="M45" s="130">
        <v>0.116034</v>
      </c>
      <c r="N45" s="130">
        <v>0</v>
      </c>
      <c r="O45" s="130">
        <v>8.6753959999999992</v>
      </c>
      <c r="P45" s="212">
        <v>8.6730970000000003</v>
      </c>
      <c r="Q45" s="260"/>
    </row>
    <row r="46" spans="1:17">
      <c r="A46" s="146" t="s">
        <v>253</v>
      </c>
      <c r="B46" s="275" t="s">
        <v>422</v>
      </c>
      <c r="C46" s="130">
        <v>0.113445</v>
      </c>
      <c r="D46" s="191">
        <v>0.04</v>
      </c>
      <c r="E46" s="130">
        <v>1.1973419999999999</v>
      </c>
      <c r="F46" s="191">
        <v>0.357354</v>
      </c>
      <c r="G46" s="191">
        <v>0</v>
      </c>
      <c r="H46" s="191">
        <v>0.77538200000000002</v>
      </c>
      <c r="I46" s="191">
        <v>0</v>
      </c>
      <c r="J46" s="191">
        <v>0</v>
      </c>
      <c r="K46" s="191">
        <v>0</v>
      </c>
      <c r="L46" s="191">
        <v>6.4605999999999997E-2</v>
      </c>
      <c r="M46" s="130">
        <v>7.4678999999999995E-2</v>
      </c>
      <c r="N46" s="130">
        <v>0</v>
      </c>
      <c r="O46" s="130">
        <v>1.3854660000000001</v>
      </c>
      <c r="P46" s="212">
        <v>1.3852260000000001</v>
      </c>
      <c r="Q46" s="260"/>
    </row>
    <row r="47" spans="1:17">
      <c r="A47" s="146" t="s">
        <v>295</v>
      </c>
      <c r="B47" s="102" t="s">
        <v>217</v>
      </c>
      <c r="C47" s="130">
        <v>1.0257579999999999</v>
      </c>
      <c r="D47" s="191">
        <v>0.96646399999999999</v>
      </c>
      <c r="E47" s="130">
        <v>5.1626539999999999</v>
      </c>
      <c r="F47" s="191">
        <v>4.4297310000000003</v>
      </c>
      <c r="G47" s="191">
        <v>0</v>
      </c>
      <c r="H47" s="191">
        <v>0</v>
      </c>
      <c r="I47" s="191">
        <v>0.55546499999999999</v>
      </c>
      <c r="J47" s="191">
        <v>0</v>
      </c>
      <c r="K47" s="191">
        <v>0</v>
      </c>
      <c r="L47" s="191">
        <v>0.177458</v>
      </c>
      <c r="M47" s="130">
        <v>2.7473999999999998E-2</v>
      </c>
      <c r="N47" s="130">
        <v>0</v>
      </c>
      <c r="O47" s="130">
        <v>6.2158860000000002</v>
      </c>
      <c r="P47" s="212">
        <v>6.2146439999999998</v>
      </c>
      <c r="Q47" s="260"/>
    </row>
    <row r="48" spans="1:17">
      <c r="A48" s="146" t="s">
        <v>296</v>
      </c>
      <c r="B48" s="102" t="s">
        <v>217</v>
      </c>
      <c r="C48" s="130">
        <v>0.138403</v>
      </c>
      <c r="D48" s="191">
        <v>0.13</v>
      </c>
      <c r="E48" s="130">
        <v>1.0416920000000001</v>
      </c>
      <c r="F48" s="191">
        <v>1.041256</v>
      </c>
      <c r="G48" s="191">
        <v>0</v>
      </c>
      <c r="H48" s="191">
        <v>0</v>
      </c>
      <c r="I48" s="191">
        <v>0</v>
      </c>
      <c r="J48" s="191">
        <v>0</v>
      </c>
      <c r="K48" s="191">
        <v>0</v>
      </c>
      <c r="L48" s="191">
        <v>4.3600000000000003E-4</v>
      </c>
      <c r="M48" s="130">
        <v>1.8550000000000001E-3</v>
      </c>
      <c r="N48" s="130">
        <v>0</v>
      </c>
      <c r="O48" s="130">
        <v>1.1819500000000001</v>
      </c>
      <c r="P48" s="212">
        <v>1.1791469999999999</v>
      </c>
      <c r="Q48" s="260"/>
    </row>
    <row r="49" spans="1:17">
      <c r="A49" s="146" t="s">
        <v>267</v>
      </c>
      <c r="B49" s="102" t="s">
        <v>210</v>
      </c>
      <c r="C49" s="130">
        <v>0.76039000000000001</v>
      </c>
      <c r="D49" s="191">
        <v>0.70555000000000001</v>
      </c>
      <c r="E49" s="130">
        <v>6.3717139999999999</v>
      </c>
      <c r="F49" s="191">
        <v>4.006291</v>
      </c>
      <c r="G49" s="191">
        <v>0</v>
      </c>
      <c r="H49" s="191">
        <v>1.9630160000000001</v>
      </c>
      <c r="I49" s="191">
        <v>0.40213300000000002</v>
      </c>
      <c r="J49" s="191">
        <v>0</v>
      </c>
      <c r="K49" s="191">
        <v>2.7399999999999999E-4</v>
      </c>
      <c r="L49" s="191">
        <v>0</v>
      </c>
      <c r="M49" s="130">
        <v>4.2379E-2</v>
      </c>
      <c r="N49" s="130">
        <v>0</v>
      </c>
      <c r="O49" s="130">
        <v>7.1744830000000004</v>
      </c>
      <c r="P49" s="212">
        <v>7.147106</v>
      </c>
      <c r="Q49" s="260"/>
    </row>
    <row r="50" spans="1:17">
      <c r="A50" s="146" t="s">
        <v>254</v>
      </c>
      <c r="B50" s="102" t="s">
        <v>205</v>
      </c>
      <c r="C50" s="130">
        <v>0.87112999999999996</v>
      </c>
      <c r="D50" s="191">
        <v>0.86105299999999996</v>
      </c>
      <c r="E50" s="130">
        <v>2.5741540000000001</v>
      </c>
      <c r="F50" s="191">
        <v>2.2483</v>
      </c>
      <c r="G50" s="191">
        <v>0</v>
      </c>
      <c r="H50" s="191">
        <v>0.201872</v>
      </c>
      <c r="I50" s="191">
        <v>0.12398199999999999</v>
      </c>
      <c r="J50" s="191">
        <v>0</v>
      </c>
      <c r="K50" s="191">
        <v>0</v>
      </c>
      <c r="L50" s="191">
        <v>0</v>
      </c>
      <c r="M50" s="130">
        <v>3.4915000000000002E-2</v>
      </c>
      <c r="N50" s="130">
        <v>0</v>
      </c>
      <c r="O50" s="130">
        <v>3.4801989999999998</v>
      </c>
      <c r="P50" s="212">
        <v>3.4724740000000001</v>
      </c>
      <c r="Q50" s="260"/>
    </row>
    <row r="51" spans="1:17">
      <c r="A51" s="146" t="s">
        <v>268</v>
      </c>
      <c r="B51" s="102" t="s">
        <v>210</v>
      </c>
      <c r="C51" s="130">
        <v>0.86380999999999997</v>
      </c>
      <c r="D51" s="191">
        <v>0.80634300000000003</v>
      </c>
      <c r="E51" s="130">
        <v>7.8728379999999998</v>
      </c>
      <c r="F51" s="191">
        <v>4.5021040000000001</v>
      </c>
      <c r="G51" s="191">
        <v>0</v>
      </c>
      <c r="H51" s="191">
        <v>2.5552679999999999</v>
      </c>
      <c r="I51" s="191">
        <v>0.81546600000000002</v>
      </c>
      <c r="J51" s="191">
        <v>0</v>
      </c>
      <c r="K51" s="191">
        <v>0</v>
      </c>
      <c r="L51" s="191">
        <v>0</v>
      </c>
      <c r="M51" s="130">
        <v>4.3017E-2</v>
      </c>
      <c r="N51" s="130">
        <v>0</v>
      </c>
      <c r="O51" s="130">
        <v>8.7796649999999996</v>
      </c>
      <c r="P51" s="212">
        <v>8.7557030000000005</v>
      </c>
      <c r="Q51" s="260"/>
    </row>
    <row r="52" spans="1:17">
      <c r="A52" s="146" t="s">
        <v>269</v>
      </c>
      <c r="B52" s="102" t="s">
        <v>210</v>
      </c>
      <c r="C52" s="130">
        <v>2.3475549999999998</v>
      </c>
      <c r="D52" s="191">
        <v>0</v>
      </c>
      <c r="E52" s="130">
        <v>0</v>
      </c>
      <c r="F52" s="191">
        <v>0</v>
      </c>
      <c r="G52" s="191">
        <v>0</v>
      </c>
      <c r="H52" s="191">
        <v>0</v>
      </c>
      <c r="I52" s="191">
        <v>0</v>
      </c>
      <c r="J52" s="191">
        <v>0</v>
      </c>
      <c r="K52" s="191">
        <v>0</v>
      </c>
      <c r="L52" s="191">
        <v>0</v>
      </c>
      <c r="M52" s="130">
        <v>0</v>
      </c>
      <c r="N52" s="130">
        <v>0</v>
      </c>
      <c r="O52" s="130">
        <v>2.3475549999999998</v>
      </c>
      <c r="P52" s="212">
        <v>2.3454980000000001</v>
      </c>
      <c r="Q52" s="260"/>
    </row>
    <row r="53" spans="1:17">
      <c r="A53" s="276" t="s">
        <v>458</v>
      </c>
      <c r="B53" s="102" t="s">
        <v>430</v>
      </c>
      <c r="C53" s="130">
        <v>0.60512600000000005</v>
      </c>
      <c r="D53" s="191">
        <v>0.52124099999999995</v>
      </c>
      <c r="E53" s="130">
        <v>0.23028699999999999</v>
      </c>
      <c r="F53" s="191">
        <v>0.23028699999999999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30">
        <v>1.915E-3</v>
      </c>
      <c r="N53" s="130">
        <v>1.9900000000000001E-4</v>
      </c>
      <c r="O53" s="130">
        <v>0.83752700000000002</v>
      </c>
      <c r="P53" s="212">
        <v>0.83506199999999997</v>
      </c>
      <c r="Q53" s="260"/>
    </row>
    <row r="54" spans="1:17">
      <c r="A54" s="146" t="s">
        <v>242</v>
      </c>
      <c r="B54" s="102" t="s">
        <v>200</v>
      </c>
      <c r="C54" s="130">
        <v>1.0933820000000001</v>
      </c>
      <c r="D54" s="191">
        <v>0</v>
      </c>
      <c r="E54" s="130">
        <v>5.6793019999999999</v>
      </c>
      <c r="F54" s="191">
        <v>3.9680550000000001</v>
      </c>
      <c r="G54" s="191">
        <v>0</v>
      </c>
      <c r="H54" s="191">
        <v>0.48512699999999997</v>
      </c>
      <c r="I54" s="191">
        <v>1.2261200000000001</v>
      </c>
      <c r="J54" s="191">
        <v>0</v>
      </c>
      <c r="K54" s="191">
        <v>0</v>
      </c>
      <c r="L54" s="191">
        <v>0</v>
      </c>
      <c r="M54" s="130">
        <v>7.9294000000000003E-2</v>
      </c>
      <c r="N54" s="130">
        <v>0</v>
      </c>
      <c r="O54" s="130">
        <v>6.8519779999999999</v>
      </c>
      <c r="P54" s="212">
        <v>6.8406070000000003</v>
      </c>
      <c r="Q54" s="260"/>
    </row>
    <row r="55" spans="1:17">
      <c r="A55" s="146" t="s">
        <v>243</v>
      </c>
      <c r="B55" s="102" t="s">
        <v>200</v>
      </c>
      <c r="C55" s="130">
        <v>1.5811040000000001</v>
      </c>
      <c r="D55" s="191">
        <v>0</v>
      </c>
      <c r="E55" s="130">
        <v>8.916874</v>
      </c>
      <c r="F55" s="191">
        <v>6.8499230000000004</v>
      </c>
      <c r="G55" s="191">
        <v>0</v>
      </c>
      <c r="H55" s="191">
        <v>0.101761</v>
      </c>
      <c r="I55" s="191">
        <v>1.96519</v>
      </c>
      <c r="J55" s="191">
        <v>0</v>
      </c>
      <c r="K55" s="191">
        <v>0</v>
      </c>
      <c r="L55" s="191">
        <v>0</v>
      </c>
      <c r="M55" s="130">
        <v>1.614E-3</v>
      </c>
      <c r="N55" s="130">
        <v>0</v>
      </c>
      <c r="O55" s="130">
        <v>10.499592</v>
      </c>
      <c r="P55" s="212">
        <v>10.477731</v>
      </c>
      <c r="Q55" s="260"/>
    </row>
    <row r="56" spans="1:17">
      <c r="A56" s="146" t="s">
        <v>244</v>
      </c>
      <c r="B56" s="102" t="s">
        <v>200</v>
      </c>
      <c r="C56" s="130">
        <v>0.18199899999999999</v>
      </c>
      <c r="D56" s="191">
        <v>0.11801200000000001</v>
      </c>
      <c r="E56" s="130">
        <v>0.45597100000000002</v>
      </c>
      <c r="F56" s="191">
        <v>3.4136E-2</v>
      </c>
      <c r="G56" s="191">
        <v>0</v>
      </c>
      <c r="H56" s="191">
        <v>3.0528E-2</v>
      </c>
      <c r="I56" s="191">
        <v>0</v>
      </c>
      <c r="J56" s="191">
        <v>0.39130700000000002</v>
      </c>
      <c r="K56" s="191">
        <v>0</v>
      </c>
      <c r="L56" s="191">
        <v>0</v>
      </c>
      <c r="M56" s="130">
        <v>2.9030000000000002E-3</v>
      </c>
      <c r="N56" s="130">
        <v>0</v>
      </c>
      <c r="O56" s="130">
        <v>0.64087300000000003</v>
      </c>
      <c r="P56" s="212">
        <v>0.63998900000000003</v>
      </c>
      <c r="Q56" s="260"/>
    </row>
    <row r="57" spans="1:17">
      <c r="A57" s="146" t="s">
        <v>431</v>
      </c>
      <c r="B57" s="102" t="s">
        <v>203</v>
      </c>
      <c r="C57" s="130">
        <v>0.39661600000000002</v>
      </c>
      <c r="D57" s="191">
        <v>0.13</v>
      </c>
      <c r="E57" s="130">
        <v>0.33705299999999999</v>
      </c>
      <c r="F57" s="191">
        <v>0.33705299999999999</v>
      </c>
      <c r="G57" s="191">
        <v>0</v>
      </c>
      <c r="H57" s="191">
        <v>0</v>
      </c>
      <c r="I57" s="191">
        <v>0</v>
      </c>
      <c r="J57" s="191">
        <v>0</v>
      </c>
      <c r="K57" s="191">
        <v>0</v>
      </c>
      <c r="L57" s="191">
        <v>0</v>
      </c>
      <c r="M57" s="130">
        <v>2.2409999999999999E-3</v>
      </c>
      <c r="N57" s="130">
        <v>0</v>
      </c>
      <c r="O57" s="130">
        <v>0.73590999999999995</v>
      </c>
      <c r="P57" s="212">
        <v>0.73466299999999995</v>
      </c>
      <c r="Q57" s="260"/>
    </row>
    <row r="58" spans="1:17">
      <c r="A58" s="146" t="s">
        <v>247</v>
      </c>
      <c r="B58" s="102" t="s">
        <v>203</v>
      </c>
      <c r="C58" s="130">
        <v>0.56215373999999996</v>
      </c>
      <c r="D58" s="191">
        <v>0.56026100000000001</v>
      </c>
      <c r="E58" s="130">
        <v>3.3523510000000001</v>
      </c>
      <c r="F58" s="191">
        <v>0.90649400000000002</v>
      </c>
      <c r="G58" s="191">
        <v>0</v>
      </c>
      <c r="H58" s="191">
        <v>2.3664909999999999</v>
      </c>
      <c r="I58" s="191">
        <v>7.9366000000000006E-2</v>
      </c>
      <c r="J58" s="191">
        <v>0</v>
      </c>
      <c r="K58" s="191">
        <v>0</v>
      </c>
      <c r="L58" s="191">
        <v>0</v>
      </c>
      <c r="M58" s="130">
        <v>0.28572500000000001</v>
      </c>
      <c r="N58" s="130">
        <v>0.114331</v>
      </c>
      <c r="O58" s="130">
        <v>4.3145607400000001</v>
      </c>
      <c r="P58" s="212">
        <v>4.3069319999999998</v>
      </c>
      <c r="Q58" s="260"/>
    </row>
    <row r="59" spans="1:17">
      <c r="A59" s="146" t="s">
        <v>248</v>
      </c>
      <c r="B59" s="102" t="s">
        <v>203</v>
      </c>
      <c r="C59" s="130">
        <v>0.29756300000000002</v>
      </c>
      <c r="D59" s="191">
        <v>0.29553299999999999</v>
      </c>
      <c r="E59" s="130">
        <v>6.6619450000000002</v>
      </c>
      <c r="F59" s="191">
        <v>3.7542179999999998</v>
      </c>
      <c r="G59" s="191">
        <v>0</v>
      </c>
      <c r="H59" s="191">
        <v>2.328668</v>
      </c>
      <c r="I59" s="191">
        <v>0.57905899999999999</v>
      </c>
      <c r="J59" s="191">
        <v>0</v>
      </c>
      <c r="K59" s="191">
        <v>0</v>
      </c>
      <c r="L59" s="191">
        <v>0</v>
      </c>
      <c r="M59" s="130">
        <v>0.47636499999999998</v>
      </c>
      <c r="N59" s="130">
        <v>0.226378</v>
      </c>
      <c r="O59" s="130">
        <v>7.6622510000000004</v>
      </c>
      <c r="P59" s="212">
        <v>7.638185</v>
      </c>
      <c r="Q59" s="260"/>
    </row>
    <row r="60" spans="1:17">
      <c r="A60" s="146" t="s">
        <v>249</v>
      </c>
      <c r="B60" s="102" t="s">
        <v>203</v>
      </c>
      <c r="C60" s="130">
        <v>0.23561214999999999</v>
      </c>
      <c r="D60" s="191">
        <v>0.23370199999999999</v>
      </c>
      <c r="E60" s="130">
        <v>3.0949770000000001</v>
      </c>
      <c r="F60" s="191">
        <v>1.647248</v>
      </c>
      <c r="G60" s="191">
        <v>0</v>
      </c>
      <c r="H60" s="191">
        <v>1.254</v>
      </c>
      <c r="I60" s="191">
        <v>0.19372900000000001</v>
      </c>
      <c r="J60" s="191">
        <v>0</v>
      </c>
      <c r="K60" s="191">
        <v>0</v>
      </c>
      <c r="L60" s="191">
        <v>0</v>
      </c>
      <c r="M60" s="130">
        <v>0.20549999999999999</v>
      </c>
      <c r="N60" s="130">
        <v>0.124984</v>
      </c>
      <c r="O60" s="130">
        <v>3.66107315</v>
      </c>
      <c r="P60" s="212">
        <v>3.650992</v>
      </c>
      <c r="Q60" s="260"/>
    </row>
    <row r="61" spans="1:17">
      <c r="A61" s="146" t="s">
        <v>278</v>
      </c>
      <c r="B61" s="102" t="s">
        <v>213</v>
      </c>
      <c r="C61" s="164">
        <v>1.5980993999999999</v>
      </c>
      <c r="D61" s="195">
        <v>1.43355498</v>
      </c>
      <c r="E61" s="164">
        <v>4.5902831999999991</v>
      </c>
      <c r="F61" s="195">
        <v>3.3583111299999997</v>
      </c>
      <c r="G61" s="195">
        <v>0</v>
      </c>
      <c r="H61" s="195">
        <v>1.18948831</v>
      </c>
      <c r="I61" s="195">
        <v>4.2483760000000002E-2</v>
      </c>
      <c r="J61" s="195">
        <v>0</v>
      </c>
      <c r="K61" s="195">
        <v>0</v>
      </c>
      <c r="L61" s="195">
        <v>0</v>
      </c>
      <c r="M61" s="164">
        <v>0.24889291999999999</v>
      </c>
      <c r="N61" s="164">
        <v>0</v>
      </c>
      <c r="O61" s="164">
        <v>6.4372755199999991</v>
      </c>
      <c r="P61" s="213">
        <v>6.4305396500000001</v>
      </c>
      <c r="Q61" s="260"/>
    </row>
    <row r="62" spans="1:17">
      <c r="A62" s="146" t="s">
        <v>279</v>
      </c>
      <c r="B62" s="102" t="s">
        <v>213</v>
      </c>
      <c r="C62" s="130">
        <v>1.6109453</v>
      </c>
      <c r="D62" s="191">
        <v>1.2075125</v>
      </c>
      <c r="E62" s="130">
        <v>5.0169989599999996</v>
      </c>
      <c r="F62" s="191">
        <v>4.67455379</v>
      </c>
      <c r="G62" s="191">
        <v>0</v>
      </c>
      <c r="H62" s="191">
        <v>0.29396741999999998</v>
      </c>
      <c r="I62" s="191">
        <v>4.847775E-2</v>
      </c>
      <c r="J62" s="191">
        <v>0</v>
      </c>
      <c r="K62" s="191">
        <v>0</v>
      </c>
      <c r="L62" s="191">
        <v>0</v>
      </c>
      <c r="M62" s="130">
        <v>8.9646199999999995E-3</v>
      </c>
      <c r="N62" s="130">
        <v>0</v>
      </c>
      <c r="O62" s="130">
        <v>6.63690888</v>
      </c>
      <c r="P62" s="212">
        <v>6.6181452100000007</v>
      </c>
      <c r="Q62" s="260"/>
    </row>
    <row r="63" spans="1:17">
      <c r="A63" s="146" t="s">
        <v>280</v>
      </c>
      <c r="B63" s="102" t="s">
        <v>213</v>
      </c>
      <c r="C63" s="130">
        <v>0.28281925000000002</v>
      </c>
      <c r="D63" s="191">
        <v>0.1</v>
      </c>
      <c r="E63" s="130">
        <v>0.22929114</v>
      </c>
      <c r="F63" s="191">
        <v>0.22929114</v>
      </c>
      <c r="G63" s="191">
        <v>0</v>
      </c>
      <c r="H63" s="191">
        <v>0</v>
      </c>
      <c r="I63" s="191">
        <v>0</v>
      </c>
      <c r="J63" s="191">
        <v>0</v>
      </c>
      <c r="K63" s="191">
        <v>0</v>
      </c>
      <c r="L63" s="191">
        <v>0</v>
      </c>
      <c r="M63" s="130">
        <v>3.3160999999999998E-3</v>
      </c>
      <c r="N63" s="130">
        <v>0</v>
      </c>
      <c r="O63" s="130">
        <v>0.51542648999999996</v>
      </c>
      <c r="P63" s="212">
        <v>0.51495975999999999</v>
      </c>
      <c r="Q63" s="260"/>
    </row>
    <row r="64" spans="1:17">
      <c r="A64" s="146" t="s">
        <v>281</v>
      </c>
      <c r="B64" s="102" t="s">
        <v>213</v>
      </c>
      <c r="C64" s="130">
        <v>9.8170090000000002E-2</v>
      </c>
      <c r="D64" s="191">
        <v>0</v>
      </c>
      <c r="E64" s="130">
        <v>0.44827378000000001</v>
      </c>
      <c r="F64" s="191">
        <v>0.44827378000000001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30">
        <v>0</v>
      </c>
      <c r="N64" s="130">
        <v>0</v>
      </c>
      <c r="O64" s="130">
        <v>0.54644386999999994</v>
      </c>
      <c r="P64" s="212">
        <v>0.54545973999999986</v>
      </c>
      <c r="Q64" s="260"/>
    </row>
    <row r="65" spans="1:17">
      <c r="A65" s="146" t="s">
        <v>282</v>
      </c>
      <c r="B65" s="102" t="s">
        <v>213</v>
      </c>
      <c r="C65" s="130">
        <v>0.37250665000000005</v>
      </c>
      <c r="D65" s="191">
        <v>0.1</v>
      </c>
      <c r="E65" s="130">
        <v>0.13300371999999999</v>
      </c>
      <c r="F65" s="191">
        <v>0.13300371999999999</v>
      </c>
      <c r="G65" s="191">
        <v>0</v>
      </c>
      <c r="H65" s="191">
        <v>0</v>
      </c>
      <c r="I65" s="191">
        <v>0</v>
      </c>
      <c r="J65" s="191">
        <v>0</v>
      </c>
      <c r="K65" s="191">
        <v>0</v>
      </c>
      <c r="L65" s="191">
        <v>0</v>
      </c>
      <c r="M65" s="130">
        <v>6.1666999999999994E-4</v>
      </c>
      <c r="N65" s="130">
        <v>0</v>
      </c>
      <c r="O65" s="130">
        <v>0.50612703999999997</v>
      </c>
      <c r="P65" s="212">
        <v>0.50520752000000002</v>
      </c>
      <c r="Q65" s="260"/>
    </row>
    <row r="66" spans="1:17">
      <c r="A66" s="146" t="s">
        <v>283</v>
      </c>
      <c r="B66" s="102" t="s">
        <v>213</v>
      </c>
      <c r="C66" s="130">
        <v>8.4939661799999993</v>
      </c>
      <c r="D66" s="191">
        <v>8.1593969699999995</v>
      </c>
      <c r="E66" s="130">
        <v>5.0338769999999998E-2</v>
      </c>
      <c r="F66" s="191">
        <v>0</v>
      </c>
      <c r="G66" s="191">
        <v>0</v>
      </c>
      <c r="H66" s="191">
        <v>0</v>
      </c>
      <c r="I66" s="191">
        <v>5.0338769999999998E-2</v>
      </c>
      <c r="J66" s="191">
        <v>0</v>
      </c>
      <c r="K66" s="191">
        <v>0</v>
      </c>
      <c r="L66" s="191">
        <v>0</v>
      </c>
      <c r="M66" s="130">
        <v>2.4833980599999999</v>
      </c>
      <c r="N66" s="130">
        <v>0</v>
      </c>
      <c r="O66" s="130">
        <v>11.02770301</v>
      </c>
      <c r="P66" s="212">
        <v>11.01922021</v>
      </c>
      <c r="Q66" s="260"/>
    </row>
    <row r="67" spans="1:17">
      <c r="A67" s="146" t="s">
        <v>290</v>
      </c>
      <c r="B67" s="102" t="s">
        <v>215</v>
      </c>
      <c r="C67" s="130">
        <v>0.73181099999999999</v>
      </c>
      <c r="D67" s="191">
        <v>0.25439600000000001</v>
      </c>
      <c r="E67" s="130">
        <v>0.75137900000000002</v>
      </c>
      <c r="F67" s="191">
        <v>0</v>
      </c>
      <c r="G67" s="191">
        <v>0</v>
      </c>
      <c r="H67" s="191">
        <v>0.75137900000000002</v>
      </c>
      <c r="I67" s="191">
        <v>0</v>
      </c>
      <c r="J67" s="191">
        <v>0</v>
      </c>
      <c r="K67" s="191">
        <v>0</v>
      </c>
      <c r="L67" s="191">
        <v>0</v>
      </c>
      <c r="M67" s="130">
        <v>6.78E-4</v>
      </c>
      <c r="N67" s="130">
        <v>0</v>
      </c>
      <c r="O67" s="130">
        <v>1.483868</v>
      </c>
      <c r="P67" s="212">
        <v>1.48075</v>
      </c>
      <c r="Q67" s="260"/>
    </row>
    <row r="68" spans="1:17">
      <c r="A68" s="146" t="s">
        <v>432</v>
      </c>
      <c r="B68" s="102" t="s">
        <v>215</v>
      </c>
      <c r="C68" s="130">
        <v>0.52473099999999995</v>
      </c>
      <c r="D68" s="191">
        <v>9.0440000000000006E-2</v>
      </c>
      <c r="E68" s="130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30">
        <v>7.0949999999999997E-3</v>
      </c>
      <c r="N68" s="130">
        <v>0</v>
      </c>
      <c r="O68" s="130">
        <v>0.53182600000000002</v>
      </c>
      <c r="P68" s="212">
        <v>0.53070799999999996</v>
      </c>
      <c r="Q68" s="260"/>
    </row>
    <row r="69" spans="1:17">
      <c r="A69" s="146" t="s">
        <v>291</v>
      </c>
      <c r="B69" s="102" t="s">
        <v>215</v>
      </c>
      <c r="C69" s="130">
        <v>0.79399799999999998</v>
      </c>
      <c r="D69" s="191">
        <v>0.23482700000000001</v>
      </c>
      <c r="E69" s="130">
        <v>0.53364500000000004</v>
      </c>
      <c r="F69" s="191">
        <v>1.7621999999999999E-2</v>
      </c>
      <c r="G69" s="191">
        <v>0</v>
      </c>
      <c r="H69" s="191">
        <v>0.51602300000000001</v>
      </c>
      <c r="I69" s="191">
        <v>0</v>
      </c>
      <c r="J69" s="191">
        <v>0</v>
      </c>
      <c r="K69" s="191">
        <v>0</v>
      </c>
      <c r="L69" s="191">
        <v>0</v>
      </c>
      <c r="M69" s="130">
        <v>7.2499999999999995E-4</v>
      </c>
      <c r="N69" s="130">
        <v>0</v>
      </c>
      <c r="O69" s="130">
        <v>1.328368</v>
      </c>
      <c r="P69" s="212">
        <v>1.3252729999999999</v>
      </c>
      <c r="Q69" s="260"/>
    </row>
    <row r="70" spans="1:17">
      <c r="A70" s="146" t="s">
        <v>433</v>
      </c>
      <c r="B70" s="102" t="s">
        <v>220</v>
      </c>
      <c r="C70" s="130">
        <v>0.66737500000000005</v>
      </c>
      <c r="D70" s="191">
        <v>0.38459500000000002</v>
      </c>
      <c r="E70" s="130">
        <v>4.3286360000000004</v>
      </c>
      <c r="F70" s="191">
        <v>3.454291</v>
      </c>
      <c r="G70" s="191">
        <v>0</v>
      </c>
      <c r="H70" s="191">
        <v>0.87434500000000004</v>
      </c>
      <c r="I70" s="191">
        <v>0</v>
      </c>
      <c r="J70" s="191">
        <v>0</v>
      </c>
      <c r="K70" s="191">
        <v>0</v>
      </c>
      <c r="L70" s="191">
        <v>0</v>
      </c>
      <c r="M70" s="130">
        <v>6.0509E-2</v>
      </c>
      <c r="N70" s="130">
        <v>0</v>
      </c>
      <c r="O70" s="130">
        <v>5.0565199999999999</v>
      </c>
      <c r="P70" s="212">
        <v>5.040527</v>
      </c>
      <c r="Q70" s="260"/>
    </row>
    <row r="71" spans="1:17">
      <c r="A71" s="146" t="s">
        <v>297</v>
      </c>
      <c r="B71" s="102" t="s">
        <v>218</v>
      </c>
      <c r="C71" s="130">
        <v>4.0322099900000001</v>
      </c>
      <c r="D71" s="191">
        <v>1.5327736999999999</v>
      </c>
      <c r="E71" s="130">
        <v>4.0108620699999999</v>
      </c>
      <c r="F71" s="191">
        <v>3.2089854600000001</v>
      </c>
      <c r="G71" s="191">
        <v>0</v>
      </c>
      <c r="H71" s="191">
        <v>0.68886886999999997</v>
      </c>
      <c r="I71" s="191">
        <v>0.10100774</v>
      </c>
      <c r="J71" s="191">
        <v>0</v>
      </c>
      <c r="K71" s="191">
        <v>0</v>
      </c>
      <c r="L71" s="191">
        <v>1.2E-2</v>
      </c>
      <c r="M71" s="130">
        <v>0.16857001000000002</v>
      </c>
      <c r="N71" s="130">
        <v>6.2650900000000001E-3</v>
      </c>
      <c r="O71" s="130">
        <v>8.2179071599999993</v>
      </c>
      <c r="P71" s="212">
        <v>8.1888124100000006</v>
      </c>
      <c r="Q71" s="260"/>
    </row>
    <row r="72" spans="1:17">
      <c r="A72" s="146" t="s">
        <v>298</v>
      </c>
      <c r="B72" s="102" t="s">
        <v>218</v>
      </c>
      <c r="C72" s="130">
        <v>3.57420239</v>
      </c>
      <c r="D72" s="191">
        <v>0.97459370000000001</v>
      </c>
      <c r="E72" s="130">
        <v>2.8225282599999999</v>
      </c>
      <c r="F72" s="191">
        <v>2.1876807299999999</v>
      </c>
      <c r="G72" s="191">
        <v>0</v>
      </c>
      <c r="H72" s="191">
        <v>0</v>
      </c>
      <c r="I72" s="191">
        <v>0.63484753000000005</v>
      </c>
      <c r="J72" s="191">
        <v>0</v>
      </c>
      <c r="K72" s="191">
        <v>0</v>
      </c>
      <c r="L72" s="191">
        <v>0</v>
      </c>
      <c r="M72" s="130">
        <v>2.6114200000000001E-2</v>
      </c>
      <c r="N72" s="130">
        <v>2.8165900000000003E-3</v>
      </c>
      <c r="O72" s="130">
        <v>6.4256614400000007</v>
      </c>
      <c r="P72" s="212">
        <v>6.3353805599999999</v>
      </c>
      <c r="Q72" s="260"/>
    </row>
    <row r="73" spans="1:17">
      <c r="A73" s="146" t="s">
        <v>299</v>
      </c>
      <c r="B73" s="102" t="s">
        <v>218</v>
      </c>
      <c r="C73" s="130">
        <v>5.0005200599999995</v>
      </c>
      <c r="D73" s="191">
        <v>1.1627737</v>
      </c>
      <c r="E73" s="130">
        <v>4.6673802100000001</v>
      </c>
      <c r="F73" s="191">
        <v>4.1041421400000004</v>
      </c>
      <c r="G73" s="191">
        <v>0</v>
      </c>
      <c r="H73" s="191">
        <v>6.0603940000000002E-2</v>
      </c>
      <c r="I73" s="191">
        <v>0.50263413000000001</v>
      </c>
      <c r="J73" s="191">
        <v>0</v>
      </c>
      <c r="K73" s="191">
        <v>0</v>
      </c>
      <c r="L73" s="191">
        <v>0</v>
      </c>
      <c r="M73" s="130">
        <v>6.1358650000000001E-2</v>
      </c>
      <c r="N73" s="130">
        <v>2.5574499999999997E-3</v>
      </c>
      <c r="O73" s="130">
        <v>9.7318163699999989</v>
      </c>
      <c r="P73" s="212">
        <v>9.7031108699999997</v>
      </c>
      <c r="Q73" s="260"/>
    </row>
    <row r="74" spans="1:17">
      <c r="A74" s="146" t="s">
        <v>434</v>
      </c>
      <c r="B74" s="102" t="s">
        <v>218</v>
      </c>
      <c r="C74" s="130">
        <v>3.6336341000000001</v>
      </c>
      <c r="D74" s="191">
        <v>1.42000394</v>
      </c>
      <c r="E74" s="130">
        <v>0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191">
        <v>0</v>
      </c>
      <c r="L74" s="191">
        <v>0</v>
      </c>
      <c r="M74" s="130">
        <v>8.9503099999999995E-3</v>
      </c>
      <c r="N74" s="130">
        <v>2.91946E-3</v>
      </c>
      <c r="O74" s="130">
        <v>3.6455038700000002</v>
      </c>
      <c r="P74" s="212">
        <v>3.5550266499999998</v>
      </c>
      <c r="Q74" s="260"/>
    </row>
    <row r="75" spans="1:17">
      <c r="A75" s="146" t="s">
        <v>300</v>
      </c>
      <c r="B75" s="102" t="s">
        <v>218</v>
      </c>
      <c r="C75" s="130">
        <v>16.259092079999999</v>
      </c>
      <c r="D75" s="191">
        <v>7.7504008400000002</v>
      </c>
      <c r="E75" s="130">
        <v>1.2856801</v>
      </c>
      <c r="F75" s="191">
        <v>0.34935481000000002</v>
      </c>
      <c r="G75" s="191">
        <v>0</v>
      </c>
      <c r="H75" s="191">
        <v>0.92432529000000008</v>
      </c>
      <c r="I75" s="191">
        <v>0</v>
      </c>
      <c r="J75" s="191">
        <v>0</v>
      </c>
      <c r="K75" s="191">
        <v>0</v>
      </c>
      <c r="L75" s="191">
        <v>1.2E-2</v>
      </c>
      <c r="M75" s="130">
        <v>0.20064542000000002</v>
      </c>
      <c r="N75" s="130">
        <v>1.8775899999999999E-3</v>
      </c>
      <c r="O75" s="130">
        <v>17.747295190000003</v>
      </c>
      <c r="P75" s="212">
        <v>17.7189908</v>
      </c>
      <c r="Q75" s="260"/>
    </row>
    <row r="76" spans="1:17">
      <c r="A76" s="146" t="s">
        <v>301</v>
      </c>
      <c r="B76" s="102" t="s">
        <v>218</v>
      </c>
      <c r="C76" s="130">
        <v>5.0511023000000002</v>
      </c>
      <c r="D76" s="191">
        <v>0.7627737</v>
      </c>
      <c r="E76" s="130">
        <v>17.097400960000002</v>
      </c>
      <c r="F76" s="191">
        <v>16.419197699999998</v>
      </c>
      <c r="G76" s="191">
        <v>0</v>
      </c>
      <c r="H76" s="191">
        <v>4.4672830000000004E-2</v>
      </c>
      <c r="I76" s="191">
        <v>0.63353043000000009</v>
      </c>
      <c r="J76" s="191">
        <v>0</v>
      </c>
      <c r="K76" s="191">
        <v>0</v>
      </c>
      <c r="L76" s="191">
        <v>0</v>
      </c>
      <c r="M76" s="130">
        <v>0.10213161999999999</v>
      </c>
      <c r="N76" s="130">
        <v>3.22712E-3</v>
      </c>
      <c r="O76" s="130">
        <v>22.253862000000005</v>
      </c>
      <c r="P76" s="212">
        <v>22.20060866</v>
      </c>
      <c r="Q76" s="260"/>
    </row>
    <row r="77" spans="1:17">
      <c r="A77" s="146" t="s">
        <v>310</v>
      </c>
      <c r="B77" s="102" t="s">
        <v>222</v>
      </c>
      <c r="C77" s="130">
        <v>3.1117180000000002</v>
      </c>
      <c r="D77" s="191">
        <v>1.31897</v>
      </c>
      <c r="E77" s="130">
        <v>0.91059400000000001</v>
      </c>
      <c r="F77" s="191">
        <v>0</v>
      </c>
      <c r="G77" s="191">
        <v>0</v>
      </c>
      <c r="H77" s="191">
        <v>0.22830700000000001</v>
      </c>
      <c r="I77" s="191">
        <v>0</v>
      </c>
      <c r="J77" s="191">
        <v>0</v>
      </c>
      <c r="K77" s="191">
        <v>0</v>
      </c>
      <c r="L77" s="191">
        <v>0.68228699999999998</v>
      </c>
      <c r="M77" s="130">
        <v>8.3169999999999997E-3</v>
      </c>
      <c r="N77" s="130">
        <v>0</v>
      </c>
      <c r="O77" s="130">
        <v>4.0306290000000002</v>
      </c>
      <c r="P77" s="212">
        <v>3.4313920000000002</v>
      </c>
      <c r="Q77" s="260"/>
    </row>
    <row r="78" spans="1:17">
      <c r="A78" s="146" t="s">
        <v>311</v>
      </c>
      <c r="B78" s="102" t="s">
        <v>222</v>
      </c>
      <c r="C78" s="130">
        <v>2.8863439999999998</v>
      </c>
      <c r="D78" s="191">
        <v>0.351738</v>
      </c>
      <c r="E78" s="130">
        <v>1.11144</v>
      </c>
      <c r="F78" s="191">
        <v>0</v>
      </c>
      <c r="G78" s="191">
        <v>0</v>
      </c>
      <c r="H78" s="191">
        <v>0.39775199999999999</v>
      </c>
      <c r="I78" s="191">
        <v>0</v>
      </c>
      <c r="J78" s="191">
        <v>0</v>
      </c>
      <c r="K78" s="191">
        <v>0</v>
      </c>
      <c r="L78" s="191">
        <v>0.71368799999999999</v>
      </c>
      <c r="M78" s="130">
        <v>2.6090000000000002E-3</v>
      </c>
      <c r="N78" s="130">
        <v>0</v>
      </c>
      <c r="O78" s="130">
        <v>4.0003929999999999</v>
      </c>
      <c r="P78" s="212">
        <v>3.3711880000000001</v>
      </c>
      <c r="Q78" s="260"/>
    </row>
    <row r="79" spans="1:17">
      <c r="A79" s="146" t="s">
        <v>304</v>
      </c>
      <c r="B79" s="102" t="s">
        <v>220</v>
      </c>
      <c r="C79" s="130">
        <v>0.53549879</v>
      </c>
      <c r="D79" s="191">
        <v>0</v>
      </c>
      <c r="E79" s="130">
        <v>0.77533267000000006</v>
      </c>
      <c r="F79" s="191">
        <v>0.77533267000000006</v>
      </c>
      <c r="G79" s="191">
        <v>0</v>
      </c>
      <c r="H79" s="191">
        <v>0</v>
      </c>
      <c r="I79" s="191">
        <v>0</v>
      </c>
      <c r="J79" s="191">
        <v>0</v>
      </c>
      <c r="K79" s="191">
        <v>0</v>
      </c>
      <c r="L79" s="191">
        <v>0</v>
      </c>
      <c r="M79" s="130">
        <v>8.9401999999999993E-4</v>
      </c>
      <c r="N79" s="130">
        <v>0</v>
      </c>
      <c r="O79" s="130">
        <v>1.31172548</v>
      </c>
      <c r="P79" s="212">
        <v>1.3079377299999999</v>
      </c>
      <c r="Q79" s="260"/>
    </row>
    <row r="80" spans="1:17">
      <c r="A80" s="146" t="s">
        <v>305</v>
      </c>
      <c r="B80" s="102" t="s">
        <v>220</v>
      </c>
      <c r="C80" s="130">
        <v>0.88198714</v>
      </c>
      <c r="D80" s="191">
        <v>0</v>
      </c>
      <c r="E80" s="130">
        <v>0.31296914000000003</v>
      </c>
      <c r="F80" s="191">
        <v>0.21241479999999999</v>
      </c>
      <c r="G80" s="191">
        <v>0</v>
      </c>
      <c r="H80" s="191">
        <v>0.10055433999999999</v>
      </c>
      <c r="I80" s="191">
        <v>0</v>
      </c>
      <c r="J80" s="191">
        <v>0</v>
      </c>
      <c r="K80" s="191">
        <v>0</v>
      </c>
      <c r="L80" s="191">
        <v>0</v>
      </c>
      <c r="M80" s="130">
        <v>9.7786900000000013E-3</v>
      </c>
      <c r="N80" s="130">
        <v>0</v>
      </c>
      <c r="O80" s="130">
        <v>1.2047349700000001</v>
      </c>
      <c r="P80" s="212">
        <v>1.2028286399999999</v>
      </c>
      <c r="Q80" s="260"/>
    </row>
    <row r="81" spans="1:17">
      <c r="A81" s="146" t="s">
        <v>306</v>
      </c>
      <c r="B81" s="102" t="s">
        <v>220</v>
      </c>
      <c r="C81" s="130">
        <v>0.36281624000000001</v>
      </c>
      <c r="D81" s="191">
        <v>0</v>
      </c>
      <c r="E81" s="130">
        <v>0.54368280000000002</v>
      </c>
      <c r="F81" s="191">
        <v>0.44312846</v>
      </c>
      <c r="G81" s="191">
        <v>0</v>
      </c>
      <c r="H81" s="191">
        <v>0.10055433999999999</v>
      </c>
      <c r="I81" s="191">
        <v>0</v>
      </c>
      <c r="J81" s="191">
        <v>0</v>
      </c>
      <c r="K81" s="191">
        <v>0</v>
      </c>
      <c r="L81" s="191">
        <v>0</v>
      </c>
      <c r="M81" s="130">
        <v>1.2168760000000001E-2</v>
      </c>
      <c r="N81" s="130">
        <v>0</v>
      </c>
      <c r="O81" s="130">
        <v>0.91866780000000003</v>
      </c>
      <c r="P81" s="212">
        <v>0.91650074999999998</v>
      </c>
      <c r="Q81" s="260"/>
    </row>
    <row r="82" spans="1:17">
      <c r="A82" s="146" t="s">
        <v>307</v>
      </c>
      <c r="B82" s="102" t="s">
        <v>220</v>
      </c>
      <c r="C82" s="130">
        <v>0.11413249</v>
      </c>
      <c r="D82" s="191">
        <v>0.06</v>
      </c>
      <c r="E82" s="130">
        <v>0.29024049000000002</v>
      </c>
      <c r="F82" s="191">
        <v>0.29024049000000002</v>
      </c>
      <c r="G82" s="191">
        <v>0</v>
      </c>
      <c r="H82" s="191">
        <v>0</v>
      </c>
      <c r="I82" s="191">
        <v>0</v>
      </c>
      <c r="J82" s="191">
        <v>0</v>
      </c>
      <c r="K82" s="191">
        <v>0</v>
      </c>
      <c r="L82" s="191">
        <v>0</v>
      </c>
      <c r="M82" s="130">
        <v>1.1045E-3</v>
      </c>
      <c r="N82" s="130">
        <v>0</v>
      </c>
      <c r="O82" s="130">
        <v>0.40547748</v>
      </c>
      <c r="P82" s="212">
        <v>0.40434753000000001</v>
      </c>
      <c r="Q82" s="260"/>
    </row>
    <row r="83" spans="1:17">
      <c r="A83" s="146" t="s">
        <v>270</v>
      </c>
      <c r="B83" s="102" t="s">
        <v>211</v>
      </c>
      <c r="C83" s="130">
        <v>48.348625010000006</v>
      </c>
      <c r="D83" s="191">
        <v>40.622433030000003</v>
      </c>
      <c r="E83" s="130">
        <v>78.894983549999992</v>
      </c>
      <c r="F83" s="191">
        <v>0</v>
      </c>
      <c r="G83" s="191">
        <v>0</v>
      </c>
      <c r="H83" s="191">
        <v>78.894983549999992</v>
      </c>
      <c r="I83" s="191">
        <v>0</v>
      </c>
      <c r="J83" s="191">
        <v>0</v>
      </c>
      <c r="K83" s="191">
        <v>0</v>
      </c>
      <c r="L83" s="191">
        <v>0</v>
      </c>
      <c r="M83" s="130">
        <v>1.68517183</v>
      </c>
      <c r="N83" s="130">
        <v>1E-3</v>
      </c>
      <c r="O83" s="130">
        <v>128.92978038999999</v>
      </c>
      <c r="P83" s="212">
        <v>128.77221403999999</v>
      </c>
      <c r="Q83" s="260"/>
    </row>
    <row r="84" spans="1:17">
      <c r="A84" s="146" t="s">
        <v>271</v>
      </c>
      <c r="B84" s="102" t="s">
        <v>211</v>
      </c>
      <c r="C84" s="130">
        <v>1.9271056200000001</v>
      </c>
      <c r="D84" s="191">
        <v>0</v>
      </c>
      <c r="E84" s="130">
        <v>7.8351306599999999</v>
      </c>
      <c r="F84" s="191">
        <v>7.8351306599999999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30">
        <v>8.6701529999999999E-2</v>
      </c>
      <c r="N84" s="130">
        <v>1.04032E-3</v>
      </c>
      <c r="O84" s="130">
        <v>9.8499781300000002</v>
      </c>
      <c r="P84" s="212">
        <v>9.7187055200000003</v>
      </c>
      <c r="Q84" s="260"/>
    </row>
    <row r="85" spans="1:17">
      <c r="A85" s="146" t="s">
        <v>272</v>
      </c>
      <c r="B85" s="102" t="s">
        <v>211</v>
      </c>
      <c r="C85" s="130">
        <v>52.287220659999996</v>
      </c>
      <c r="D85" s="191">
        <v>39.981957469999998</v>
      </c>
      <c r="E85" s="130">
        <v>36.740903950000003</v>
      </c>
      <c r="F85" s="191">
        <v>0</v>
      </c>
      <c r="G85" s="191">
        <v>0</v>
      </c>
      <c r="H85" s="191">
        <v>36.740903950000003</v>
      </c>
      <c r="I85" s="191">
        <v>0</v>
      </c>
      <c r="J85" s="191">
        <v>0</v>
      </c>
      <c r="K85" s="191">
        <v>0</v>
      </c>
      <c r="L85" s="191">
        <v>0</v>
      </c>
      <c r="M85" s="130">
        <v>1.1777233500000002</v>
      </c>
      <c r="N85" s="130">
        <v>1E-3</v>
      </c>
      <c r="O85" s="130">
        <v>90.20684795999999</v>
      </c>
      <c r="P85" s="212">
        <v>84.852806579999992</v>
      </c>
      <c r="Q85" s="260"/>
    </row>
    <row r="86" spans="1:17">
      <c r="A86" s="146" t="s">
        <v>308</v>
      </c>
      <c r="B86" s="102" t="s">
        <v>221</v>
      </c>
      <c r="C86" s="130">
        <v>3.47612502</v>
      </c>
      <c r="D86" s="191">
        <v>3.34</v>
      </c>
      <c r="E86" s="130">
        <v>14.62616594</v>
      </c>
      <c r="F86" s="191">
        <v>10.438433720000001</v>
      </c>
      <c r="G86" s="191">
        <v>0</v>
      </c>
      <c r="H86" s="191">
        <v>1.8823488400000001</v>
      </c>
      <c r="I86" s="191">
        <v>1.3099751100000001</v>
      </c>
      <c r="J86" s="191">
        <v>0</v>
      </c>
      <c r="K86" s="191">
        <v>0</v>
      </c>
      <c r="L86" s="191">
        <v>0.99540826999999998</v>
      </c>
      <c r="M86" s="130">
        <v>0.17363408999999999</v>
      </c>
      <c r="N86" s="130">
        <v>0</v>
      </c>
      <c r="O86" s="130">
        <v>18.275925050000001</v>
      </c>
      <c r="P86" s="212">
        <v>17.350686800000002</v>
      </c>
      <c r="Q86" s="260"/>
    </row>
    <row r="87" spans="1:17">
      <c r="A87" s="146" t="s">
        <v>309</v>
      </c>
      <c r="B87" s="102" t="s">
        <v>221</v>
      </c>
      <c r="C87" s="130">
        <v>3.4815373900000002</v>
      </c>
      <c r="D87" s="191">
        <v>3.42</v>
      </c>
      <c r="E87" s="130">
        <v>15.22610746</v>
      </c>
      <c r="F87" s="191">
        <v>10.796135769999999</v>
      </c>
      <c r="G87" s="191">
        <v>0</v>
      </c>
      <c r="H87" s="191">
        <v>2.10289533</v>
      </c>
      <c r="I87" s="191">
        <v>1.33166812</v>
      </c>
      <c r="J87" s="191">
        <v>0</v>
      </c>
      <c r="K87" s="191">
        <v>0</v>
      </c>
      <c r="L87" s="191">
        <v>0.99540826999999998</v>
      </c>
      <c r="M87" s="130">
        <v>0.15004917000000001</v>
      </c>
      <c r="N87" s="130">
        <v>0</v>
      </c>
      <c r="O87" s="130">
        <v>18.857694049999999</v>
      </c>
      <c r="P87" s="212">
        <v>17.93100471</v>
      </c>
      <c r="Q87" s="260"/>
    </row>
    <row r="88" spans="1:17">
      <c r="A88" s="146" t="s">
        <v>261</v>
      </c>
      <c r="B88" s="102" t="s">
        <v>208</v>
      </c>
      <c r="C88" s="130">
        <v>3.2645270000000002</v>
      </c>
      <c r="D88" s="191">
        <v>3.1584940000000001</v>
      </c>
      <c r="E88" s="130">
        <v>8.9406009999999991</v>
      </c>
      <c r="F88" s="191">
        <v>5.5498570000000003</v>
      </c>
      <c r="G88" s="191">
        <v>0</v>
      </c>
      <c r="H88" s="191">
        <v>3.175529</v>
      </c>
      <c r="I88" s="191">
        <v>0.21521499999999999</v>
      </c>
      <c r="J88" s="191">
        <v>0</v>
      </c>
      <c r="K88" s="191">
        <v>0</v>
      </c>
      <c r="L88" s="191">
        <v>0</v>
      </c>
      <c r="M88" s="130">
        <v>4.0392999999999998E-2</v>
      </c>
      <c r="N88" s="130">
        <v>0</v>
      </c>
      <c r="O88" s="130">
        <v>12.245521</v>
      </c>
      <c r="P88" s="212">
        <v>12.198268000000001</v>
      </c>
      <c r="Q88" s="260"/>
    </row>
    <row r="89" spans="1:17">
      <c r="A89" s="146" t="s">
        <v>262</v>
      </c>
      <c r="B89" s="102" t="s">
        <v>208</v>
      </c>
      <c r="C89" s="130">
        <v>1.0260579999999999</v>
      </c>
      <c r="D89" s="191">
        <v>0.224604</v>
      </c>
      <c r="E89" s="130">
        <v>1.109224</v>
      </c>
      <c r="F89" s="191">
        <v>1.109224</v>
      </c>
      <c r="G89" s="191">
        <v>0</v>
      </c>
      <c r="H89" s="191">
        <v>0</v>
      </c>
      <c r="I89" s="191">
        <v>0</v>
      </c>
      <c r="J89" s="191">
        <v>0</v>
      </c>
      <c r="K89" s="191">
        <v>0</v>
      </c>
      <c r="L89" s="191">
        <v>0</v>
      </c>
      <c r="M89" s="130">
        <v>6.417E-3</v>
      </c>
      <c r="N89" s="130">
        <v>0</v>
      </c>
      <c r="O89" s="130">
        <v>2.141699</v>
      </c>
      <c r="P89" s="212">
        <v>2.1368849999999999</v>
      </c>
      <c r="Q89" s="260"/>
    </row>
    <row r="90" spans="1:17">
      <c r="A90" s="146" t="s">
        <v>263</v>
      </c>
      <c r="B90" s="102" t="s">
        <v>208</v>
      </c>
      <c r="C90" s="130">
        <v>0.836758</v>
      </c>
      <c r="D90" s="191">
        <v>0.803037</v>
      </c>
      <c r="E90" s="130">
        <v>0.671018</v>
      </c>
      <c r="F90" s="191">
        <v>8.004E-2</v>
      </c>
      <c r="G90" s="191">
        <v>0</v>
      </c>
      <c r="H90" s="191">
        <v>0.394318</v>
      </c>
      <c r="I90" s="191">
        <v>7.7740000000000004E-2</v>
      </c>
      <c r="J90" s="191">
        <v>0</v>
      </c>
      <c r="K90" s="191">
        <v>0</v>
      </c>
      <c r="L90" s="191">
        <v>0.11892</v>
      </c>
      <c r="M90" s="130">
        <v>9.3670000000000003E-3</v>
      </c>
      <c r="N90" s="130">
        <v>0</v>
      </c>
      <c r="O90" s="130">
        <v>1.5171429999999999</v>
      </c>
      <c r="P90" s="212">
        <v>1.4166510000000001</v>
      </c>
      <c r="Q90" s="260"/>
    </row>
    <row r="91" spans="1:17">
      <c r="A91" s="146" t="s">
        <v>264</v>
      </c>
      <c r="B91" s="102" t="s">
        <v>208</v>
      </c>
      <c r="C91" s="130">
        <v>1.0787688600000001</v>
      </c>
      <c r="D91" s="191">
        <v>0.95930899999999997</v>
      </c>
      <c r="E91" s="130">
        <v>2.2312731299999999</v>
      </c>
      <c r="F91" s="191">
        <v>1.9877481299999999</v>
      </c>
      <c r="G91" s="191">
        <v>0</v>
      </c>
      <c r="H91" s="191">
        <v>0</v>
      </c>
      <c r="I91" s="191">
        <v>0.24352499999999999</v>
      </c>
      <c r="J91" s="191">
        <v>0</v>
      </c>
      <c r="K91" s="191">
        <v>0</v>
      </c>
      <c r="L91" s="191">
        <v>0</v>
      </c>
      <c r="M91" s="130">
        <v>1.0538E-2</v>
      </c>
      <c r="N91" s="130">
        <v>0</v>
      </c>
      <c r="O91" s="130">
        <v>3.3205799900000001</v>
      </c>
      <c r="P91" s="212">
        <v>3.3063419999999999</v>
      </c>
      <c r="Q91" s="260"/>
    </row>
    <row r="92" spans="1:17">
      <c r="A92" s="146" t="s">
        <v>292</v>
      </c>
      <c r="B92" s="102" t="s">
        <v>216</v>
      </c>
      <c r="C92" s="130">
        <v>0.96428400000000003</v>
      </c>
      <c r="D92" s="191">
        <v>0.105549</v>
      </c>
      <c r="E92" s="130">
        <v>4.4434800000000001</v>
      </c>
      <c r="F92" s="191">
        <v>0</v>
      </c>
      <c r="G92" s="191">
        <v>0</v>
      </c>
      <c r="H92" s="191">
        <v>0</v>
      </c>
      <c r="I92" s="191">
        <v>4.4434800000000001</v>
      </c>
      <c r="J92" s="191">
        <v>0</v>
      </c>
      <c r="K92" s="191">
        <v>0</v>
      </c>
      <c r="L92" s="191">
        <v>0</v>
      </c>
      <c r="M92" s="130">
        <v>8.5800000000000004E-4</v>
      </c>
      <c r="N92" s="130">
        <v>0</v>
      </c>
      <c r="O92" s="130">
        <v>5.4086220000000003</v>
      </c>
      <c r="P92" s="212">
        <v>5.3840960000000004</v>
      </c>
      <c r="Q92" s="260"/>
    </row>
    <row r="93" spans="1:17">
      <c r="A93" s="146" t="s">
        <v>293</v>
      </c>
      <c r="B93" s="102" t="s">
        <v>216</v>
      </c>
      <c r="C93" s="130">
        <v>1.394973</v>
      </c>
      <c r="D93" s="191">
        <v>0</v>
      </c>
      <c r="E93" s="130">
        <v>7.4604179999999998</v>
      </c>
      <c r="F93" s="191">
        <v>7.1401969999999997</v>
      </c>
      <c r="G93" s="191">
        <v>0</v>
      </c>
      <c r="H93" s="191">
        <v>0</v>
      </c>
      <c r="I93" s="191">
        <v>0.32022099999999998</v>
      </c>
      <c r="J93" s="191">
        <v>0</v>
      </c>
      <c r="K93" s="191">
        <v>0</v>
      </c>
      <c r="L93" s="191">
        <v>0</v>
      </c>
      <c r="M93" s="130">
        <v>2.8699999999999998E-4</v>
      </c>
      <c r="N93" s="130">
        <v>0</v>
      </c>
      <c r="O93" s="130">
        <v>8.8556779999999993</v>
      </c>
      <c r="P93" s="212">
        <v>8.8313260000000007</v>
      </c>
      <c r="Q93" s="260"/>
    </row>
    <row r="94" spans="1:17">
      <c r="A94" s="146" t="s">
        <v>294</v>
      </c>
      <c r="B94" s="102" t="s">
        <v>216</v>
      </c>
      <c r="C94" s="130">
        <v>0.27866999999999997</v>
      </c>
      <c r="D94" s="191">
        <v>0</v>
      </c>
      <c r="E94" s="130">
        <v>1.395937</v>
      </c>
      <c r="F94" s="191">
        <v>1.395937</v>
      </c>
      <c r="G94" s="191">
        <v>0</v>
      </c>
      <c r="H94" s="191">
        <v>0</v>
      </c>
      <c r="I94" s="191">
        <v>0</v>
      </c>
      <c r="J94" s="191">
        <v>0</v>
      </c>
      <c r="K94" s="191">
        <v>0</v>
      </c>
      <c r="L94" s="191">
        <v>0</v>
      </c>
      <c r="M94" s="130">
        <v>3.14E-3</v>
      </c>
      <c r="N94" s="130">
        <v>0</v>
      </c>
      <c r="O94" s="130">
        <v>1.6777470000000001</v>
      </c>
      <c r="P94" s="212">
        <v>1.673006</v>
      </c>
      <c r="Q94" s="260"/>
    </row>
    <row r="95" spans="1:17">
      <c r="A95" s="146" t="s">
        <v>284</v>
      </c>
      <c r="B95" s="102" t="s">
        <v>213</v>
      </c>
      <c r="C95" s="130">
        <v>0.32518068</v>
      </c>
      <c r="D95" s="191">
        <v>0.20100000000000001</v>
      </c>
      <c r="E95" s="130">
        <v>0.89561480000000004</v>
      </c>
      <c r="F95" s="191">
        <v>0.63876012999999998</v>
      </c>
      <c r="G95" s="191">
        <v>0</v>
      </c>
      <c r="H95" s="191">
        <v>0.16815523000000002</v>
      </c>
      <c r="I95" s="191">
        <v>8.8699440000000004E-2</v>
      </c>
      <c r="J95" s="191">
        <v>0</v>
      </c>
      <c r="K95" s="191">
        <v>0</v>
      </c>
      <c r="L95" s="191">
        <v>0</v>
      </c>
      <c r="M95" s="130">
        <v>1.145495E-2</v>
      </c>
      <c r="N95" s="130">
        <v>0</v>
      </c>
      <c r="O95" s="130">
        <v>1.2322504299999999</v>
      </c>
      <c r="P95" s="212">
        <v>1.23112475</v>
      </c>
      <c r="Q95" s="260"/>
    </row>
    <row r="96" spans="1:17">
      <c r="A96" s="146" t="s">
        <v>285</v>
      </c>
      <c r="B96" s="102" t="s">
        <v>213</v>
      </c>
      <c r="C96" s="130">
        <v>1.0363109399999999</v>
      </c>
      <c r="D96" s="191">
        <v>0.90200000000000002</v>
      </c>
      <c r="E96" s="130">
        <v>3.8245509899999997</v>
      </c>
      <c r="F96" s="191">
        <v>3.5442771200000003</v>
      </c>
      <c r="G96" s="191">
        <v>0</v>
      </c>
      <c r="H96" s="191">
        <v>0.20144376</v>
      </c>
      <c r="I96" s="191">
        <v>7.8830109999999995E-2</v>
      </c>
      <c r="J96" s="191">
        <v>0</v>
      </c>
      <c r="K96" s="191">
        <v>0</v>
      </c>
      <c r="L96" s="191">
        <v>0</v>
      </c>
      <c r="M96" s="130">
        <v>2.3458909999999999E-2</v>
      </c>
      <c r="N96" s="130">
        <v>0</v>
      </c>
      <c r="O96" s="130">
        <v>4.88432084</v>
      </c>
      <c r="P96" s="212">
        <v>4.8752251900000001</v>
      </c>
      <c r="Q96" s="260"/>
    </row>
    <row r="97" spans="1:17">
      <c r="A97" s="146" t="s">
        <v>286</v>
      </c>
      <c r="B97" s="102" t="s">
        <v>213</v>
      </c>
      <c r="C97" s="130">
        <v>7.503435E-2</v>
      </c>
      <c r="D97" s="191">
        <v>0</v>
      </c>
      <c r="E97" s="130">
        <v>0.46354000999999995</v>
      </c>
      <c r="F97" s="191">
        <v>0.43811422</v>
      </c>
      <c r="G97" s="191">
        <v>0</v>
      </c>
      <c r="H97" s="191">
        <v>2.542579E-2</v>
      </c>
      <c r="I97" s="191">
        <v>0</v>
      </c>
      <c r="J97" s="191">
        <v>0</v>
      </c>
      <c r="K97" s="191">
        <v>0</v>
      </c>
      <c r="L97" s="191">
        <v>0</v>
      </c>
      <c r="M97" s="130">
        <v>1.0891800000000001E-3</v>
      </c>
      <c r="N97" s="130">
        <v>0</v>
      </c>
      <c r="O97" s="130">
        <v>0.53966354000000005</v>
      </c>
      <c r="P97" s="212">
        <v>0.53771158999999991</v>
      </c>
      <c r="Q97" s="260"/>
    </row>
    <row r="98" spans="1:17">
      <c r="A98" s="146" t="s">
        <v>265</v>
      </c>
      <c r="B98" s="102" t="s">
        <v>209</v>
      </c>
      <c r="C98" s="130">
        <v>2.7770549999999998</v>
      </c>
      <c r="D98" s="191">
        <v>3.4055000000000002E-2</v>
      </c>
      <c r="E98" s="130">
        <v>9.3698540900000005</v>
      </c>
      <c r="F98" s="191">
        <v>6.8831093799999996</v>
      </c>
      <c r="G98" s="191">
        <v>0</v>
      </c>
      <c r="H98" s="191">
        <v>1.9892181299999998</v>
      </c>
      <c r="I98" s="191">
        <v>0.49752658</v>
      </c>
      <c r="J98" s="191">
        <v>0</v>
      </c>
      <c r="K98" s="191">
        <v>0</v>
      </c>
      <c r="L98" s="191">
        <v>0</v>
      </c>
      <c r="M98" s="130">
        <v>5.5230429999999997E-2</v>
      </c>
      <c r="N98" s="130">
        <v>0.52122347999999996</v>
      </c>
      <c r="O98" s="130">
        <v>12.723363000000001</v>
      </c>
      <c r="P98" s="212">
        <v>11.961170050000002</v>
      </c>
      <c r="Q98" s="260"/>
    </row>
    <row r="99" spans="1:17">
      <c r="A99" s="146" t="s">
        <v>266</v>
      </c>
      <c r="B99" s="236" t="s">
        <v>209</v>
      </c>
      <c r="C99" s="130">
        <v>2.7365958500000001</v>
      </c>
      <c r="D99" s="191">
        <v>4.3595849999999998E-2</v>
      </c>
      <c r="E99" s="130">
        <v>9.7212408100000012</v>
      </c>
      <c r="F99" s="191">
        <v>7.33025211</v>
      </c>
      <c r="G99" s="191">
        <v>0</v>
      </c>
      <c r="H99" s="191">
        <v>1.5871390700000001</v>
      </c>
      <c r="I99" s="191">
        <v>0.80384962999999998</v>
      </c>
      <c r="J99" s="191">
        <v>0</v>
      </c>
      <c r="K99" s="191">
        <v>0</v>
      </c>
      <c r="L99" s="191">
        <v>0</v>
      </c>
      <c r="M99" s="130">
        <v>4.8643430000000001E-2</v>
      </c>
      <c r="N99" s="130">
        <v>0.38381234000000003</v>
      </c>
      <c r="O99" s="130">
        <v>12.890292430000001</v>
      </c>
      <c r="P99" s="212">
        <v>12.178314</v>
      </c>
      <c r="Q99" s="260"/>
    </row>
    <row r="100" spans="1:17">
      <c r="A100" s="146" t="s">
        <v>255</v>
      </c>
      <c r="B100" s="102" t="s">
        <v>206</v>
      </c>
      <c r="C100" s="130">
        <v>0.38315399999999999</v>
      </c>
      <c r="D100" s="191">
        <v>0.32080599999999998</v>
      </c>
      <c r="E100" s="130">
        <v>0.184249</v>
      </c>
      <c r="F100" s="191">
        <v>0.10631</v>
      </c>
      <c r="G100" s="191">
        <v>0</v>
      </c>
      <c r="H100" s="191">
        <v>0</v>
      </c>
      <c r="I100" s="191">
        <v>5.6508999999999997E-2</v>
      </c>
      <c r="J100" s="191">
        <v>0</v>
      </c>
      <c r="K100" s="191">
        <v>0</v>
      </c>
      <c r="L100" s="191">
        <v>2.1430000000000001E-2</v>
      </c>
      <c r="M100" s="130">
        <v>4.2009999999999999E-3</v>
      </c>
      <c r="N100" s="130">
        <v>0</v>
      </c>
      <c r="O100" s="130">
        <v>0.571604</v>
      </c>
      <c r="P100" s="212">
        <v>0.569052</v>
      </c>
      <c r="Q100" s="260"/>
    </row>
    <row r="101" spans="1:17">
      <c r="A101" s="146" t="s">
        <v>256</v>
      </c>
      <c r="B101" s="102" t="s">
        <v>206</v>
      </c>
      <c r="C101" s="130">
        <v>2.1971319999999999</v>
      </c>
      <c r="D101" s="191">
        <v>2.1015470000000001</v>
      </c>
      <c r="E101" s="130">
        <v>10.110526999999999</v>
      </c>
      <c r="F101" s="191">
        <v>8.5789980000000003</v>
      </c>
      <c r="G101" s="191">
        <v>0</v>
      </c>
      <c r="H101" s="191">
        <v>1.2147399999999999</v>
      </c>
      <c r="I101" s="191">
        <v>0.31678899999999999</v>
      </c>
      <c r="J101" s="191">
        <v>0</v>
      </c>
      <c r="K101" s="191">
        <v>0</v>
      </c>
      <c r="L101" s="191">
        <v>0</v>
      </c>
      <c r="M101" s="130">
        <v>0.51810299999999998</v>
      </c>
      <c r="N101" s="130">
        <v>0</v>
      </c>
      <c r="O101" s="130">
        <v>12.825761999999999</v>
      </c>
      <c r="P101" s="212">
        <v>12.790546000000001</v>
      </c>
      <c r="Q101" s="260"/>
    </row>
    <row r="102" spans="1:17">
      <c r="A102" s="146" t="s">
        <v>257</v>
      </c>
      <c r="B102" s="102" t="s">
        <v>206</v>
      </c>
      <c r="C102" s="130">
        <v>0.74185900000000005</v>
      </c>
      <c r="D102" s="191">
        <v>0.60099800000000003</v>
      </c>
      <c r="E102" s="130">
        <v>3.7941000000000003E-2</v>
      </c>
      <c r="F102" s="191">
        <v>3.7941000000000003E-2</v>
      </c>
      <c r="G102" s="191">
        <v>0</v>
      </c>
      <c r="H102" s="191">
        <v>0</v>
      </c>
      <c r="I102" s="191">
        <v>0</v>
      </c>
      <c r="J102" s="191">
        <v>0</v>
      </c>
      <c r="K102" s="191">
        <v>0</v>
      </c>
      <c r="L102" s="191">
        <v>0</v>
      </c>
      <c r="M102" s="130">
        <v>7.6420000000000004E-3</v>
      </c>
      <c r="N102" s="130">
        <v>0</v>
      </c>
      <c r="O102" s="130">
        <v>0.78744199999999998</v>
      </c>
      <c r="P102" s="212">
        <v>0.78511200000000003</v>
      </c>
      <c r="Q102" s="260"/>
    </row>
    <row r="103" spans="1:17">
      <c r="A103" s="146" t="s">
        <v>258</v>
      </c>
      <c r="B103" s="102" t="s">
        <v>206</v>
      </c>
      <c r="C103" s="130">
        <v>0.58517200000000003</v>
      </c>
      <c r="D103" s="191">
        <v>0.507019</v>
      </c>
      <c r="E103" s="130">
        <v>0</v>
      </c>
      <c r="F103" s="191">
        <v>0</v>
      </c>
      <c r="G103" s="191">
        <v>0</v>
      </c>
      <c r="H103" s="191">
        <v>0</v>
      </c>
      <c r="I103" s="191">
        <v>0</v>
      </c>
      <c r="J103" s="191">
        <v>0</v>
      </c>
      <c r="K103" s="191">
        <v>0</v>
      </c>
      <c r="L103" s="191">
        <v>0</v>
      </c>
      <c r="M103" s="130">
        <v>4.5510000000000004E-3</v>
      </c>
      <c r="N103" s="130">
        <v>0</v>
      </c>
      <c r="O103" s="130">
        <v>0.589723</v>
      </c>
      <c r="P103" s="212">
        <v>0.58837099999999998</v>
      </c>
      <c r="Q103" s="260"/>
    </row>
    <row r="104" spans="1:17">
      <c r="A104" s="146" t="s">
        <v>312</v>
      </c>
      <c r="B104" s="102" t="s">
        <v>223</v>
      </c>
      <c r="C104" s="130">
        <v>0.15374099999999999</v>
      </c>
      <c r="D104" s="191">
        <v>0</v>
      </c>
      <c r="E104" s="130">
        <v>1.150658</v>
      </c>
      <c r="F104" s="191">
        <v>0.50495400000000001</v>
      </c>
      <c r="G104" s="191">
        <v>0</v>
      </c>
      <c r="H104" s="191">
        <v>8.5415000000000005E-2</v>
      </c>
      <c r="I104" s="191">
        <v>0.56028900000000004</v>
      </c>
      <c r="J104" s="191">
        <v>0</v>
      </c>
      <c r="K104" s="191">
        <v>0</v>
      </c>
      <c r="L104" s="191">
        <v>0</v>
      </c>
      <c r="M104" s="130">
        <v>0.40596500000000002</v>
      </c>
      <c r="N104" s="130">
        <v>0</v>
      </c>
      <c r="O104" s="130">
        <v>1.710364</v>
      </c>
      <c r="P104" s="212">
        <v>1.6985269999999999</v>
      </c>
      <c r="Q104" s="260"/>
    </row>
    <row r="105" spans="1:17">
      <c r="A105" s="146" t="s">
        <v>313</v>
      </c>
      <c r="B105" s="102" t="s">
        <v>223</v>
      </c>
      <c r="C105" s="130">
        <v>2.5589000000000001E-2</v>
      </c>
      <c r="D105" s="191">
        <v>0</v>
      </c>
      <c r="E105" s="130">
        <v>0</v>
      </c>
      <c r="F105" s="191">
        <v>0</v>
      </c>
      <c r="G105" s="191">
        <v>0</v>
      </c>
      <c r="H105" s="191">
        <v>0</v>
      </c>
      <c r="I105" s="191">
        <v>0</v>
      </c>
      <c r="J105" s="191">
        <v>0</v>
      </c>
      <c r="K105" s="191">
        <v>0</v>
      </c>
      <c r="L105" s="191">
        <v>0</v>
      </c>
      <c r="M105" s="130">
        <v>0.440299</v>
      </c>
      <c r="N105" s="130">
        <v>0</v>
      </c>
      <c r="O105" s="130">
        <v>0.46588800000000002</v>
      </c>
      <c r="P105" s="212">
        <v>0.46464299999999997</v>
      </c>
      <c r="Q105" s="260"/>
    </row>
    <row r="106" spans="1:17">
      <c r="A106" s="146" t="s">
        <v>314</v>
      </c>
      <c r="B106" s="102" t="s">
        <v>223</v>
      </c>
      <c r="C106" s="130">
        <v>4.7854000000000001E-2</v>
      </c>
      <c r="D106" s="191">
        <v>0</v>
      </c>
      <c r="E106" s="130">
        <v>0.39074900000000001</v>
      </c>
      <c r="F106" s="191">
        <v>7.0713999999999999E-2</v>
      </c>
      <c r="G106" s="191">
        <v>0</v>
      </c>
      <c r="H106" s="191">
        <v>0.186609</v>
      </c>
      <c r="I106" s="191">
        <v>0.13342599999999999</v>
      </c>
      <c r="J106" s="191">
        <v>0</v>
      </c>
      <c r="K106" s="191">
        <v>0</v>
      </c>
      <c r="L106" s="191">
        <v>0</v>
      </c>
      <c r="M106" s="130">
        <v>0.26468999999999998</v>
      </c>
      <c r="N106" s="130">
        <v>0</v>
      </c>
      <c r="O106" s="130">
        <v>0.70329299999999995</v>
      </c>
      <c r="P106" s="212">
        <v>0.69958500000000001</v>
      </c>
      <c r="Q106" s="260"/>
    </row>
    <row r="107" spans="1:17">
      <c r="A107" s="146" t="s">
        <v>315</v>
      </c>
      <c r="B107" s="102" t="s">
        <v>223</v>
      </c>
      <c r="C107" s="130">
        <v>2.3379E-2</v>
      </c>
      <c r="D107" s="191">
        <v>0</v>
      </c>
      <c r="E107" s="130">
        <v>6.3172000000000006E-2</v>
      </c>
      <c r="F107" s="191">
        <v>4.2748000000000001E-2</v>
      </c>
      <c r="G107" s="191">
        <v>0</v>
      </c>
      <c r="H107" s="191">
        <v>2.0424000000000001E-2</v>
      </c>
      <c r="I107" s="191">
        <v>0</v>
      </c>
      <c r="J107" s="191">
        <v>0</v>
      </c>
      <c r="K107" s="191">
        <v>0</v>
      </c>
      <c r="L107" s="191">
        <v>0</v>
      </c>
      <c r="M107" s="130">
        <v>2.2010999999999999E-2</v>
      </c>
      <c r="N107" s="130">
        <v>0</v>
      </c>
      <c r="O107" s="130">
        <v>0.10856200000000001</v>
      </c>
      <c r="P107" s="212">
        <v>0.108385</v>
      </c>
      <c r="Q107" s="260"/>
    </row>
    <row r="108" spans="1:17">
      <c r="A108" s="146" t="s">
        <v>316</v>
      </c>
      <c r="B108" s="102" t="s">
        <v>223</v>
      </c>
      <c r="C108" s="130">
        <v>4.4304000000000003E-2</v>
      </c>
      <c r="D108" s="191">
        <v>0</v>
      </c>
      <c r="E108" s="130">
        <v>0.24121600000000001</v>
      </c>
      <c r="F108" s="191">
        <v>7.6724000000000001E-2</v>
      </c>
      <c r="G108" s="191">
        <v>0</v>
      </c>
      <c r="H108" s="191">
        <v>0.10952099999999999</v>
      </c>
      <c r="I108" s="191">
        <v>5.4970999999999999E-2</v>
      </c>
      <c r="J108" s="191">
        <v>0</v>
      </c>
      <c r="K108" s="191">
        <v>0</v>
      </c>
      <c r="L108" s="191">
        <v>0</v>
      </c>
      <c r="M108" s="130">
        <v>0.28735899999999998</v>
      </c>
      <c r="N108" s="130">
        <v>0</v>
      </c>
      <c r="O108" s="130">
        <v>0.57287900000000003</v>
      </c>
      <c r="P108" s="212">
        <v>0.56676899999999997</v>
      </c>
      <c r="Q108" s="260"/>
    </row>
    <row r="109" spans="1:17">
      <c r="A109" s="146" t="s">
        <v>326</v>
      </c>
      <c r="B109" s="102" t="s">
        <v>226</v>
      </c>
      <c r="C109" s="130">
        <v>3.4103699999999999</v>
      </c>
      <c r="D109" s="191">
        <v>0</v>
      </c>
      <c r="E109" s="130">
        <v>16.457381000000002</v>
      </c>
      <c r="F109" s="191">
        <v>12.418607</v>
      </c>
      <c r="G109" s="191">
        <v>0</v>
      </c>
      <c r="H109" s="191">
        <v>2.9624160000000002</v>
      </c>
      <c r="I109" s="191">
        <v>1.0763579999999999</v>
      </c>
      <c r="J109" s="191">
        <v>0</v>
      </c>
      <c r="K109" s="191">
        <v>0</v>
      </c>
      <c r="L109" s="191">
        <v>0</v>
      </c>
      <c r="M109" s="130">
        <v>0.22936899999999999</v>
      </c>
      <c r="N109" s="130">
        <v>0</v>
      </c>
      <c r="O109" s="130">
        <v>20.09712</v>
      </c>
      <c r="P109" s="212">
        <v>20.045746000000001</v>
      </c>
      <c r="Q109" s="260"/>
    </row>
    <row r="110" spans="1:17">
      <c r="A110" s="146" t="s">
        <v>327</v>
      </c>
      <c r="B110" s="102" t="s">
        <v>226</v>
      </c>
      <c r="C110" s="130">
        <v>0.97245899999999996</v>
      </c>
      <c r="D110" s="191">
        <v>0.79251499999999997</v>
      </c>
      <c r="E110" s="130">
        <v>1.126795</v>
      </c>
      <c r="F110" s="191">
        <v>0</v>
      </c>
      <c r="G110" s="191">
        <v>0</v>
      </c>
      <c r="H110" s="191">
        <v>1.0480430000000001</v>
      </c>
      <c r="I110" s="191">
        <v>7.8752000000000003E-2</v>
      </c>
      <c r="J110" s="191">
        <v>0</v>
      </c>
      <c r="K110" s="191">
        <v>0</v>
      </c>
      <c r="L110" s="191">
        <v>0</v>
      </c>
      <c r="M110" s="130">
        <v>4.9096000000000001E-2</v>
      </c>
      <c r="N110" s="130">
        <v>0</v>
      </c>
      <c r="O110" s="130">
        <v>2.1483500000000002</v>
      </c>
      <c r="P110" s="212">
        <v>2.0437219999999998</v>
      </c>
      <c r="Q110" s="260"/>
    </row>
    <row r="111" spans="1:17">
      <c r="A111" s="146" t="s">
        <v>328</v>
      </c>
      <c r="B111" s="102" t="s">
        <v>226</v>
      </c>
      <c r="C111" s="130">
        <v>2.6529560000000001</v>
      </c>
      <c r="D111" s="191">
        <v>2.4251459999999998</v>
      </c>
      <c r="E111" s="130">
        <v>18.066331999999999</v>
      </c>
      <c r="F111" s="191">
        <v>13.744194</v>
      </c>
      <c r="G111" s="191">
        <v>0</v>
      </c>
      <c r="H111" s="191">
        <v>2.9979779999999998</v>
      </c>
      <c r="I111" s="191">
        <v>1.32416</v>
      </c>
      <c r="J111" s="191">
        <v>0</v>
      </c>
      <c r="K111" s="191">
        <v>0</v>
      </c>
      <c r="L111" s="191">
        <v>0</v>
      </c>
      <c r="M111" s="130">
        <v>0.17375199999999999</v>
      </c>
      <c r="N111" s="130">
        <v>0</v>
      </c>
      <c r="O111" s="130">
        <v>20.893039999999999</v>
      </c>
      <c r="P111" s="212">
        <v>20.831102000000001</v>
      </c>
      <c r="Q111" s="260"/>
    </row>
    <row r="112" spans="1:17">
      <c r="A112" s="146" t="s">
        <v>250</v>
      </c>
      <c r="B112" s="102" t="s">
        <v>204</v>
      </c>
      <c r="C112" s="130">
        <v>0.83192299999999997</v>
      </c>
      <c r="D112" s="191">
        <v>0.55288899999999996</v>
      </c>
      <c r="E112" s="130">
        <v>2.3707020000000001</v>
      </c>
      <c r="F112" s="191">
        <v>1.5663720000000001</v>
      </c>
      <c r="G112" s="191">
        <v>0</v>
      </c>
      <c r="H112" s="191">
        <v>0.56686000000000003</v>
      </c>
      <c r="I112" s="191">
        <v>0.23746999999999999</v>
      </c>
      <c r="J112" s="191">
        <v>0</v>
      </c>
      <c r="K112" s="191">
        <v>0</v>
      </c>
      <c r="L112" s="191">
        <v>0</v>
      </c>
      <c r="M112" s="130">
        <v>0.163355</v>
      </c>
      <c r="N112" s="130">
        <v>0</v>
      </c>
      <c r="O112" s="130">
        <v>3.36598</v>
      </c>
      <c r="P112" s="212">
        <v>3.3562090000000002</v>
      </c>
      <c r="Q112" s="260"/>
    </row>
    <row r="113" spans="1:17">
      <c r="A113" s="146" t="s">
        <v>251</v>
      </c>
      <c r="B113" s="102" t="s">
        <v>204</v>
      </c>
      <c r="C113" s="130">
        <v>0.200489</v>
      </c>
      <c r="D113" s="191">
        <v>0.18540899999999999</v>
      </c>
      <c r="E113" s="130">
        <v>0.32494899999999999</v>
      </c>
      <c r="F113" s="191">
        <v>0.21098500000000001</v>
      </c>
      <c r="G113" s="191">
        <v>0</v>
      </c>
      <c r="H113" s="191">
        <v>0.113964</v>
      </c>
      <c r="I113" s="191">
        <v>0</v>
      </c>
      <c r="J113" s="191">
        <v>0</v>
      </c>
      <c r="K113" s="191">
        <v>0</v>
      </c>
      <c r="L113" s="191">
        <v>0</v>
      </c>
      <c r="M113" s="130">
        <v>2.5061E-2</v>
      </c>
      <c r="N113" s="130">
        <v>0</v>
      </c>
      <c r="O113" s="130">
        <v>0.55049899999999996</v>
      </c>
      <c r="P113" s="212">
        <v>0.54896699999999998</v>
      </c>
      <c r="Q113" s="260"/>
    </row>
    <row r="114" spans="1:17">
      <c r="A114" s="96" t="s">
        <v>10</v>
      </c>
      <c r="B114" s="97"/>
      <c r="C114" s="98">
        <f t="shared" ref="C114:P114" si="0">SUM(C3:C113)</f>
        <v>383.57922032000005</v>
      </c>
      <c r="D114" s="98">
        <f t="shared" si="0"/>
        <v>280.63351438000001</v>
      </c>
      <c r="E114" s="98">
        <f t="shared" si="0"/>
        <v>446.80095889</v>
      </c>
      <c r="F114" s="98">
        <f t="shared" si="0"/>
        <v>215.78419120000004</v>
      </c>
      <c r="G114" s="98">
        <f t="shared" si="0"/>
        <v>0</v>
      </c>
      <c r="H114" s="98">
        <f t="shared" si="0"/>
        <v>191.43141272000003</v>
      </c>
      <c r="I114" s="98">
        <f t="shared" si="0"/>
        <v>30.980076459999989</v>
      </c>
      <c r="J114" s="98">
        <f t="shared" si="0"/>
        <v>0.39130700000000002</v>
      </c>
      <c r="K114" s="98">
        <f t="shared" si="0"/>
        <v>2.7399999999999999E-4</v>
      </c>
      <c r="L114" s="98">
        <f t="shared" si="0"/>
        <v>8.2136985399999993</v>
      </c>
      <c r="M114" s="98">
        <f t="shared" si="0"/>
        <v>20.554219069999995</v>
      </c>
      <c r="N114" s="98">
        <f t="shared" si="0"/>
        <v>13.756860439999997</v>
      </c>
      <c r="O114" s="98">
        <f t="shared" si="0"/>
        <v>864.6912597500002</v>
      </c>
      <c r="P114" s="99">
        <f t="shared" si="0"/>
        <v>852.53546762999997</v>
      </c>
      <c r="Q114" s="260"/>
    </row>
    <row r="115" spans="1:17">
      <c r="A115" s="214"/>
      <c r="B115" s="214"/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132"/>
    </row>
    <row r="116" spans="1:17">
      <c r="A116" s="214"/>
      <c r="B116" s="67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</row>
    <row r="117" spans="1:17">
      <c r="B117" s="56" t="s">
        <v>336</v>
      </c>
      <c r="C117" s="87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</row>
    <row r="118" spans="1:17">
      <c r="B118" s="28" t="s">
        <v>467</v>
      </c>
      <c r="C118" s="83" t="s">
        <v>132</v>
      </c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</row>
    <row r="119" spans="1:17">
      <c r="B119" s="20" t="s">
        <v>133</v>
      </c>
      <c r="C119" s="292">
        <v>0.44360251824935598</v>
      </c>
      <c r="D119" s="152"/>
      <c r="E119" s="250"/>
      <c r="F119" s="291"/>
      <c r="G119" s="74"/>
      <c r="O119" s="88"/>
    </row>
    <row r="120" spans="1:17">
      <c r="B120" s="244" t="s">
        <v>134</v>
      </c>
      <c r="C120" s="293">
        <v>0.32454764775912415</v>
      </c>
      <c r="D120" s="152"/>
      <c r="E120" s="250"/>
      <c r="F120" s="291"/>
      <c r="G120" s="74"/>
      <c r="O120" s="88"/>
    </row>
    <row r="121" spans="1:17">
      <c r="B121" s="68" t="s">
        <v>135</v>
      </c>
      <c r="C121" s="294">
        <v>0.51671733103290618</v>
      </c>
      <c r="D121" s="152"/>
      <c r="E121" s="250"/>
      <c r="F121" s="291"/>
      <c r="G121" s="74"/>
      <c r="O121" s="88"/>
    </row>
    <row r="122" spans="1:17">
      <c r="B122" s="244" t="s">
        <v>136</v>
      </c>
      <c r="C122" s="293">
        <v>0.24955056359639177</v>
      </c>
      <c r="D122" s="152"/>
      <c r="E122" s="250"/>
      <c r="F122" s="291"/>
      <c r="G122" s="74"/>
    </row>
    <row r="123" spans="1:17">
      <c r="B123" s="244" t="s">
        <v>137</v>
      </c>
      <c r="C123" s="293">
        <v>0</v>
      </c>
      <c r="D123" s="152"/>
      <c r="E123" s="250"/>
      <c r="F123" s="291"/>
      <c r="G123" s="74"/>
    </row>
    <row r="124" spans="1:17">
      <c r="B124" s="244" t="s">
        <v>138</v>
      </c>
      <c r="C124" s="293">
        <v>0.22138701018209472</v>
      </c>
      <c r="D124" s="152"/>
      <c r="E124" s="250"/>
      <c r="F124" s="291"/>
      <c r="G124" s="74"/>
    </row>
    <row r="125" spans="1:17">
      <c r="B125" s="244" t="s">
        <v>139</v>
      </c>
      <c r="C125" s="293">
        <v>3.5827905176272733E-2</v>
      </c>
      <c r="D125" s="152"/>
      <c r="E125" s="250"/>
      <c r="F125" s="291"/>
      <c r="G125" s="74"/>
    </row>
    <row r="126" spans="1:17">
      <c r="B126" s="244" t="s">
        <v>140</v>
      </c>
      <c r="C126" s="293">
        <v>4.5253955744471264E-4</v>
      </c>
      <c r="D126" s="152"/>
      <c r="E126" s="250"/>
      <c r="F126" s="291"/>
      <c r="G126" s="74"/>
    </row>
    <row r="127" spans="1:17">
      <c r="B127" s="244" t="s">
        <v>141</v>
      </c>
      <c r="C127" s="293">
        <v>3.1687610684156241E-7</v>
      </c>
      <c r="D127" s="152"/>
      <c r="E127" s="250"/>
      <c r="F127" s="291"/>
      <c r="G127" s="74"/>
    </row>
    <row r="128" spans="1:17">
      <c r="B128" s="244" t="s">
        <v>145</v>
      </c>
      <c r="C128" s="293">
        <v>9.4989956445954062E-3</v>
      </c>
      <c r="D128" s="152"/>
      <c r="E128" s="250"/>
      <c r="F128" s="291"/>
      <c r="G128" s="74"/>
    </row>
    <row r="129" spans="2:7">
      <c r="B129" s="68" t="s">
        <v>61</v>
      </c>
      <c r="C129" s="294">
        <v>2.3770587292226999E-2</v>
      </c>
      <c r="D129" s="152"/>
      <c r="E129" s="250"/>
      <c r="F129" s="291"/>
      <c r="G129" s="74"/>
    </row>
    <row r="130" spans="2:7">
      <c r="B130" s="92" t="s">
        <v>62</v>
      </c>
      <c r="C130" s="295">
        <v>1.5909563425510594E-2</v>
      </c>
      <c r="D130" s="152"/>
      <c r="E130" s="250"/>
      <c r="F130" s="291"/>
      <c r="G130" s="74"/>
    </row>
    <row r="131" spans="2:7">
      <c r="B131" s="91" t="s">
        <v>126</v>
      </c>
      <c r="C131" s="296">
        <v>1</v>
      </c>
      <c r="D131" s="152"/>
      <c r="E131" s="250"/>
      <c r="F131" s="291"/>
      <c r="G131" s="74"/>
    </row>
    <row r="132" spans="2:7">
      <c r="C132" s="95"/>
      <c r="D132" s="133"/>
      <c r="F132" s="133"/>
      <c r="G132" s="74"/>
    </row>
    <row r="133" spans="2:7">
      <c r="C133" s="95"/>
    </row>
    <row r="134" spans="2:7">
      <c r="B134" s="86" t="s">
        <v>337</v>
      </c>
      <c r="C134" s="165"/>
      <c r="D134" s="15"/>
    </row>
    <row r="135" spans="2:7" ht="38.25">
      <c r="B135" s="28" t="s">
        <v>456</v>
      </c>
      <c r="C135" s="83" t="s">
        <v>143</v>
      </c>
    </row>
    <row r="136" spans="2:7" ht="25.5">
      <c r="B136" s="75" t="s">
        <v>270</v>
      </c>
      <c r="C136" s="297">
        <v>0.15104616632312015</v>
      </c>
    </row>
    <row r="137" spans="2:7" ht="25.5">
      <c r="B137" s="57" t="s">
        <v>272</v>
      </c>
      <c r="C137" s="293">
        <v>9.9529943095371692E-2</v>
      </c>
    </row>
    <row r="138" spans="2:7">
      <c r="B138" s="57" t="s">
        <v>234</v>
      </c>
      <c r="C138" s="293">
        <v>5.682165122662558E-2</v>
      </c>
    </row>
    <row r="139" spans="2:7">
      <c r="B139" s="57" t="s">
        <v>235</v>
      </c>
      <c r="C139" s="293">
        <v>4.380834512823939E-2</v>
      </c>
    </row>
    <row r="140" spans="2:7" ht="25.5">
      <c r="B140" s="57" t="s">
        <v>277</v>
      </c>
      <c r="C140" s="293">
        <v>2.6091529144044792E-2</v>
      </c>
    </row>
    <row r="141" spans="2:7">
      <c r="B141" s="57" t="s">
        <v>301</v>
      </c>
      <c r="C141" s="293">
        <v>2.6040686285717152E-2</v>
      </c>
    </row>
    <row r="142" spans="2:7">
      <c r="B142" s="57" t="s">
        <v>328</v>
      </c>
      <c r="C142" s="293">
        <v>2.4434293693269181E-2</v>
      </c>
    </row>
    <row r="143" spans="2:7">
      <c r="B143" s="57" t="s">
        <v>326</v>
      </c>
      <c r="C143" s="293">
        <v>2.3513093309450259E-2</v>
      </c>
    </row>
    <row r="144" spans="2:7">
      <c r="B144" s="57" t="s">
        <v>309</v>
      </c>
      <c r="C144" s="293">
        <v>2.1032561565851531E-2</v>
      </c>
    </row>
    <row r="145" spans="2:3">
      <c r="B145" s="58" t="s">
        <v>300</v>
      </c>
      <c r="C145" s="298">
        <v>2.0783875243639758E-2</v>
      </c>
    </row>
    <row r="146" spans="2:3">
      <c r="B146" s="91" t="s">
        <v>10</v>
      </c>
      <c r="C146" s="296">
        <f>SUM(C136:C145)</f>
        <v>0.49310214501532951</v>
      </c>
    </row>
  </sheetData>
  <sortState ref="B136:C145">
    <sortCondition descending="1" ref="C136:C145"/>
  </sortState>
  <phoneticPr fontId="33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50" fitToHeight="2" orientation="landscape" r:id="rId1"/>
  <rowBreaks count="1" manualBreakCount="1">
    <brk id="7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B6"/>
  <sheetViews>
    <sheetView view="pageBreakPreview" zoomScale="90" zoomScaleSheetLayoutView="90" workbookViewId="0"/>
  </sheetViews>
  <sheetFormatPr defaultRowHeight="12.75"/>
  <cols>
    <col min="1" max="1" width="57" style="53" customWidth="1"/>
    <col min="2" max="2" width="14" style="53" customWidth="1"/>
    <col min="3" max="16384" width="9.140625" style="53"/>
  </cols>
  <sheetData>
    <row r="1" spans="1:2" ht="20.25" customHeight="1">
      <c r="A1" s="55" t="s">
        <v>38</v>
      </c>
      <c r="B1" s="54"/>
    </row>
    <row r="2" spans="1:2">
      <c r="A2" s="100" t="s">
        <v>460</v>
      </c>
      <c r="B2" s="101" t="s">
        <v>127</v>
      </c>
    </row>
    <row r="3" spans="1:2" s="278" customFormat="1">
      <c r="A3" s="277" t="s">
        <v>147</v>
      </c>
      <c r="B3" s="299">
        <v>58</v>
      </c>
    </row>
    <row r="4" spans="1:2" s="278" customFormat="1">
      <c r="A4" s="279" t="s">
        <v>146</v>
      </c>
      <c r="B4" s="300">
        <v>8</v>
      </c>
    </row>
    <row r="5" spans="1:2" ht="19.5" customHeight="1">
      <c r="A5" s="106" t="s">
        <v>10</v>
      </c>
      <c r="B5" s="301">
        <f>B4+B3</f>
        <v>66</v>
      </c>
    </row>
    <row r="6" spans="1:2" ht="32.25" customHeight="1">
      <c r="A6" s="317" t="s">
        <v>435</v>
      </c>
      <c r="B6" s="317"/>
    </row>
  </sheetData>
  <mergeCells count="1">
    <mergeCell ref="A6:B6"/>
  </mergeCells>
  <phoneticPr fontId="3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Заглавна</vt:lpstr>
      <vt:lpstr>Табл. 1.1</vt:lpstr>
      <vt:lpstr>Табл. 1.2</vt:lpstr>
      <vt:lpstr>Табл. 1.3</vt:lpstr>
      <vt:lpstr>Табл. 1.4</vt:lpstr>
      <vt:lpstr>Табл. 2.1</vt:lpstr>
      <vt:lpstr>Табл. 2.2</vt:lpstr>
      <vt:lpstr>Табл. 2.3</vt:lpstr>
      <vt:lpstr>Табл. 3.1</vt:lpstr>
      <vt:lpstr>Табл. 3.2</vt:lpstr>
      <vt:lpstr>Табл. 3.3</vt:lpstr>
      <vt:lpstr>Табл. 4</vt:lpstr>
      <vt:lpstr>Заглавна!Print_Area</vt:lpstr>
      <vt:lpstr>'Табл. 1.1'!Print_Area</vt:lpstr>
      <vt:lpstr>'Табл. 1.2'!Print_Area</vt:lpstr>
      <vt:lpstr>'Табл. 1.3'!Print_Area</vt:lpstr>
      <vt:lpstr>'Табл. 1.4'!Print_Area</vt:lpstr>
      <vt:lpstr>'Табл. 2.2'!Print_Area</vt:lpstr>
      <vt:lpstr>'Табл. 2.3'!Print_Area</vt:lpstr>
      <vt:lpstr>'Табл. 3.1'!Print_Area</vt:lpstr>
      <vt:lpstr>'Табл. 3.2'!Print_Area</vt:lpstr>
      <vt:lpstr>'Табл. 3.3'!Print_Area</vt:lpstr>
      <vt:lpstr>'Табл. 4'!Print_Area</vt:lpstr>
      <vt:lpstr>'Табл. 1.2'!Print_Titles</vt:lpstr>
      <vt:lpstr>'Табл. 2.3'!Print_Titles</vt:lpstr>
      <vt:lpstr>'Табл. 3.2'!Print_Titles</vt:lpstr>
    </vt:vector>
  </TitlesOfParts>
  <Company>FSC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Статистика на капиталов пазар за 2012 г.</dc:title>
  <dc:creator>stoyanov_b</dc:creator>
  <cp:lastModifiedBy>bozhilova_a</cp:lastModifiedBy>
  <cp:lastPrinted>2015-06-17T13:56:40Z</cp:lastPrinted>
  <dcterms:created xsi:type="dcterms:W3CDTF">2010-06-30T11:18:04Z</dcterms:created>
  <dcterms:modified xsi:type="dcterms:W3CDTF">2015-08-31T13:48:09Z</dcterms:modified>
</cp:coreProperties>
</file>