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">'Balance Sheet'!$A$1:$AG$140</definedName>
    <definedName name="_xlnm.Print_Area" localSheetId="2">'Income Statement'!$A$1:$AG$67</definedName>
    <definedName name="_xlnm.Print_Area" localSheetId="1">'Payments'!$A$1:$BL$31</definedName>
    <definedName name="_xlnm.Print_Area" localSheetId="0">'Premiums'!$A$1:$BL$31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<sst xmlns="http://schemas.openxmlformats.org/spreadsheetml/2006/main" count="692" uniqueCount="306">
  <si>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</si>
  <si>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</si>
  <si>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</si>
  <si>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</si>
  <si>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</si>
  <si>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</si>
  <si>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</si>
  <si>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</si>
  <si>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</si>
  <si>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</si>
  <si>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</si>
  <si>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</si>
  <si>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</si>
  <si>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</si>
  <si>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</si>
  <si>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</si>
  <si>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</si>
  <si>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</si>
  <si>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</si>
  <si>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</si>
  <si>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</si>
  <si>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</si>
  <si>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</si>
  <si>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</si>
  <si>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</si>
  <si>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</si>
  <si>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</si>
  <si>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</si>
  <si>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</si>
  <si>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</si>
  <si>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</si>
  <si>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</si>
  <si>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</si>
  <si>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</si>
  <si>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</si>
  <si>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</si>
  <si>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</si>
  <si>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</si>
  <si>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</si>
  <si>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</si>
  <si>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</si>
  <si>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</si>
  <si>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</si>
  <si>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</si>
  <si>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</si>
  <si>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</si>
  <si>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</si>
  <si>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</si>
  <si>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</si>
  <si>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</si>
  <si>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</si>
  <si>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</si>
  <si>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</si>
  <si>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</si>
  <si>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</si>
  <si>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</si>
  <si>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</si>
  <si>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</si>
  <si>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</si>
  <si>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</si>
  <si>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</si>
  <si>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</si>
  <si>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</si>
  <si>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</si>
  <si>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</si>
  <si>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</si>
  <si>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</si>
  <si>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</si>
  <si>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</si>
  <si>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</si>
  <si>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</si>
  <si>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</si>
  <si>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</si>
  <si>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</si>
  <si>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</si>
  <si>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</si>
  <si>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</si>
  <si>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</si>
  <si>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</si>
  <si>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</si>
  <si>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</si>
  <si>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</si>
  <si>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</si>
  <si>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</si>
  <si>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</si>
  <si>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</si>
  <si>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</si>
  <si>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</si>
  <si>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</si>
  <si>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</si>
  <si>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</si>
  <si>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</si>
  <si>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</si>
  <si>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</si>
  <si>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</si>
  <si>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</si>
  <si>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</si>
  <si>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</si>
  <si>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</si>
  <si>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</si>
  <si>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</si>
  <si>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</si>
  <si>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</si>
  <si>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</si>
  <si>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</si>
  <si>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</si>
  <si>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</si>
  <si>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</si>
  <si>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</si>
  <si>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</si>
  <si>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</si>
  <si>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</si>
  <si>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</si>
  <si>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</si>
  <si>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</si>
  <si>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</si>
  <si>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</si>
  <si>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</si>
  <si>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</si>
  <si>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</si>
  <si>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</si>
  <si>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</si>
  <si>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</si>
  <si>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</si>
  <si>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</si>
  <si>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</si>
  <si>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</si>
  <si>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</si>
  <si>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</si>
  <si>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</si>
  <si>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</si>
  <si>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</si>
  <si>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</si>
  <si>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</si>
  <si>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</si>
  <si>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</si>
  <si>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</si>
  <si>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</si>
  <si>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</si>
  <si>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</si>
  <si>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</si>
  <si>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</si>
  <si>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</si>
  <si>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</si>
  <si>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</si>
  <si>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</si>
  <si>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</si>
  <si>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</si>
  <si>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</si>
  <si>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</si>
  <si>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</si>
  <si>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</si>
  <si>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</si>
  <si>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</si>
  <si>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</si>
  <si>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</si>
  <si>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</si>
  <si>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</si>
  <si>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</si>
  <si>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</si>
  <si>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</si>
  <si>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</si>
  <si>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</si>
  <si>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</si>
  <si>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</si>
  <si>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</si>
  <si>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</si>
  <si>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</si>
  <si>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</si>
  <si>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</si>
  <si>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</si>
  <si>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</si>
  <si>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</si>
  <si>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</si>
  <si>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</si>
  <si>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</si>
  <si>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</si>
  <si>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</si>
  <si>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</si>
  <si>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</si>
  <si>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</si>
  <si>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</si>
  <si>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</si>
  <si>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</si>
  <si>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</si>
  <si>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</si>
  <si>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</si>
  <si>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</si>
  <si>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</si>
  <si>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</si>
  <si>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</si>
  <si>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</si>
  <si>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</si>
  <si>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</si>
  <si>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</si>
  <si>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</si>
  <si>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</si>
  <si>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</si>
  <si>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</si>
  <si>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</si>
  <si>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</si>
  <si>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</si>
  <si>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</si>
  <si>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</si>
  <si>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</si>
  <si>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</si>
  <si>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</si>
  <si>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</si>
  <si>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</si>
  <si>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</si>
  <si>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</si>
  <si>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</si>
  <si>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</si>
  <si>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</si>
  <si>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</si>
  <si>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</si>
  <si>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</si>
  <si>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</si>
  <si>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</si>
  <si>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</si>
  <si>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</si>
  <si>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</si>
  <si>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</si>
  <si>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</si>
  <si>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</si>
  <si>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</si>
  <si>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</si>
  <si>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</si>
  <si>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</si>
  <si>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</si>
  <si>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</si>
  <si>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</si>
  <si>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</si>
  <si>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</si>
  <si>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</si>
  <si>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</si>
  <si>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</si>
  <si>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</si>
  <si>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</si>
  <si>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</si>
  <si>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</si>
  <si>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</si>
  <si>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</si>
  <si>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</si>
  <si>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</si>
  <si>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</si>
  <si>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</si>
  <si>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</si>
  <si>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“Енергия”</t>
  </si>
  <si>
    <t>"ОББ-Ей Ай Джи ЗД" АД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</si>
  <si>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</si>
  <si>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</si>
  <si>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</si>
  <si>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</si>
  <si>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</si>
  <si>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</si>
  <si>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</si>
  <si>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</si>
  <si>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</si>
  <si>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</si>
  <si>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</si>
  <si>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</si>
  <si>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</si>
  <si>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ЗАД "Здравноосигурителен институт" АД</t>
  </si>
  <si>
    <t>"Европейска Здравноосигурителна каса" ЗАД</t>
  </si>
  <si>
    <t>ЗЗД "Планета" ЕАД</t>
  </si>
  <si>
    <t>ЗАД "Асет Иншурънс" АД</t>
  </si>
  <si>
    <t>"ЗАД България" АД</t>
  </si>
  <si>
    <t>ЗД "ОЗОК Инс'' АД</t>
  </si>
  <si>
    <t xml:space="preserve"> 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</si>
  <si>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</si>
  <si>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</si>
  <si>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</si>
  <si>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</si>
  <si>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</si>
  <si>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</si>
  <si>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</si>
  <si>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</si>
  <si>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'ФИ ХЕЛТ ЗАСТРАХОВАНЕ'' АД</t>
  </si>
  <si>
    <t>'ЗАД БЪЛГАРИЯ'' АД</t>
  </si>
  <si>
    <t>'ЗЕАД ДАЛЛБОГГ: ЖИВОТ И ЗДРАВЕ'' ЕАД</t>
  </si>
  <si>
    <t>'ЗК МЕДИКО – 21'' АД</t>
  </si>
  <si>
    <t>'ОЗОФ ДОВЕРИЕ ЗАД'' АД</t>
  </si>
  <si>
    <t>'ЗК НАДЕЖДА'' АД</t>
  </si>
  <si>
    <t>'ЗД СЪГЛАСИЕ'' АД</t>
  </si>
  <si>
    <t>'ТОКУДА ЗДРАВНО ЗАСТРАХОВАНЕ'' ЕАД</t>
  </si>
  <si>
    <t>'ЕВРОИНС – ЗДРАВНО ОСИГУРЯВАНЕ ЗЕАД'' ЕАД</t>
  </si>
  <si>
    <t>ЗД ''ОЗОК ИНС'' АД</t>
  </si>
  <si>
    <t>"Европейска здравноосигурителна Каса" ЗАД</t>
  </si>
  <si>
    <t>"ЗЗД – Планета" ЕАД</t>
  </si>
  <si>
    <t>''ЗАД ''АСЕТ ИНШУРЪНС'' АД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</si>
  <si>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</si>
  <si>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</si>
  <si>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</si>
  <si>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</si>
  <si>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</si>
  <si>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</si>
  <si>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</si>
  <si>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Депозоти в банки</t>
  </si>
  <si>
    <t>ПАЗАРЕН ДЯЛ :</t>
  </si>
  <si>
    <t xml:space="preserve"> 1 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</si>
  <si>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</si>
  <si>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r>
      <t>БРУТЕН ПРЕМИЕН ПРИХОД ПО ОБЩО ЗАСТРАХОВАНЕ КЪМ 30.06.2015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</si>
  <si>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ИЗПЛАТЕНИ ОБЕЗЩЕТЕНИЯ ПО ОБЩО ЗАСТРАХОВАНЕ КЪМ 30.06.2015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</si>
  <si>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ОТЧЕТИ ЗА ДОХОДИТЕ НА ЗАСТРАХОВАТЕЛИТЕ ПО ОБЩО ЗАСТРАХОВАНЕ КЪМ 30.06.2015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</si>
  <si>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 xml:space="preserve">СЧЕТОВОДНИ БАЛАНСИ НА ЗАСТРАХОВАТЕЛИТЕ ПО ОБЩО ЗАСТРАХОВАНЕ КЪМ 30.06.2015 ГОДИНА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</si>
</sst>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2" xfId="66" applyFont="1" applyFill="1" applyBorder="1" applyAlignment="1" applyProtection="1">
      <alignment vertical="center" wrapText="1"/>
      <protection/>
    </xf>
    <xf numFmtId="0" fontId="3" fillId="0" borderId="12" xfId="66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6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66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18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13" fillId="0" borderId="12" xfId="65" applyNumberFormat="1" applyFont="1" applyFill="1" applyBorder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7" fillId="0" borderId="12" xfId="64" applyNumberFormat="1" applyFont="1" applyBorder="1" applyProtection="1">
      <alignment horizontal="right" vertical="center"/>
      <protection locked="0"/>
    </xf>
    <xf numFmtId="3" fontId="13" fillId="0" borderId="12" xfId="65" applyNumberFormat="1" applyFont="1" applyFill="1" applyBorder="1" applyAlignment="1" applyProtection="1">
      <alignment horizontal="center" vertical="center" wrapText="1"/>
      <protection/>
    </xf>
    <xf numFmtId="3" fontId="13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/>
      <protection/>
    </xf>
    <xf numFmtId="3" fontId="20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/>
      <protection/>
    </xf>
    <xf numFmtId="3" fontId="17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 wrapText="1"/>
      <protection/>
    </xf>
    <xf numFmtId="3" fontId="20" fillId="0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horizontal="right"/>
      <protection/>
    </xf>
    <xf numFmtId="3" fontId="20" fillId="0" borderId="12" xfId="65" applyNumberFormat="1" applyFont="1" applyFill="1" applyBorder="1" applyAlignment="1" applyProtection="1">
      <alignment horizontal="left"/>
      <protection/>
    </xf>
    <xf numFmtId="3" fontId="17" fillId="0" borderId="12" xfId="65" applyNumberFormat="1" applyFont="1" applyFill="1" applyBorder="1" applyAlignment="1" applyProtection="1">
      <alignment horizontal="center"/>
      <protection/>
    </xf>
    <xf numFmtId="3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5" applyNumberFormat="1" applyFont="1" applyFill="1" applyBorder="1" applyAlignment="1" applyProtection="1">
      <alignment horizontal="left" vertical="center" wrapText="1"/>
      <protection/>
    </xf>
    <xf numFmtId="0" fontId="5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/>
      <protection/>
    </xf>
    <xf numFmtId="0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21" fillId="0" borderId="12" xfId="65" applyNumberFormat="1" applyFont="1" applyFill="1" applyBorder="1" applyAlignment="1" applyProtection="1">
      <alignment horizontal="left" vertical="center" wrapText="1"/>
      <protection/>
    </xf>
    <xf numFmtId="3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33" borderId="12" xfId="67" applyFont="1" applyFill="1" applyBorder="1" applyAlignment="1">
      <alignment horizontal="center" vertical="center" wrapText="1"/>
      <protection/>
    </xf>
    <xf numFmtId="3" fontId="13" fillId="33" borderId="12" xfId="67" applyNumberFormat="1" applyFont="1" applyFill="1" applyBorder="1" applyAlignment="1">
      <alignment horizontal="center" vertical="center" wrapText="1"/>
      <protection/>
    </xf>
    <xf numFmtId="0" fontId="13" fillId="33" borderId="12" xfId="67" applyFont="1" applyFill="1" applyBorder="1" applyAlignment="1" quotePrefix="1">
      <alignment horizontal="center" vertical="center" wrapText="1"/>
      <protection/>
    </xf>
    <xf numFmtId="3" fontId="13" fillId="33" borderId="12" xfId="67" applyNumberFormat="1" applyFont="1" applyFill="1" applyBorder="1" applyAlignment="1" quotePrefix="1">
      <alignment horizontal="center" vertical="center" wrapText="1"/>
      <protection/>
    </xf>
    <xf numFmtId="0" fontId="13" fillId="33" borderId="12" xfId="0" applyFont="1" applyFill="1" applyBorder="1" applyAlignment="1" quotePrefix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65" applyNumberFormat="1" applyFont="1" applyFill="1" applyBorder="1" applyProtection="1">
      <alignment horizontal="center" vertical="center" wrapText="1"/>
      <protection/>
    </xf>
    <xf numFmtId="3" fontId="13" fillId="33" borderId="12" xfId="65" applyNumberFormat="1" applyFont="1" applyFill="1" applyBorder="1" applyAlignment="1" applyProtection="1">
      <alignment horizontal="center"/>
      <protection/>
    </xf>
    <xf numFmtId="3" fontId="13" fillId="33" borderId="12" xfId="65" applyNumberFormat="1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3" fontId="7" fillId="33" borderId="12" xfId="64" applyNumberFormat="1" applyFont="1" applyFill="1" applyBorder="1" applyProtection="1">
      <alignment horizontal="right" vertical="center"/>
      <protection locked="0"/>
    </xf>
    <xf numFmtId="0" fontId="13" fillId="33" borderId="17" xfId="0" applyFont="1" applyFill="1" applyBorder="1" applyAlignment="1">
      <alignment horizontal="center" vertical="center" wrapText="1"/>
    </xf>
    <xf numFmtId="3" fontId="17" fillId="33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3" borderId="12" xfId="66" applyNumberFormat="1" applyFont="1" applyFill="1" applyBorder="1" applyAlignment="1" applyProtection="1">
      <alignment vertical="center" wrapText="1"/>
      <protection/>
    </xf>
    <xf numFmtId="3" fontId="13" fillId="33" borderId="12" xfId="0" applyNumberFormat="1" applyFont="1" applyFill="1" applyBorder="1" applyAlignment="1">
      <alignment wrapText="1"/>
    </xf>
    <xf numFmtId="3" fontId="13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" fontId="17" fillId="33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3" fontId="20" fillId="33" borderId="12" xfId="65" applyNumberFormat="1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79" fontId="13" fillId="33" borderId="12" xfId="65" applyNumberFormat="1" applyFont="1" applyFill="1" applyBorder="1" applyProtection="1">
      <alignment horizontal="center" vertical="center" wrapText="1"/>
      <protection/>
    </xf>
    <xf numFmtId="10" fontId="5" fillId="33" borderId="17" xfId="0" applyNumberFormat="1" applyFont="1" applyFill="1" applyBorder="1" applyAlignment="1" applyProtection="1">
      <alignment horizontal="center" vertical="center" wrapText="1"/>
      <protection/>
    </xf>
    <xf numFmtId="10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10" fontId="26" fillId="33" borderId="17" xfId="0" applyNumberFormat="1" applyFont="1" applyFill="1" applyBorder="1" applyAlignment="1">
      <alignment horizontal="center" vertical="center" wrapText="1"/>
    </xf>
    <xf numFmtId="10" fontId="26" fillId="33" borderId="18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9" xfId="65" applyNumberFormat="1" applyFont="1" applyFill="1" applyBorder="1" applyAlignment="1" applyProtection="1">
      <alignment horizontal="center" vertical="center" wrapText="1"/>
      <protection/>
    </xf>
    <xf numFmtId="3" fontId="16" fillId="33" borderId="14" xfId="65" applyNumberFormat="1" applyFont="1" applyFill="1" applyBorder="1" applyAlignment="1" applyProtection="1">
      <alignment horizontal="center" vertical="center" wrapText="1"/>
      <protection/>
    </xf>
    <xf numFmtId="3" fontId="2" fillId="33" borderId="12" xfId="65" applyNumberFormat="1" applyFont="1" applyFill="1" applyBorder="1" applyAlignment="1" applyProtection="1">
      <alignment horizontal="center" vertical="center" wrapText="1"/>
      <protection/>
    </xf>
    <xf numFmtId="3" fontId="16" fillId="33" borderId="12" xfId="65" applyNumberFormat="1" applyFont="1" applyFill="1" applyBorder="1" applyAlignment="1" applyProtection="1">
      <alignment horizontal="center" vertical="center" wrapText="1"/>
      <protection/>
    </xf>
    <xf numFmtId="0" fontId="2" fillId="33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FORMI" xfId="64"/>
    <cellStyle name="Normal_Spravki_NonLIfe_New" xfId="65"/>
    <cellStyle name="Normal_Spravki_NonLIfe1999" xfId="66"/>
    <cellStyle name="Normal_Здравно" xfId="67"/>
    <cellStyle name="Note" xfId="68"/>
    <cellStyle name="Output" xfId="69"/>
    <cellStyle name="Percent" xfId="70"/>
    <cellStyle name="spravki" xfId="71"/>
    <cellStyle name="TBI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625"/>
          <c:y val="-0.026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75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0.04823336530710454</c:v>
              </c:pt>
              <c:pt idx="1">
                <c:v>0.6940967617147472</c:v>
              </c:pt>
              <c:pt idx="2">
                <c:v>0.004195818747215785</c:v>
              </c:pt>
              <c:pt idx="3">
                <c:v>0.008447591824583012</c:v>
              </c:pt>
              <c:pt idx="4">
                <c:v>0.01152390446937679</c:v>
              </c:pt>
              <c:pt idx="5">
                <c:v>0.011371344258664661</c:v>
              </c:pt>
              <c:pt idx="6">
                <c:v>0.1748628200957974</c:v>
              </c:pt>
              <c:pt idx="7">
                <c:v>0.024721464090295447</c:v>
              </c:pt>
              <c:pt idx="8">
                <c:v>0.010668791181812947</c:v>
              </c:pt>
              <c:pt idx="9">
                <c:v>0.011878138310402294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018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0.04147413000629741</c:v>
              </c:pt>
              <c:pt idx="1">
                <c:v>0.8140556004470301</c:v>
              </c:pt>
              <c:pt idx="2">
                <c:v>0.00024638079537693416</c:v>
              </c:pt>
              <c:pt idx="3">
                <c:v>0.0061166301768178135</c:v>
              </c:pt>
              <c:pt idx="4">
                <c:v>0.006999536354180288</c:v>
              </c:pt>
              <c:pt idx="5">
                <c:v>0.003060532789751051</c:v>
              </c:pt>
              <c:pt idx="6">
                <c:v>0.10245954783421678</c:v>
              </c:pt>
              <c:pt idx="7">
                <c:v>0.009237937578343647</c:v>
              </c:pt>
              <c:pt idx="8">
                <c:v>0.010219377338210498</c:v>
              </c:pt>
              <c:pt idx="9">
                <c:v>0.0061303266797754375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85725</xdr:rowOff>
    </xdr:from>
    <xdr:to>
      <xdr:col>10</xdr:col>
      <xdr:colOff>38100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8575" y="9858375"/>
        <a:ext cx="10629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10</xdr:col>
      <xdr:colOff>685800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66675" y="9201150"/>
        <a:ext cx="110109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2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3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5_2_1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31"/>
  <sheetViews>
    <sheetView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6" width="12.28125" style="0" customWidth="1"/>
    <col min="7" max="7" width="14.140625" style="0" customWidth="1"/>
    <col min="8" max="12" width="13.7109375" style="0" customWidth="1"/>
    <col min="13" max="20" width="12.7109375" style="0" customWidth="1"/>
    <col min="21" max="64" width="12.57421875" style="0" customWidth="1"/>
    <col min="65" max="65" width="10.28125" style="0" bestFit="1" customWidth="1"/>
  </cols>
  <sheetData>
    <row r="1" ht="21.75" customHeight="1"/>
    <row r="2" spans="1:64" ht="21.75" customHeight="1">
      <c r="A2" s="102" t="s">
        <v>302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ht="21.75" customHeight="1">
      <c r="BL3" s="73" t="s">
        <v>16</v>
      </c>
    </row>
    <row r="4" spans="1:64" ht="48" customHeight="1">
      <c r="A4" s="103" t="s">
        <v>220</v>
      </c>
      <c r="B4" s="103" t="s">
        <v>0</v>
      </c>
      <c r="C4" s="100" t="s">
        <v>252</v>
      </c>
      <c r="D4" s="101"/>
      <c r="E4" s="100" t="s">
        <v>9</v>
      </c>
      <c r="F4" s="101"/>
      <c r="G4" s="100" t="s">
        <v>13</v>
      </c>
      <c r="H4" s="101"/>
      <c r="I4" s="100" t="s">
        <v>10</v>
      </c>
      <c r="J4" s="101"/>
      <c r="K4" s="100" t="s">
        <v>12</v>
      </c>
      <c r="L4" s="101"/>
      <c r="M4" s="100" t="s">
        <v>6</v>
      </c>
      <c r="N4" s="101"/>
      <c r="O4" s="100" t="s">
        <v>253</v>
      </c>
      <c r="P4" s="101"/>
      <c r="Q4" s="100" t="s">
        <v>7</v>
      </c>
      <c r="R4" s="101"/>
      <c r="S4" s="100" t="s">
        <v>250</v>
      </c>
      <c r="T4" s="101"/>
      <c r="U4" s="100" t="s">
        <v>251</v>
      </c>
      <c r="V4" s="101"/>
      <c r="W4" s="100" t="s">
        <v>11</v>
      </c>
      <c r="X4" s="101"/>
      <c r="Y4" s="100" t="s">
        <v>248</v>
      </c>
      <c r="Z4" s="101"/>
      <c r="AA4" s="100" t="s">
        <v>219</v>
      </c>
      <c r="AB4" s="101"/>
      <c r="AC4" s="100" t="s">
        <v>267</v>
      </c>
      <c r="AD4" s="101"/>
      <c r="AE4" s="100" t="s">
        <v>260</v>
      </c>
      <c r="AF4" s="101"/>
      <c r="AG4" s="100" t="s">
        <v>254</v>
      </c>
      <c r="AH4" s="101"/>
      <c r="AI4" s="100" t="s">
        <v>14</v>
      </c>
      <c r="AJ4" s="101"/>
      <c r="AK4" s="100" t="s">
        <v>15</v>
      </c>
      <c r="AL4" s="101"/>
      <c r="AM4" s="100" t="s">
        <v>249</v>
      </c>
      <c r="AN4" s="101"/>
      <c r="AO4" s="100" t="s">
        <v>255</v>
      </c>
      <c r="AP4" s="101"/>
      <c r="AQ4" s="100" t="s">
        <v>257</v>
      </c>
      <c r="AR4" s="101"/>
      <c r="AS4" s="100" t="s">
        <v>258</v>
      </c>
      <c r="AT4" s="101"/>
      <c r="AU4" s="100" t="s">
        <v>256</v>
      </c>
      <c r="AV4" s="101"/>
      <c r="AW4" s="100" t="s">
        <v>259</v>
      </c>
      <c r="AX4" s="101"/>
      <c r="AY4" s="100" t="s">
        <v>264</v>
      </c>
      <c r="AZ4" s="101"/>
      <c r="BA4" s="100" t="s">
        <v>268</v>
      </c>
      <c r="BB4" s="101"/>
      <c r="BC4" s="100" t="s">
        <v>263</v>
      </c>
      <c r="BD4" s="101"/>
      <c r="BE4" s="100" t="s">
        <v>261</v>
      </c>
      <c r="BF4" s="101"/>
      <c r="BG4" s="100" t="s">
        <v>266</v>
      </c>
      <c r="BH4" s="101"/>
      <c r="BI4" s="100" t="s">
        <v>265</v>
      </c>
      <c r="BJ4" s="101"/>
      <c r="BK4" s="108" t="s">
        <v>8</v>
      </c>
      <c r="BL4" s="108"/>
    </row>
    <row r="5" spans="1:64" ht="50.25" customHeight="1">
      <c r="A5" s="103"/>
      <c r="B5" s="103"/>
      <c r="C5" s="90" t="s">
        <v>17</v>
      </c>
      <c r="D5" s="91" t="s">
        <v>18</v>
      </c>
      <c r="E5" s="90" t="s">
        <v>17</v>
      </c>
      <c r="F5" s="91" t="s">
        <v>18</v>
      </c>
      <c r="G5" s="90" t="s">
        <v>17</v>
      </c>
      <c r="H5" s="91" t="s">
        <v>18</v>
      </c>
      <c r="I5" s="90" t="s">
        <v>17</v>
      </c>
      <c r="J5" s="91" t="s">
        <v>18</v>
      </c>
      <c r="K5" s="90" t="s">
        <v>17</v>
      </c>
      <c r="L5" s="91" t="s">
        <v>18</v>
      </c>
      <c r="M5" s="90" t="s">
        <v>17</v>
      </c>
      <c r="N5" s="91" t="s">
        <v>18</v>
      </c>
      <c r="O5" s="90" t="s">
        <v>17</v>
      </c>
      <c r="P5" s="91" t="s">
        <v>18</v>
      </c>
      <c r="Q5" s="90" t="s">
        <v>17</v>
      </c>
      <c r="R5" s="91" t="s">
        <v>18</v>
      </c>
      <c r="S5" s="90" t="s">
        <v>17</v>
      </c>
      <c r="T5" s="91" t="s">
        <v>18</v>
      </c>
      <c r="U5" s="90" t="s">
        <v>17</v>
      </c>
      <c r="V5" s="91" t="s">
        <v>18</v>
      </c>
      <c r="W5" s="90" t="s">
        <v>17</v>
      </c>
      <c r="X5" s="91" t="s">
        <v>18</v>
      </c>
      <c r="Y5" s="90" t="s">
        <v>17</v>
      </c>
      <c r="Z5" s="91" t="s">
        <v>18</v>
      </c>
      <c r="AA5" s="90" t="s">
        <v>17</v>
      </c>
      <c r="AB5" s="91" t="s">
        <v>18</v>
      </c>
      <c r="AC5" s="90" t="s">
        <v>17</v>
      </c>
      <c r="AD5" s="91" t="s">
        <v>18</v>
      </c>
      <c r="AE5" s="90" t="s">
        <v>17</v>
      </c>
      <c r="AF5" s="91" t="s">
        <v>18</v>
      </c>
      <c r="AG5" s="90" t="s">
        <v>17</v>
      </c>
      <c r="AH5" s="91" t="s">
        <v>18</v>
      </c>
      <c r="AI5" s="90" t="s">
        <v>17</v>
      </c>
      <c r="AJ5" s="91" t="s">
        <v>18</v>
      </c>
      <c r="AK5" s="90" t="s">
        <v>17</v>
      </c>
      <c r="AL5" s="91" t="s">
        <v>18</v>
      </c>
      <c r="AM5" s="90" t="s">
        <v>17</v>
      </c>
      <c r="AN5" s="91" t="s">
        <v>18</v>
      </c>
      <c r="AO5" s="90" t="s">
        <v>17</v>
      </c>
      <c r="AP5" s="91" t="s">
        <v>18</v>
      </c>
      <c r="AQ5" s="90" t="s">
        <v>17</v>
      </c>
      <c r="AR5" s="91" t="s">
        <v>18</v>
      </c>
      <c r="AS5" s="90" t="s">
        <v>17</v>
      </c>
      <c r="AT5" s="91" t="s">
        <v>18</v>
      </c>
      <c r="AU5" s="90" t="s">
        <v>17</v>
      </c>
      <c r="AV5" s="91" t="s">
        <v>18</v>
      </c>
      <c r="AW5" s="90" t="s">
        <v>17</v>
      </c>
      <c r="AX5" s="91" t="s">
        <v>18</v>
      </c>
      <c r="AY5" s="90" t="s">
        <v>17</v>
      </c>
      <c r="AZ5" s="91" t="s">
        <v>18</v>
      </c>
      <c r="BA5" s="90" t="s">
        <v>17</v>
      </c>
      <c r="BB5" s="91" t="s">
        <v>18</v>
      </c>
      <c r="BC5" s="90" t="s">
        <v>17</v>
      </c>
      <c r="BD5" s="91" t="s">
        <v>18</v>
      </c>
      <c r="BE5" s="90" t="s">
        <v>17</v>
      </c>
      <c r="BF5" s="91" t="s">
        <v>18</v>
      </c>
      <c r="BG5" s="90" t="s">
        <v>17</v>
      </c>
      <c r="BH5" s="91" t="s">
        <v>18</v>
      </c>
      <c r="BI5" s="90" t="s">
        <v>17</v>
      </c>
      <c r="BJ5" s="91" t="s">
        <v>18</v>
      </c>
      <c r="BK5" s="76" t="s">
        <v>17</v>
      </c>
      <c r="BL5" s="77" t="s">
        <v>18</v>
      </c>
    </row>
    <row r="6" spans="1:66" ht="18" customHeight="1">
      <c r="A6" s="8">
        <v>1</v>
      </c>
      <c r="B6" s="1" t="s">
        <v>226</v>
      </c>
      <c r="C6" s="21">
        <v>2182628.4658566006</v>
      </c>
      <c r="D6" s="21">
        <v>33164.14</v>
      </c>
      <c r="E6" s="21">
        <v>2563824.7800000003</v>
      </c>
      <c r="F6" s="21">
        <v>236080.76</v>
      </c>
      <c r="G6" s="21">
        <v>397089</v>
      </c>
      <c r="H6" s="21">
        <v>0</v>
      </c>
      <c r="I6" s="21">
        <v>2066184.75</v>
      </c>
      <c r="J6" s="21">
        <v>0</v>
      </c>
      <c r="K6" s="21">
        <v>1267680.02</v>
      </c>
      <c r="L6" s="21">
        <v>0</v>
      </c>
      <c r="M6" s="20">
        <v>195678.31</v>
      </c>
      <c r="N6" s="20">
        <v>0</v>
      </c>
      <c r="O6" s="20">
        <v>1076341.94</v>
      </c>
      <c r="P6" s="20">
        <v>155111.84</v>
      </c>
      <c r="Q6" s="20">
        <v>3270868.05</v>
      </c>
      <c r="R6" s="20">
        <v>0</v>
      </c>
      <c r="S6" s="20">
        <v>702284.55</v>
      </c>
      <c r="T6" s="20">
        <v>0</v>
      </c>
      <c r="U6" s="20">
        <v>133975.01</v>
      </c>
      <c r="V6" s="20">
        <v>0</v>
      </c>
      <c r="W6" s="20">
        <v>320909.82</v>
      </c>
      <c r="X6" s="20">
        <v>0</v>
      </c>
      <c r="Y6" s="20">
        <v>296608.74</v>
      </c>
      <c r="Z6" s="20">
        <v>0</v>
      </c>
      <c r="AA6" s="20">
        <v>174788.45000000185</v>
      </c>
      <c r="AB6" s="20">
        <v>0</v>
      </c>
      <c r="AC6" s="20">
        <v>108948.04</v>
      </c>
      <c r="AD6" s="20">
        <v>0</v>
      </c>
      <c r="AE6" s="20">
        <v>2317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4">
        <v>16233.96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2282.62</v>
      </c>
      <c r="AR6" s="20">
        <v>0</v>
      </c>
      <c r="AS6" s="20">
        <v>2656.14</v>
      </c>
      <c r="AT6" s="20">
        <v>0</v>
      </c>
      <c r="AU6" s="20">
        <v>17454.56</v>
      </c>
      <c r="AV6" s="20">
        <v>0</v>
      </c>
      <c r="AW6" s="20">
        <v>208524.93804095953</v>
      </c>
      <c r="AX6" s="20">
        <v>0</v>
      </c>
      <c r="AY6" s="20">
        <v>0</v>
      </c>
      <c r="AZ6" s="20">
        <v>0</v>
      </c>
      <c r="BA6" s="20">
        <v>2651.8</v>
      </c>
      <c r="BB6" s="20">
        <v>0</v>
      </c>
      <c r="BC6" s="20">
        <v>0</v>
      </c>
      <c r="BD6" s="20">
        <v>0</v>
      </c>
      <c r="BE6" s="20">
        <v>2116.88</v>
      </c>
      <c r="BF6" s="20">
        <v>0</v>
      </c>
      <c r="BG6" s="20">
        <v>86966.55999999998</v>
      </c>
      <c r="BH6" s="20">
        <v>0</v>
      </c>
      <c r="BI6" s="20">
        <v>0</v>
      </c>
      <c r="BJ6" s="20">
        <v>0</v>
      </c>
      <c r="BK6" s="92">
        <f>SUM(C6,E6,G6,I6,K6,M6,O6,Q6,S6,U6,W6,Y6,AA6,AC6,AE6,AG6,AI6,AK6,AM6,AO6,AQ6,AS6,AU6,AW6,AY6,BA6,BC6,BE6,BG6,BI6)</f>
        <v>15099014.383897565</v>
      </c>
      <c r="BL6" s="92">
        <f>SUM(D6,F6,H6,J6,L6,N6,P6,R6,T6,V6,X6,Z6,AB6,AD6,AF6,AH6,AJ6,AL6,AN6,AP6,AR6,AT6,AV6,AX6,AZ6,BB6,BD6,BF6,BH6,BJ6)</f>
        <v>424356.74</v>
      </c>
      <c r="BN6" s="22"/>
    </row>
    <row r="7" spans="1:64" ht="38.25" customHeight="1">
      <c r="A7" s="12" t="s">
        <v>221</v>
      </c>
      <c r="B7" s="1" t="s">
        <v>19</v>
      </c>
      <c r="C7" s="21">
        <v>167901.12000000002</v>
      </c>
      <c r="D7" s="21">
        <v>0</v>
      </c>
      <c r="E7" s="21">
        <v>534080.5899999999</v>
      </c>
      <c r="F7" s="21">
        <v>236080.76</v>
      </c>
      <c r="G7" s="21">
        <v>397089</v>
      </c>
      <c r="H7" s="21">
        <v>0</v>
      </c>
      <c r="I7" s="21">
        <v>126145.32</v>
      </c>
      <c r="J7" s="21">
        <v>0</v>
      </c>
      <c r="K7" s="21">
        <v>21419.1</v>
      </c>
      <c r="L7" s="21">
        <v>0</v>
      </c>
      <c r="M7" s="20">
        <v>40268.27</v>
      </c>
      <c r="N7" s="20">
        <v>0</v>
      </c>
      <c r="O7" s="20">
        <v>131028.23</v>
      </c>
      <c r="P7" s="20">
        <v>0</v>
      </c>
      <c r="Q7" s="20">
        <v>1413941.65</v>
      </c>
      <c r="R7" s="20">
        <v>0</v>
      </c>
      <c r="S7" s="20">
        <v>139802.55</v>
      </c>
      <c r="T7" s="20">
        <v>0</v>
      </c>
      <c r="U7" s="20">
        <v>39333.520000000004</v>
      </c>
      <c r="V7" s="20">
        <v>0</v>
      </c>
      <c r="W7" s="20">
        <v>133214.97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4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1470.3999999999999</v>
      </c>
      <c r="BH7" s="20">
        <v>0</v>
      </c>
      <c r="BI7" s="20">
        <v>0</v>
      </c>
      <c r="BJ7" s="20">
        <v>0</v>
      </c>
      <c r="BK7" s="92">
        <f aca="true" t="shared" si="0" ref="BK7:BK29">SUM(C7,E7,G7,I7,K7,M7,O7,Q7,S7,U7,W7,Y7,AA7,AC7,AE7,AG7,AI7,AK7,AM7,AO7,AQ7,AS7,AU7,AW7,AY7,BA7,BC7,BE7,BG7,BI7)</f>
        <v>3145694.72</v>
      </c>
      <c r="BL7" s="92">
        <f aca="true" t="shared" si="1" ref="BL7:BL29">SUM(D7,F7,H7,J7,L7,N7,P7,R7,T7,V7,X7,Z7,AB7,AD7,AF7,AH7,AJ7,AL7,AN7,AP7,AR7,AT7,AV7,AX7,AZ7,BB7,BD7,BF7,BH7,BJ7)</f>
        <v>236080.76</v>
      </c>
    </row>
    <row r="8" spans="1:64" ht="18" customHeight="1">
      <c r="A8" s="8">
        <v>2</v>
      </c>
      <c r="B8" s="1" t="s">
        <v>227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0">
        <v>0</v>
      </c>
      <c r="N8" s="20">
        <v>0</v>
      </c>
      <c r="O8" s="20">
        <v>748330.52</v>
      </c>
      <c r="P8" s="20">
        <v>6048.31</v>
      </c>
      <c r="Q8" s="20">
        <v>159943.3</v>
      </c>
      <c r="R8" s="20">
        <v>0</v>
      </c>
      <c r="S8" s="20">
        <v>69553.32</v>
      </c>
      <c r="T8" s="20">
        <v>0</v>
      </c>
      <c r="U8" s="20">
        <v>0</v>
      </c>
      <c r="V8" s="20">
        <v>0</v>
      </c>
      <c r="W8" s="20">
        <v>3441452.4300000006</v>
      </c>
      <c r="X8" s="20">
        <v>0</v>
      </c>
      <c r="Y8" s="20">
        <v>0</v>
      </c>
      <c r="Z8" s="20">
        <v>0</v>
      </c>
      <c r="AA8" s="20">
        <v>5994.439999999999</v>
      </c>
      <c r="AB8" s="20">
        <v>0</v>
      </c>
      <c r="AC8" s="20">
        <v>4000958.97</v>
      </c>
      <c r="AD8" s="20">
        <v>0</v>
      </c>
      <c r="AE8" s="20">
        <v>75843</v>
      </c>
      <c r="AF8" s="20">
        <v>0</v>
      </c>
      <c r="AG8" s="20">
        <v>4700828.28</v>
      </c>
      <c r="AH8" s="20">
        <v>0</v>
      </c>
      <c r="AI8" s="20">
        <v>0</v>
      </c>
      <c r="AJ8" s="20">
        <v>0</v>
      </c>
      <c r="AK8" s="24">
        <v>0</v>
      </c>
      <c r="AL8" s="20">
        <v>0</v>
      </c>
      <c r="AM8" s="20">
        <v>0</v>
      </c>
      <c r="AN8" s="20">
        <v>0</v>
      </c>
      <c r="AO8" s="20">
        <v>1077843.4500000007</v>
      </c>
      <c r="AP8" s="20">
        <v>0</v>
      </c>
      <c r="AQ8" s="20">
        <v>2198886.22</v>
      </c>
      <c r="AR8" s="20">
        <v>0</v>
      </c>
      <c r="AS8" s="20">
        <v>1219020.8499999996</v>
      </c>
      <c r="AT8" s="20">
        <v>0</v>
      </c>
      <c r="AU8" s="20">
        <v>175499.28</v>
      </c>
      <c r="AV8" s="20">
        <v>0</v>
      </c>
      <c r="AW8" s="20">
        <v>1014280.4770614418</v>
      </c>
      <c r="AX8" s="20">
        <v>0</v>
      </c>
      <c r="AY8" s="20">
        <v>1431492</v>
      </c>
      <c r="AZ8" s="20">
        <v>0</v>
      </c>
      <c r="BA8" s="20">
        <v>146247</v>
      </c>
      <c r="BB8" s="20">
        <v>0</v>
      </c>
      <c r="BC8" s="20">
        <v>371596</v>
      </c>
      <c r="BD8" s="20">
        <v>0</v>
      </c>
      <c r="BE8" s="20">
        <v>227172.66</v>
      </c>
      <c r="BF8" s="20">
        <v>0</v>
      </c>
      <c r="BG8" s="20">
        <v>0</v>
      </c>
      <c r="BH8" s="20">
        <v>0</v>
      </c>
      <c r="BI8" s="20">
        <v>288</v>
      </c>
      <c r="BJ8" s="20">
        <v>0</v>
      </c>
      <c r="BK8" s="92">
        <f t="shared" si="0"/>
        <v>21065230.197061446</v>
      </c>
      <c r="BL8" s="92">
        <f t="shared" si="1"/>
        <v>6048.31</v>
      </c>
    </row>
    <row r="9" spans="1:66" ht="32.25" customHeight="1">
      <c r="A9" s="8">
        <v>3</v>
      </c>
      <c r="B9" s="1" t="s">
        <v>228</v>
      </c>
      <c r="C9" s="21">
        <v>56280611.45376131</v>
      </c>
      <c r="D9" s="21">
        <v>0</v>
      </c>
      <c r="E9" s="21">
        <v>33650724.14</v>
      </c>
      <c r="F9" s="21">
        <v>60746.12</v>
      </c>
      <c r="G9" s="21">
        <v>16745966</v>
      </c>
      <c r="H9" s="21">
        <v>0</v>
      </c>
      <c r="I9" s="21">
        <v>32276652.21</v>
      </c>
      <c r="J9" s="21">
        <v>0</v>
      </c>
      <c r="K9" s="21">
        <v>32694065.23</v>
      </c>
      <c r="L9" s="21">
        <v>0</v>
      </c>
      <c r="M9" s="20">
        <v>11491323.529999997</v>
      </c>
      <c r="N9" s="20">
        <v>0</v>
      </c>
      <c r="O9" s="20">
        <v>15566733</v>
      </c>
      <c r="P9" s="20">
        <v>5188590.16</v>
      </c>
      <c r="Q9" s="20">
        <v>11196918.74</v>
      </c>
      <c r="R9" s="20">
        <v>0</v>
      </c>
      <c r="S9" s="20">
        <v>2977106.69</v>
      </c>
      <c r="T9" s="20">
        <v>0</v>
      </c>
      <c r="U9" s="20">
        <v>10915236.950000001</v>
      </c>
      <c r="V9" s="20">
        <v>0</v>
      </c>
      <c r="W9" s="20">
        <v>9087323.76</v>
      </c>
      <c r="X9" s="20">
        <v>0</v>
      </c>
      <c r="Y9" s="20">
        <v>381198.7</v>
      </c>
      <c r="Z9" s="20">
        <v>0</v>
      </c>
      <c r="AA9" s="20">
        <v>1724814.9499999972</v>
      </c>
      <c r="AB9" s="20">
        <v>0</v>
      </c>
      <c r="AC9" s="20">
        <v>0</v>
      </c>
      <c r="AD9" s="20">
        <v>0</v>
      </c>
      <c r="AE9" s="20">
        <v>10483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4">
        <v>416292.31000000006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292748.86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1226840.3200000015</v>
      </c>
      <c r="BH9" s="20">
        <v>0</v>
      </c>
      <c r="BI9" s="20">
        <v>0</v>
      </c>
      <c r="BJ9" s="20">
        <v>0</v>
      </c>
      <c r="BK9" s="92">
        <f t="shared" si="0"/>
        <v>236935039.84376127</v>
      </c>
      <c r="BL9" s="92">
        <f t="shared" si="1"/>
        <v>5249336.28</v>
      </c>
      <c r="BN9" s="22"/>
    </row>
    <row r="10" spans="1:66" ht="18" customHeight="1">
      <c r="A10" s="8">
        <v>4</v>
      </c>
      <c r="B10" s="1" t="s">
        <v>229</v>
      </c>
      <c r="C10" s="21">
        <v>0</v>
      </c>
      <c r="D10" s="21">
        <v>0</v>
      </c>
      <c r="E10" s="21">
        <v>546538.48</v>
      </c>
      <c r="F10" s="21">
        <v>0</v>
      </c>
      <c r="G10" s="21">
        <v>0</v>
      </c>
      <c r="H10" s="21">
        <v>0</v>
      </c>
      <c r="I10" s="21">
        <v>108310.9</v>
      </c>
      <c r="J10" s="21">
        <v>0</v>
      </c>
      <c r="K10" s="21">
        <v>7861.5</v>
      </c>
      <c r="L10" s="21">
        <v>0</v>
      </c>
      <c r="M10" s="20">
        <v>0</v>
      </c>
      <c r="N10" s="20">
        <v>0</v>
      </c>
      <c r="O10" s="20">
        <v>0</v>
      </c>
      <c r="P10" s="20">
        <v>0</v>
      </c>
      <c r="Q10" s="20">
        <v>395320.21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37.49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4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92">
        <f t="shared" si="0"/>
        <v>1058068.58</v>
      </c>
      <c r="BL10" s="92">
        <f t="shared" si="1"/>
        <v>0</v>
      </c>
      <c r="BN10" s="22"/>
    </row>
    <row r="11" spans="1:66" ht="18" customHeight="1">
      <c r="A11" s="8">
        <v>5</v>
      </c>
      <c r="B11" s="1" t="s">
        <v>230</v>
      </c>
      <c r="C11" s="21">
        <v>1507615.4728575002</v>
      </c>
      <c r="D11" s="21">
        <v>146861.06</v>
      </c>
      <c r="E11" s="21">
        <v>2353382.7999999993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66123.68</v>
      </c>
      <c r="L11" s="21">
        <v>0</v>
      </c>
      <c r="M11" s="20">
        <v>686835.6723573001</v>
      </c>
      <c r="N11" s="20">
        <v>0</v>
      </c>
      <c r="O11" s="20">
        <v>66423.86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7140</v>
      </c>
      <c r="V11" s="20">
        <v>0</v>
      </c>
      <c r="W11" s="20">
        <v>571776.58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4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62889.399999999994</v>
      </c>
      <c r="BH11" s="20">
        <v>0</v>
      </c>
      <c r="BI11" s="20">
        <v>0</v>
      </c>
      <c r="BJ11" s="20">
        <v>0</v>
      </c>
      <c r="BK11" s="92">
        <f t="shared" si="0"/>
        <v>5322187.4652148</v>
      </c>
      <c r="BL11" s="92">
        <f t="shared" si="1"/>
        <v>146861.06</v>
      </c>
      <c r="BN11" s="22"/>
    </row>
    <row r="12" spans="1:66" ht="18" customHeight="1">
      <c r="A12" s="8">
        <v>6</v>
      </c>
      <c r="B12" s="1" t="s">
        <v>231</v>
      </c>
      <c r="C12" s="21">
        <v>975364.8562132999</v>
      </c>
      <c r="D12" s="21">
        <v>126806.9</v>
      </c>
      <c r="E12" s="21">
        <v>1674068.8399999999</v>
      </c>
      <c r="F12" s="21">
        <v>1108466.18</v>
      </c>
      <c r="G12" s="21">
        <v>16284</v>
      </c>
      <c r="H12" s="21">
        <v>0</v>
      </c>
      <c r="I12" s="21">
        <v>284485.83</v>
      </c>
      <c r="J12" s="21">
        <v>24600</v>
      </c>
      <c r="K12" s="21">
        <v>1528693.9500000002</v>
      </c>
      <c r="L12" s="21">
        <v>0</v>
      </c>
      <c r="M12" s="20">
        <v>137296</v>
      </c>
      <c r="N12" s="20">
        <v>0</v>
      </c>
      <c r="O12" s="20">
        <v>52836.96</v>
      </c>
      <c r="P12" s="20">
        <v>12073.925339</v>
      </c>
      <c r="Q12" s="20">
        <v>5061.69</v>
      </c>
      <c r="R12" s="20">
        <v>0</v>
      </c>
      <c r="S12" s="20">
        <v>0</v>
      </c>
      <c r="T12" s="20">
        <v>0</v>
      </c>
      <c r="U12" s="20">
        <v>32483.15</v>
      </c>
      <c r="V12" s="20">
        <v>0</v>
      </c>
      <c r="W12" s="20">
        <v>11348.21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4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34051.16</v>
      </c>
      <c r="BH12" s="20">
        <v>0</v>
      </c>
      <c r="BI12" s="20">
        <v>0</v>
      </c>
      <c r="BJ12" s="20">
        <v>0</v>
      </c>
      <c r="BK12" s="92">
        <f t="shared" si="0"/>
        <v>4751974.646213301</v>
      </c>
      <c r="BL12" s="92">
        <f t="shared" si="1"/>
        <v>1271947.005339</v>
      </c>
      <c r="BN12" s="22"/>
    </row>
    <row r="13" spans="1:66" ht="18" customHeight="1">
      <c r="A13" s="8">
        <v>7</v>
      </c>
      <c r="B13" s="1" t="s">
        <v>232</v>
      </c>
      <c r="C13" s="21">
        <v>685692.479704505</v>
      </c>
      <c r="D13" s="21">
        <v>83007.02</v>
      </c>
      <c r="E13" s="21">
        <v>2894438.140000002</v>
      </c>
      <c r="F13" s="21">
        <v>0</v>
      </c>
      <c r="G13" s="21">
        <v>37014</v>
      </c>
      <c r="H13" s="21">
        <v>0</v>
      </c>
      <c r="I13" s="21">
        <v>1550840.69</v>
      </c>
      <c r="J13" s="21">
        <v>0</v>
      </c>
      <c r="K13" s="21">
        <v>1036763.6699999998</v>
      </c>
      <c r="L13" s="21">
        <v>0</v>
      </c>
      <c r="M13" s="20">
        <v>10875.87</v>
      </c>
      <c r="N13" s="20">
        <v>0</v>
      </c>
      <c r="O13" s="20">
        <v>995132.3099999999</v>
      </c>
      <c r="P13" s="20">
        <v>127659.58517440001</v>
      </c>
      <c r="Q13" s="20">
        <v>709311.05</v>
      </c>
      <c r="R13" s="20">
        <v>0</v>
      </c>
      <c r="S13" s="20">
        <v>79949.52</v>
      </c>
      <c r="T13" s="20">
        <v>0</v>
      </c>
      <c r="U13" s="20">
        <v>528922.4</v>
      </c>
      <c r="V13" s="20">
        <v>0</v>
      </c>
      <c r="W13" s="20">
        <v>225695</v>
      </c>
      <c r="X13" s="20">
        <v>0</v>
      </c>
      <c r="Y13" s="20">
        <v>5633.99</v>
      </c>
      <c r="Z13" s="20">
        <v>0</v>
      </c>
      <c r="AA13" s="20">
        <v>22543.45</v>
      </c>
      <c r="AB13" s="20">
        <v>0</v>
      </c>
      <c r="AC13" s="20">
        <v>884.6399999999999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4">
        <v>211.56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3819.83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5167.4800000000005</v>
      </c>
      <c r="BH13" s="20">
        <v>0</v>
      </c>
      <c r="BI13" s="20">
        <v>0</v>
      </c>
      <c r="BJ13" s="20">
        <v>0</v>
      </c>
      <c r="BK13" s="92">
        <f t="shared" si="0"/>
        <v>8792896.079704506</v>
      </c>
      <c r="BL13" s="92">
        <f t="shared" si="1"/>
        <v>210666.60517440003</v>
      </c>
      <c r="BN13" s="22"/>
    </row>
    <row r="14" spans="1:66" ht="18" customHeight="1">
      <c r="A14" s="8">
        <v>8</v>
      </c>
      <c r="B14" s="1" t="s">
        <v>233</v>
      </c>
      <c r="C14" s="21">
        <v>5728651.265838789</v>
      </c>
      <c r="D14" s="21">
        <v>584255.92</v>
      </c>
      <c r="E14" s="21">
        <v>22317937.25</v>
      </c>
      <c r="F14" s="21">
        <v>1325475.58</v>
      </c>
      <c r="G14" s="21">
        <v>1226458</v>
      </c>
      <c r="H14" s="21">
        <v>0</v>
      </c>
      <c r="I14" s="21">
        <v>13992692.36</v>
      </c>
      <c r="J14" s="21">
        <v>0</v>
      </c>
      <c r="K14" s="21">
        <v>12902709.85</v>
      </c>
      <c r="L14" s="21">
        <v>0</v>
      </c>
      <c r="M14" s="20">
        <v>1571.78</v>
      </c>
      <c r="N14" s="20">
        <v>0</v>
      </c>
      <c r="O14" s="20">
        <v>7607645.5</v>
      </c>
      <c r="P14" s="20">
        <v>2930449.3773134</v>
      </c>
      <c r="Q14" s="20">
        <v>10756364.27</v>
      </c>
      <c r="R14" s="20">
        <v>223779.96</v>
      </c>
      <c r="S14" s="20">
        <v>1723088.21</v>
      </c>
      <c r="T14" s="20">
        <v>0</v>
      </c>
      <c r="U14" s="20">
        <v>4442910.51</v>
      </c>
      <c r="V14" s="20">
        <v>0</v>
      </c>
      <c r="W14" s="20">
        <v>4166216.74</v>
      </c>
      <c r="X14" s="20">
        <v>0</v>
      </c>
      <c r="Y14" s="20">
        <v>13554488.5</v>
      </c>
      <c r="Z14" s="20">
        <v>0</v>
      </c>
      <c r="AA14" s="20">
        <v>2204591.9300000058</v>
      </c>
      <c r="AB14" s="20">
        <v>0</v>
      </c>
      <c r="AC14" s="20">
        <v>456301.44</v>
      </c>
      <c r="AD14" s="20">
        <v>0</v>
      </c>
      <c r="AE14" s="20">
        <v>3193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4">
        <v>2268840.84</v>
      </c>
      <c r="AL14" s="20">
        <v>0</v>
      </c>
      <c r="AM14" s="20">
        <v>1481671.8563799</v>
      </c>
      <c r="AN14" s="20">
        <v>0</v>
      </c>
      <c r="AO14" s="20">
        <v>0</v>
      </c>
      <c r="AP14" s="20">
        <v>0</v>
      </c>
      <c r="AQ14" s="20">
        <v>2573.68</v>
      </c>
      <c r="AR14" s="20">
        <v>0</v>
      </c>
      <c r="AS14" s="20">
        <v>0</v>
      </c>
      <c r="AT14" s="20">
        <v>0</v>
      </c>
      <c r="AU14" s="20">
        <v>79635.05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27172.25</v>
      </c>
      <c r="BF14" s="20">
        <v>0</v>
      </c>
      <c r="BG14" s="20">
        <v>460380.97999999986</v>
      </c>
      <c r="BH14" s="20">
        <v>0</v>
      </c>
      <c r="BI14" s="20">
        <v>0</v>
      </c>
      <c r="BJ14" s="20">
        <v>0</v>
      </c>
      <c r="BK14" s="92">
        <f t="shared" si="0"/>
        <v>105405095.2622187</v>
      </c>
      <c r="BL14" s="92">
        <f t="shared" si="1"/>
        <v>5063960.8373134</v>
      </c>
      <c r="BN14" s="22"/>
    </row>
    <row r="15" spans="1:64" ht="18" customHeight="1">
      <c r="A15" s="8">
        <v>9</v>
      </c>
      <c r="B15" s="1" t="s">
        <v>234</v>
      </c>
      <c r="C15" s="21">
        <v>1445751.5038814999</v>
      </c>
      <c r="D15" s="21">
        <v>48963.72</v>
      </c>
      <c r="E15" s="21">
        <v>4099778.32</v>
      </c>
      <c r="F15" s="21">
        <v>750025.7</v>
      </c>
      <c r="G15" s="21">
        <v>683086</v>
      </c>
      <c r="H15" s="21">
        <v>0</v>
      </c>
      <c r="I15" s="21">
        <v>954587.32</v>
      </c>
      <c r="J15" s="21">
        <v>0</v>
      </c>
      <c r="K15" s="21">
        <v>4389309.49</v>
      </c>
      <c r="L15" s="21">
        <v>0</v>
      </c>
      <c r="M15" s="20">
        <v>554038.03</v>
      </c>
      <c r="N15" s="20">
        <v>0</v>
      </c>
      <c r="O15" s="20">
        <v>941127.8899999999</v>
      </c>
      <c r="P15" s="20">
        <v>210360.84</v>
      </c>
      <c r="Q15" s="20">
        <v>371845.12</v>
      </c>
      <c r="R15" s="20">
        <v>0</v>
      </c>
      <c r="S15" s="20">
        <v>447627.49000000005</v>
      </c>
      <c r="T15" s="20">
        <v>0</v>
      </c>
      <c r="U15" s="20">
        <v>5237221.219999998</v>
      </c>
      <c r="V15" s="20">
        <v>2912.63</v>
      </c>
      <c r="W15" s="20">
        <v>3444709.87</v>
      </c>
      <c r="X15" s="20">
        <v>0</v>
      </c>
      <c r="Y15" s="20">
        <v>82153.97</v>
      </c>
      <c r="Z15" s="20">
        <v>0</v>
      </c>
      <c r="AA15" s="20">
        <v>255169.5599999996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4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33224.78000000001</v>
      </c>
      <c r="BH15" s="20">
        <v>0</v>
      </c>
      <c r="BI15" s="20">
        <v>0</v>
      </c>
      <c r="BJ15" s="20">
        <v>0</v>
      </c>
      <c r="BK15" s="92">
        <f t="shared" si="0"/>
        <v>22939630.563881498</v>
      </c>
      <c r="BL15" s="92">
        <f t="shared" si="1"/>
        <v>1012262.8899999999</v>
      </c>
    </row>
    <row r="16" spans="1:64" ht="32.25" customHeight="1">
      <c r="A16" s="8">
        <v>10</v>
      </c>
      <c r="B16" s="1" t="s">
        <v>235</v>
      </c>
      <c r="C16" s="21">
        <v>29990675.8085778</v>
      </c>
      <c r="D16" s="21">
        <v>0</v>
      </c>
      <c r="E16" s="21">
        <v>26286079.240000006</v>
      </c>
      <c r="F16" s="21">
        <v>0</v>
      </c>
      <c r="G16" s="21">
        <v>65018001</v>
      </c>
      <c r="H16" s="21">
        <v>0</v>
      </c>
      <c r="I16" s="21">
        <v>23960887.88</v>
      </c>
      <c r="J16" s="21">
        <v>0</v>
      </c>
      <c r="K16" s="21">
        <v>9634947.329999998</v>
      </c>
      <c r="L16" s="21">
        <v>0</v>
      </c>
      <c r="M16" s="20">
        <v>46552980.03000001</v>
      </c>
      <c r="N16" s="20">
        <v>0</v>
      </c>
      <c r="O16" s="20">
        <v>32956674.2</v>
      </c>
      <c r="P16" s="20">
        <v>15476120.41</v>
      </c>
      <c r="Q16" s="20">
        <v>7601989.67</v>
      </c>
      <c r="R16" s="20">
        <v>0</v>
      </c>
      <c r="S16" s="20">
        <v>31336657.940000005</v>
      </c>
      <c r="T16" s="20">
        <v>0</v>
      </c>
      <c r="U16" s="20">
        <v>6684261.89</v>
      </c>
      <c r="V16" s="20">
        <v>0</v>
      </c>
      <c r="W16" s="20">
        <v>7756326.5</v>
      </c>
      <c r="X16" s="20">
        <v>0</v>
      </c>
      <c r="Y16" s="20">
        <v>199683.42</v>
      </c>
      <c r="Z16" s="20">
        <v>0</v>
      </c>
      <c r="AA16" s="20">
        <v>6322141.709999153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4">
        <v>688124.4999999999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4793768.12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5938.87</v>
      </c>
      <c r="BF16" s="20">
        <v>0</v>
      </c>
      <c r="BG16" s="20">
        <v>652071.0300000055</v>
      </c>
      <c r="BH16" s="20">
        <v>0</v>
      </c>
      <c r="BI16" s="20">
        <v>0</v>
      </c>
      <c r="BJ16" s="20">
        <v>0</v>
      </c>
      <c r="BK16" s="92">
        <f t="shared" si="0"/>
        <v>300441209.138577</v>
      </c>
      <c r="BL16" s="92">
        <f t="shared" si="1"/>
        <v>15476120.41</v>
      </c>
    </row>
    <row r="17" spans="1:64" s="5" customFormat="1" ht="18" customHeight="1">
      <c r="A17" s="12" t="s">
        <v>222</v>
      </c>
      <c r="B17" s="1" t="s">
        <v>1</v>
      </c>
      <c r="C17" s="21">
        <v>29134183.869999997</v>
      </c>
      <c r="D17" s="21">
        <v>0</v>
      </c>
      <c r="E17" s="21">
        <v>26286079.240000006</v>
      </c>
      <c r="F17" s="21">
        <v>0</v>
      </c>
      <c r="G17" s="21">
        <v>64562949</v>
      </c>
      <c r="H17" s="21">
        <v>0</v>
      </c>
      <c r="I17" s="21">
        <v>23822746.39</v>
      </c>
      <c r="J17" s="21">
        <v>0</v>
      </c>
      <c r="K17" s="21">
        <v>9238634.379999999</v>
      </c>
      <c r="L17" s="21">
        <v>0</v>
      </c>
      <c r="M17" s="20">
        <v>46526493.81000001</v>
      </c>
      <c r="N17" s="20">
        <v>0</v>
      </c>
      <c r="O17" s="20">
        <v>32947745.2</v>
      </c>
      <c r="P17" s="20">
        <v>15476120.41</v>
      </c>
      <c r="Q17" s="20">
        <v>7601989.67</v>
      </c>
      <c r="R17" s="20">
        <v>0</v>
      </c>
      <c r="S17" s="20">
        <v>30111545.770000003</v>
      </c>
      <c r="T17" s="20">
        <v>0</v>
      </c>
      <c r="U17" s="20">
        <v>6238275.18</v>
      </c>
      <c r="V17" s="20">
        <v>0</v>
      </c>
      <c r="W17" s="20">
        <v>7498001.47</v>
      </c>
      <c r="X17" s="20">
        <v>0</v>
      </c>
      <c r="Y17" s="20">
        <v>199683.42</v>
      </c>
      <c r="Z17" s="20">
        <v>0</v>
      </c>
      <c r="AA17" s="20">
        <v>5861143.359999154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4">
        <v>688124.4999999999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4793768.12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5938.87</v>
      </c>
      <c r="BF17" s="20">
        <v>0</v>
      </c>
      <c r="BG17" s="20">
        <v>634553.4400000055</v>
      </c>
      <c r="BH17" s="20">
        <v>0</v>
      </c>
      <c r="BI17" s="20">
        <v>0</v>
      </c>
      <c r="BJ17" s="20">
        <v>0</v>
      </c>
      <c r="BK17" s="92">
        <f t="shared" si="0"/>
        <v>296151855.6899992</v>
      </c>
      <c r="BL17" s="92">
        <f t="shared" si="1"/>
        <v>15476120.41</v>
      </c>
    </row>
    <row r="18" spans="1:64" s="5" customFormat="1" ht="18" customHeight="1">
      <c r="A18" s="12" t="s">
        <v>223</v>
      </c>
      <c r="B18" s="1" t="s">
        <v>2</v>
      </c>
      <c r="C18" s="21">
        <v>420009.62857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134289.49000000002</v>
      </c>
      <c r="J18" s="21">
        <v>0</v>
      </c>
      <c r="K18" s="21">
        <v>0</v>
      </c>
      <c r="L18" s="21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36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4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92">
        <f t="shared" si="0"/>
        <v>554335.11857</v>
      </c>
      <c r="BL18" s="92">
        <f t="shared" si="1"/>
        <v>0</v>
      </c>
    </row>
    <row r="19" spans="1:64" s="5" customFormat="1" ht="32.25" customHeight="1">
      <c r="A19" s="12" t="s">
        <v>224</v>
      </c>
      <c r="B19" s="1" t="s">
        <v>3</v>
      </c>
      <c r="C19" s="21">
        <v>151177.9</v>
      </c>
      <c r="D19" s="21">
        <v>0</v>
      </c>
      <c r="E19" s="21">
        <v>0</v>
      </c>
      <c r="F19" s="21">
        <v>0</v>
      </c>
      <c r="G19" s="21">
        <v>455052</v>
      </c>
      <c r="H19" s="21">
        <v>0</v>
      </c>
      <c r="I19" s="21">
        <v>3852</v>
      </c>
      <c r="J19" s="21">
        <v>0</v>
      </c>
      <c r="K19" s="21">
        <v>0</v>
      </c>
      <c r="L19" s="21">
        <v>0</v>
      </c>
      <c r="M19" s="20">
        <v>5615</v>
      </c>
      <c r="N19" s="20">
        <v>0</v>
      </c>
      <c r="O19" s="20">
        <v>8929</v>
      </c>
      <c r="P19" s="20">
        <v>0</v>
      </c>
      <c r="Q19" s="20">
        <v>0</v>
      </c>
      <c r="R19" s="20">
        <v>0</v>
      </c>
      <c r="S19" s="20">
        <v>1225112.17</v>
      </c>
      <c r="T19" s="20">
        <v>0</v>
      </c>
      <c r="U19" s="20">
        <v>4200</v>
      </c>
      <c r="V19" s="20">
        <v>0</v>
      </c>
      <c r="W19" s="20">
        <v>2396</v>
      </c>
      <c r="X19" s="20">
        <v>0</v>
      </c>
      <c r="Y19" s="20">
        <v>0</v>
      </c>
      <c r="Z19" s="20">
        <v>0</v>
      </c>
      <c r="AA19" s="20">
        <v>460998.35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4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92">
        <f t="shared" si="0"/>
        <v>2317332.42</v>
      </c>
      <c r="BL19" s="92">
        <f t="shared" si="1"/>
        <v>0</v>
      </c>
    </row>
    <row r="20" spans="1:64" s="5" customFormat="1" ht="18" customHeight="1">
      <c r="A20" s="12" t="s">
        <v>225</v>
      </c>
      <c r="B20" s="1" t="s">
        <v>4</v>
      </c>
      <c r="C20" s="21">
        <v>285304.4100078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396312.95</v>
      </c>
      <c r="L20" s="21">
        <v>0</v>
      </c>
      <c r="M20" s="20">
        <v>20871.22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441786.7100000001</v>
      </c>
      <c r="V20" s="20">
        <v>0</v>
      </c>
      <c r="W20" s="20">
        <v>255893.03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4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17517.59</v>
      </c>
      <c r="BH20" s="20">
        <v>0</v>
      </c>
      <c r="BI20" s="20">
        <v>0</v>
      </c>
      <c r="BJ20" s="20">
        <v>0</v>
      </c>
      <c r="BK20" s="92">
        <f t="shared" si="0"/>
        <v>1417685.9100078</v>
      </c>
      <c r="BL20" s="92">
        <f t="shared" si="1"/>
        <v>0</v>
      </c>
    </row>
    <row r="21" spans="1:64" ht="32.25" customHeight="1">
      <c r="A21" s="8">
        <v>11</v>
      </c>
      <c r="B21" s="1" t="s">
        <v>236</v>
      </c>
      <c r="C21" s="21">
        <v>1498505.249608</v>
      </c>
      <c r="D21" s="21">
        <v>30039.07</v>
      </c>
      <c r="E21" s="21">
        <v>1629671.9700000002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323881.96</v>
      </c>
      <c r="L21" s="21">
        <v>0</v>
      </c>
      <c r="M21" s="20">
        <v>15889.06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13205.74</v>
      </c>
      <c r="V21" s="20">
        <v>0</v>
      </c>
      <c r="W21" s="20">
        <v>372924.49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4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92">
        <f t="shared" si="0"/>
        <v>3854078.4696080005</v>
      </c>
      <c r="BL21" s="92">
        <f t="shared" si="1"/>
        <v>30039.07</v>
      </c>
    </row>
    <row r="22" spans="1:64" ht="32.25" customHeight="1">
      <c r="A22" s="8">
        <v>12</v>
      </c>
      <c r="B22" s="1" t="s">
        <v>237</v>
      </c>
      <c r="C22" s="21">
        <v>20070.1656448</v>
      </c>
      <c r="D22" s="21">
        <v>0</v>
      </c>
      <c r="E22" s="21">
        <v>68219.06</v>
      </c>
      <c r="F22" s="21">
        <v>0</v>
      </c>
      <c r="G22" s="21">
        <v>1767</v>
      </c>
      <c r="H22" s="21">
        <v>0</v>
      </c>
      <c r="I22" s="21">
        <v>9933.38</v>
      </c>
      <c r="J22" s="21">
        <v>0</v>
      </c>
      <c r="K22" s="21">
        <v>1176820.01</v>
      </c>
      <c r="L22" s="21">
        <v>0</v>
      </c>
      <c r="M22" s="20">
        <v>2326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3123.16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4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92">
        <f t="shared" si="0"/>
        <v>1282258.7756448</v>
      </c>
      <c r="BL22" s="92">
        <f t="shared" si="1"/>
        <v>0</v>
      </c>
    </row>
    <row r="23" spans="1:66" ht="18" customHeight="1">
      <c r="A23" s="8">
        <v>13</v>
      </c>
      <c r="B23" s="1" t="s">
        <v>238</v>
      </c>
      <c r="C23" s="21">
        <v>1396569.8299133</v>
      </c>
      <c r="D23" s="21">
        <v>1437.28</v>
      </c>
      <c r="E23" s="21">
        <v>6214690.390000004</v>
      </c>
      <c r="F23" s="21">
        <v>27088.24</v>
      </c>
      <c r="G23" s="21">
        <v>786970</v>
      </c>
      <c r="H23" s="21">
        <v>0</v>
      </c>
      <c r="I23" s="21">
        <v>2280733.66</v>
      </c>
      <c r="J23" s="21">
        <v>0</v>
      </c>
      <c r="K23" s="21">
        <v>3217456.6599999997</v>
      </c>
      <c r="L23" s="21">
        <v>0</v>
      </c>
      <c r="M23" s="20">
        <v>256919.13</v>
      </c>
      <c r="N23" s="20">
        <v>0</v>
      </c>
      <c r="O23" s="20">
        <v>1780338.82</v>
      </c>
      <c r="P23" s="20">
        <v>102225.76</v>
      </c>
      <c r="Q23" s="20">
        <v>925433.16</v>
      </c>
      <c r="R23" s="20">
        <v>0</v>
      </c>
      <c r="S23" s="20">
        <v>1437247.9200000004</v>
      </c>
      <c r="T23" s="20">
        <v>0</v>
      </c>
      <c r="U23" s="20">
        <v>885958.44</v>
      </c>
      <c r="V23" s="20">
        <v>0</v>
      </c>
      <c r="W23" s="20">
        <v>1218886.07</v>
      </c>
      <c r="X23" s="20">
        <v>0</v>
      </c>
      <c r="Y23" s="20">
        <v>178098.46</v>
      </c>
      <c r="Z23" s="20">
        <v>0</v>
      </c>
      <c r="AA23" s="20">
        <v>508925.23000000004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4">
        <v>15932.67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12865.97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69618.86999999986</v>
      </c>
      <c r="BH23" s="20">
        <v>0</v>
      </c>
      <c r="BI23" s="20">
        <v>0</v>
      </c>
      <c r="BJ23" s="20">
        <v>0</v>
      </c>
      <c r="BK23" s="92">
        <f t="shared" si="0"/>
        <v>21186645.27991331</v>
      </c>
      <c r="BL23" s="92">
        <f t="shared" si="1"/>
        <v>130751.28</v>
      </c>
      <c r="BN23" s="22"/>
    </row>
    <row r="24" spans="1:66" ht="18" customHeight="1">
      <c r="A24" s="8">
        <v>14</v>
      </c>
      <c r="B24" s="1" t="s">
        <v>239</v>
      </c>
      <c r="C24" s="21">
        <v>815292.88785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184193.13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1125773.7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3648562.5199999996</v>
      </c>
      <c r="AJ24" s="20">
        <v>0</v>
      </c>
      <c r="AK24" s="24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5016.52</v>
      </c>
      <c r="BH24" s="20">
        <v>0</v>
      </c>
      <c r="BI24" s="20">
        <v>0</v>
      </c>
      <c r="BJ24" s="20">
        <v>0</v>
      </c>
      <c r="BK24" s="92">
        <f t="shared" si="0"/>
        <v>5778838.757849999</v>
      </c>
      <c r="BL24" s="92">
        <f t="shared" si="1"/>
        <v>0</v>
      </c>
      <c r="BN24" s="22"/>
    </row>
    <row r="25" spans="1:64" ht="18" customHeight="1">
      <c r="A25" s="8">
        <v>15</v>
      </c>
      <c r="B25" s="1" t="s">
        <v>240</v>
      </c>
      <c r="C25" s="21">
        <v>80240.065216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2150</v>
      </c>
      <c r="J25" s="21">
        <v>0</v>
      </c>
      <c r="K25" s="21">
        <v>619865.4</v>
      </c>
      <c r="L25" s="21">
        <v>0</v>
      </c>
      <c r="M25" s="20">
        <v>0</v>
      </c>
      <c r="N25" s="20">
        <v>0</v>
      </c>
      <c r="O25" s="20">
        <v>90171.67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4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13080.380000000001</v>
      </c>
      <c r="BH25" s="20">
        <v>0</v>
      </c>
      <c r="BI25" s="20">
        <v>0</v>
      </c>
      <c r="BJ25" s="20">
        <v>0</v>
      </c>
      <c r="BK25" s="92">
        <f t="shared" si="0"/>
        <v>805507.515216</v>
      </c>
      <c r="BL25" s="92">
        <f t="shared" si="1"/>
        <v>0</v>
      </c>
    </row>
    <row r="26" spans="1:64" ht="18" customHeight="1">
      <c r="A26" s="8">
        <v>16</v>
      </c>
      <c r="B26" s="1" t="s">
        <v>241</v>
      </c>
      <c r="C26" s="21">
        <v>1356924.6468172001</v>
      </c>
      <c r="D26" s="21">
        <v>0</v>
      </c>
      <c r="E26" s="21">
        <v>165095.37</v>
      </c>
      <c r="F26" s="21">
        <v>0</v>
      </c>
      <c r="G26" s="21">
        <v>0</v>
      </c>
      <c r="H26" s="21">
        <v>0</v>
      </c>
      <c r="I26" s="21">
        <v>196964.08</v>
      </c>
      <c r="J26" s="21">
        <v>0</v>
      </c>
      <c r="K26" s="21">
        <v>750527.38</v>
      </c>
      <c r="L26" s="21">
        <v>0</v>
      </c>
      <c r="M26" s="20">
        <v>0</v>
      </c>
      <c r="N26" s="20">
        <v>0</v>
      </c>
      <c r="O26" s="20">
        <v>226903.29</v>
      </c>
      <c r="P26" s="20">
        <v>94600.99001955832</v>
      </c>
      <c r="Q26" s="20">
        <v>139572.61</v>
      </c>
      <c r="R26" s="20">
        <v>0</v>
      </c>
      <c r="S26" s="20">
        <v>311024.68</v>
      </c>
      <c r="T26" s="20">
        <v>0</v>
      </c>
      <c r="U26" s="20">
        <v>521233.49</v>
      </c>
      <c r="V26" s="20">
        <v>0</v>
      </c>
      <c r="W26" s="20">
        <v>104943.17</v>
      </c>
      <c r="X26" s="20">
        <v>0</v>
      </c>
      <c r="Y26" s="20">
        <v>840.65</v>
      </c>
      <c r="Z26" s="20">
        <v>0</v>
      </c>
      <c r="AA26" s="20">
        <v>35509.9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4">
        <v>501193.68</v>
      </c>
      <c r="AL26" s="20">
        <v>0</v>
      </c>
      <c r="AM26" s="20">
        <v>974718.93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92">
        <f t="shared" si="0"/>
        <v>5285451.876817199</v>
      </c>
      <c r="BL26" s="92">
        <f t="shared" si="1"/>
        <v>94600.99001955832</v>
      </c>
    </row>
    <row r="27" spans="1:66" ht="18" customHeight="1">
      <c r="A27" s="8">
        <v>17</v>
      </c>
      <c r="B27" s="2" t="s">
        <v>242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3205.8</v>
      </c>
      <c r="L27" s="21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4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92">
        <f t="shared" si="0"/>
        <v>3205.8</v>
      </c>
      <c r="BL27" s="92">
        <f t="shared" si="1"/>
        <v>0</v>
      </c>
      <c r="BN27" s="22"/>
    </row>
    <row r="28" spans="1:64" ht="18" customHeight="1">
      <c r="A28" s="8">
        <v>18</v>
      </c>
      <c r="B28" s="3" t="s">
        <v>243</v>
      </c>
      <c r="C28" s="21">
        <v>1906763.07909798</v>
      </c>
      <c r="D28" s="21">
        <v>0</v>
      </c>
      <c r="E28" s="21">
        <v>577164.1499999997</v>
      </c>
      <c r="F28" s="21">
        <v>0</v>
      </c>
      <c r="G28" s="21">
        <v>261920</v>
      </c>
      <c r="H28" s="21">
        <v>0</v>
      </c>
      <c r="I28" s="21">
        <v>1151489.13</v>
      </c>
      <c r="J28" s="21">
        <v>0</v>
      </c>
      <c r="K28" s="21">
        <v>1390913.72</v>
      </c>
      <c r="L28" s="21">
        <v>0</v>
      </c>
      <c r="M28" s="20">
        <v>268305.41</v>
      </c>
      <c r="N28" s="20">
        <v>0</v>
      </c>
      <c r="O28" s="20">
        <v>1278329.68</v>
      </c>
      <c r="P28" s="20">
        <v>256217.49</v>
      </c>
      <c r="Q28" s="20">
        <v>576174.79</v>
      </c>
      <c r="R28" s="20">
        <v>0</v>
      </c>
      <c r="S28" s="20">
        <v>102658.64</v>
      </c>
      <c r="T28" s="20">
        <v>0</v>
      </c>
      <c r="U28" s="20">
        <v>29909.68</v>
      </c>
      <c r="V28" s="20">
        <v>0</v>
      </c>
      <c r="W28" s="20">
        <v>497043.93</v>
      </c>
      <c r="X28" s="20">
        <v>0</v>
      </c>
      <c r="Y28" s="20">
        <v>0</v>
      </c>
      <c r="Z28" s="20">
        <v>0</v>
      </c>
      <c r="AA28" s="20">
        <v>273878.41999999585</v>
      </c>
      <c r="AB28" s="20">
        <v>0</v>
      </c>
      <c r="AC28" s="20">
        <v>111606</v>
      </c>
      <c r="AD28" s="20">
        <v>0</v>
      </c>
      <c r="AE28" s="20">
        <v>1714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4">
        <v>221793.28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3294.09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30923.949999999997</v>
      </c>
      <c r="BH28" s="20">
        <v>0</v>
      </c>
      <c r="BI28" s="20">
        <v>0</v>
      </c>
      <c r="BJ28" s="20">
        <v>0</v>
      </c>
      <c r="BK28" s="92">
        <f t="shared" si="0"/>
        <v>8683881.949097974</v>
      </c>
      <c r="BL28" s="92">
        <f t="shared" si="1"/>
        <v>256217.49</v>
      </c>
    </row>
    <row r="29" spans="1:65" s="75" customFormat="1" ht="18" customHeight="1">
      <c r="A29" s="106" t="s">
        <v>5</v>
      </c>
      <c r="B29" s="107"/>
      <c r="C29" s="79">
        <v>105871357.23083858</v>
      </c>
      <c r="D29" s="79">
        <v>1054535.1099999999</v>
      </c>
      <c r="E29" s="79">
        <v>105041612.93</v>
      </c>
      <c r="F29" s="79">
        <v>3507882.58</v>
      </c>
      <c r="G29" s="79">
        <v>85174555</v>
      </c>
      <c r="H29" s="79">
        <v>0</v>
      </c>
      <c r="I29" s="79">
        <v>79020105.32</v>
      </c>
      <c r="J29" s="79">
        <v>24600</v>
      </c>
      <c r="K29" s="79">
        <v>71010825.65</v>
      </c>
      <c r="L29" s="79">
        <v>0</v>
      </c>
      <c r="M29" s="78">
        <v>60174038.82235731</v>
      </c>
      <c r="N29" s="78">
        <v>0</v>
      </c>
      <c r="O29" s="78">
        <v>64512763.34</v>
      </c>
      <c r="P29" s="78">
        <v>24559458.687846355</v>
      </c>
      <c r="Q29" s="78">
        <v>36108802.660000004</v>
      </c>
      <c r="R29" s="78">
        <v>223779.96</v>
      </c>
      <c r="S29" s="78">
        <v>39187198.96000001</v>
      </c>
      <c r="T29" s="78">
        <v>0</v>
      </c>
      <c r="U29" s="78">
        <v>29435581.639999997</v>
      </c>
      <c r="V29" s="78">
        <v>2912.63</v>
      </c>
      <c r="W29" s="78">
        <v>31219594.060000002</v>
      </c>
      <c r="X29" s="78">
        <v>0</v>
      </c>
      <c r="Y29" s="78">
        <v>14698706.43</v>
      </c>
      <c r="Z29" s="78">
        <v>0</v>
      </c>
      <c r="AA29" s="78">
        <v>11528358.039999152</v>
      </c>
      <c r="AB29" s="78">
        <v>0</v>
      </c>
      <c r="AC29" s="78">
        <v>4678699.09</v>
      </c>
      <c r="AD29" s="78">
        <v>0</v>
      </c>
      <c r="AE29" s="78">
        <v>93550</v>
      </c>
      <c r="AF29" s="78">
        <v>0</v>
      </c>
      <c r="AG29" s="78">
        <v>4700828.28</v>
      </c>
      <c r="AH29" s="78">
        <v>0</v>
      </c>
      <c r="AI29" s="78">
        <v>3648562.5199999996</v>
      </c>
      <c r="AJ29" s="78">
        <v>0</v>
      </c>
      <c r="AK29" s="80">
        <v>4128622.8</v>
      </c>
      <c r="AL29" s="78">
        <v>0</v>
      </c>
      <c r="AM29" s="78">
        <v>2456390.7863799</v>
      </c>
      <c r="AN29" s="78">
        <v>0</v>
      </c>
      <c r="AO29" s="78">
        <v>1077843.4500000007</v>
      </c>
      <c r="AP29" s="78">
        <v>0</v>
      </c>
      <c r="AQ29" s="78">
        <v>2203742.5200000005</v>
      </c>
      <c r="AR29" s="78">
        <v>0</v>
      </c>
      <c r="AS29" s="78">
        <v>1221676.9899999995</v>
      </c>
      <c r="AT29" s="78">
        <v>0</v>
      </c>
      <c r="AU29" s="78">
        <v>5379085.76</v>
      </c>
      <c r="AV29" s="78">
        <v>0</v>
      </c>
      <c r="AW29" s="78">
        <v>1222805.4151024013</v>
      </c>
      <c r="AX29" s="78">
        <v>0</v>
      </c>
      <c r="AY29" s="78">
        <v>1431492</v>
      </c>
      <c r="AZ29" s="78">
        <v>0</v>
      </c>
      <c r="BA29" s="78">
        <v>148898.8</v>
      </c>
      <c r="BB29" s="78">
        <v>0</v>
      </c>
      <c r="BC29" s="78">
        <v>371596</v>
      </c>
      <c r="BD29" s="78">
        <v>0</v>
      </c>
      <c r="BE29" s="78">
        <v>262400.66</v>
      </c>
      <c r="BF29" s="78">
        <v>0</v>
      </c>
      <c r="BG29" s="78">
        <v>2680231.4300000067</v>
      </c>
      <c r="BH29" s="78">
        <v>0</v>
      </c>
      <c r="BI29" s="78">
        <v>288</v>
      </c>
      <c r="BJ29" s="78">
        <v>0</v>
      </c>
      <c r="BK29" s="93">
        <f t="shared" si="0"/>
        <v>768690214.5846771</v>
      </c>
      <c r="BL29" s="93">
        <f t="shared" si="1"/>
        <v>29373168.967846353</v>
      </c>
      <c r="BM29" s="74"/>
    </row>
    <row r="30" spans="1:64" s="75" customFormat="1" ht="13.5" customHeight="1">
      <c r="A30" s="104" t="s">
        <v>20</v>
      </c>
      <c r="B30" s="105"/>
      <c r="C30" s="98">
        <f>C29/$BK$29</f>
        <v>0.13772954985259026</v>
      </c>
      <c r="D30" s="99"/>
      <c r="E30" s="98">
        <f>E29/$BK$29</f>
        <v>0.13665012372604995</v>
      </c>
      <c r="F30" s="99"/>
      <c r="G30" s="98">
        <f>G29/$BK$29</f>
        <v>0.11080478635469526</v>
      </c>
      <c r="H30" s="99"/>
      <c r="I30" s="98">
        <f>I29/$BK$29</f>
        <v>0.10279837549733153</v>
      </c>
      <c r="J30" s="99"/>
      <c r="K30" s="98">
        <f>K29/$BK$29</f>
        <v>0.092378990004923</v>
      </c>
      <c r="L30" s="99"/>
      <c r="M30" s="98">
        <f>M29/$BK$29</f>
        <v>0.07828126035774934</v>
      </c>
      <c r="N30" s="99"/>
      <c r="O30" s="98">
        <f>O29/$BK$29</f>
        <v>0.08392556860484586</v>
      </c>
      <c r="P30" s="99"/>
      <c r="Q30" s="98">
        <f>Q29/$BK$29</f>
        <v>0.04697445339473922</v>
      </c>
      <c r="R30" s="99"/>
      <c r="S30" s="98">
        <f>S29/$BK$29</f>
        <v>0.05097918279234611</v>
      </c>
      <c r="T30" s="99"/>
      <c r="U30" s="98">
        <f>U29/$BK$29</f>
        <v>0.03829316554511368</v>
      </c>
      <c r="V30" s="99"/>
      <c r="W30" s="98">
        <f>W29/$BK$29</f>
        <v>0.040614012599169004</v>
      </c>
      <c r="X30" s="99"/>
      <c r="Y30" s="98">
        <f>Y29/$BK$29</f>
        <v>0.01912175561899367</v>
      </c>
      <c r="Z30" s="99"/>
      <c r="AA30" s="98">
        <f>AA29/$BK$29</f>
        <v>0.014997404443645633</v>
      </c>
      <c r="AB30" s="99"/>
      <c r="AC30" s="98">
        <f>AC29/$BK$29</f>
        <v>0.006086585989035776</v>
      </c>
      <c r="AD30" s="99"/>
      <c r="AE30" s="98">
        <f>AE29/$BK$29</f>
        <v>0.00012170052151703923</v>
      </c>
      <c r="AF30" s="99"/>
      <c r="AG30" s="98">
        <f>AG29/$BK$29</f>
        <v>0.006115374166093496</v>
      </c>
      <c r="AH30" s="99"/>
      <c r="AI30" s="98">
        <f>AI29/$BK$29</f>
        <v>0.004746466718028037</v>
      </c>
      <c r="AJ30" s="99"/>
      <c r="AK30" s="98">
        <f>AK29/$BK$29</f>
        <v>0.005370983943422114</v>
      </c>
      <c r="AL30" s="99"/>
      <c r="AM30" s="98">
        <f>AM29/$BK$29</f>
        <v>0.003195553605046327</v>
      </c>
      <c r="AN30" s="99"/>
      <c r="AO30" s="98">
        <f>AO29/$BK$29</f>
        <v>0.0014021818276720992</v>
      </c>
      <c r="AP30" s="99"/>
      <c r="AQ30" s="98">
        <f>AQ29/$BK$29</f>
        <v>0.002866879892819608</v>
      </c>
      <c r="AR30" s="99"/>
      <c r="AS30" s="98">
        <f>AS29/$BK$29</f>
        <v>0.0015892969193839301</v>
      </c>
      <c r="AT30" s="99"/>
      <c r="AU30" s="98">
        <f>AU29/$BK$29</f>
        <v>0.006997728939357342</v>
      </c>
      <c r="AV30" s="99"/>
      <c r="AW30" s="98">
        <f>AW29/$BK$29</f>
        <v>0.0015907649036004477</v>
      </c>
      <c r="AX30" s="99"/>
      <c r="AY30" s="98">
        <f>AY29/$BK$29</f>
        <v>0.0018622482410205188</v>
      </c>
      <c r="AZ30" s="99"/>
      <c r="BA30" s="98">
        <f>BA29/$BK$29</f>
        <v>0.00019370456027003013</v>
      </c>
      <c r="BB30" s="99"/>
      <c r="BC30" s="98">
        <f>BC29/$BK$29</f>
        <v>0.00048341450554404824</v>
      </c>
      <c r="BD30" s="99"/>
      <c r="BE30" s="98">
        <f>BE29/$BK$29</f>
        <v>0.0003413607393737605</v>
      </c>
      <c r="BF30" s="99"/>
      <c r="BG30" s="98">
        <f>BG29/$BK$29</f>
        <v>0.0034867510723395044</v>
      </c>
      <c r="BH30" s="99"/>
      <c r="BI30" s="98">
        <f>BI29/$BK$29</f>
        <v>3.746632837723923E-07</v>
      </c>
      <c r="BJ30" s="99"/>
      <c r="BK30" s="98">
        <f>BK29/$BK$29</f>
        <v>1</v>
      </c>
      <c r="BL30" s="99"/>
    </row>
    <row r="31" spans="1:63" ht="18" customHeight="1">
      <c r="A31" s="96" t="s">
        <v>301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</sheetData>
  <sheetProtection/>
  <mergeCells count="67">
    <mergeCell ref="BG30:BH30"/>
    <mergeCell ref="BI30:BJ30"/>
    <mergeCell ref="I30:J30"/>
    <mergeCell ref="BA30:BB30"/>
    <mergeCell ref="BE30:BF30"/>
    <mergeCell ref="BC30:BD30"/>
    <mergeCell ref="Q30:R30"/>
    <mergeCell ref="K30:L30"/>
    <mergeCell ref="AW30:AX30"/>
    <mergeCell ref="AA30:AB30"/>
    <mergeCell ref="C4:D4"/>
    <mergeCell ref="O4:P4"/>
    <mergeCell ref="G30:H30"/>
    <mergeCell ref="E4:F4"/>
    <mergeCell ref="K4:L4"/>
    <mergeCell ref="E30:F30"/>
    <mergeCell ref="C30:D30"/>
    <mergeCell ref="I4:J4"/>
    <mergeCell ref="A30:B30"/>
    <mergeCell ref="A29:B29"/>
    <mergeCell ref="G4:H4"/>
    <mergeCell ref="AK30:AL30"/>
    <mergeCell ref="U4:V4"/>
    <mergeCell ref="BK4:BL4"/>
    <mergeCell ref="AG4:AH4"/>
    <mergeCell ref="BC4:BD4"/>
    <mergeCell ref="AG30:AH30"/>
    <mergeCell ref="AY30:AZ30"/>
    <mergeCell ref="A2:BL2"/>
    <mergeCell ref="A4:A5"/>
    <mergeCell ref="AC4:AD4"/>
    <mergeCell ref="B4:B5"/>
    <mergeCell ref="BA4:BB4"/>
    <mergeCell ref="AW4:AX4"/>
    <mergeCell ref="AU4:AV4"/>
    <mergeCell ref="AQ4:AR4"/>
    <mergeCell ref="BG4:BH4"/>
    <mergeCell ref="AY4:AZ4"/>
    <mergeCell ref="BK30:BL30"/>
    <mergeCell ref="AS30:AT30"/>
    <mergeCell ref="M4:N4"/>
    <mergeCell ref="AM4:AN4"/>
    <mergeCell ref="Q4:R4"/>
    <mergeCell ref="M30:N30"/>
    <mergeCell ref="U30:V30"/>
    <mergeCell ref="S30:T30"/>
    <mergeCell ref="BE4:BF4"/>
    <mergeCell ref="BI4:BJ4"/>
    <mergeCell ref="Y4:Z4"/>
    <mergeCell ref="Y30:Z30"/>
    <mergeCell ref="S4:T4"/>
    <mergeCell ref="O30:P30"/>
    <mergeCell ref="W30:X30"/>
    <mergeCell ref="AQ30:AR30"/>
    <mergeCell ref="AM30:AN30"/>
    <mergeCell ref="W4:X4"/>
    <mergeCell ref="AE4:AF4"/>
    <mergeCell ref="AE30:AF30"/>
    <mergeCell ref="AU30:AV30"/>
    <mergeCell ref="AC30:AD30"/>
    <mergeCell ref="AA4:AB4"/>
    <mergeCell ref="AS4:AT4"/>
    <mergeCell ref="AI4:AJ4"/>
    <mergeCell ref="AI30:AJ30"/>
    <mergeCell ref="AO30:AP30"/>
    <mergeCell ref="AO4:AP4"/>
    <mergeCell ref="AK4:AL4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1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J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34" width="12.7109375" style="0" customWidth="1"/>
    <col min="35" max="35" width="11.140625" style="0" customWidth="1"/>
    <col min="36" max="36" width="12.57421875" style="0" customWidth="1"/>
    <col min="37" max="37" width="11.28125" style="0" customWidth="1"/>
    <col min="38" max="42" width="12.7109375" style="0" customWidth="1"/>
    <col min="43" max="43" width="11.28125" style="0" customWidth="1"/>
    <col min="44" max="48" width="12.7109375" style="0" customWidth="1"/>
    <col min="49" max="49" width="12.57421875" style="0" customWidth="1"/>
    <col min="50" max="50" width="12.7109375" style="0" customWidth="1"/>
    <col min="51" max="51" width="11.281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3.8515625" style="0" customWidth="1"/>
    <col min="64" max="64" width="14.00390625" style="0" customWidth="1"/>
  </cols>
  <sheetData>
    <row r="1" ht="23.25" customHeight="1"/>
    <row r="2" spans="1:62" ht="23.25" customHeight="1">
      <c r="A2" s="102" t="s">
        <v>303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</row>
    <row r="3" spans="39:64" ht="22.5" customHeight="1">
      <c r="AM3" s="18"/>
      <c r="AN3" s="18"/>
      <c r="AO3" s="18"/>
      <c r="AP3" s="18"/>
      <c r="BK3" s="6"/>
      <c r="BL3" s="73" t="s">
        <v>16</v>
      </c>
    </row>
    <row r="4" spans="1:64" ht="39" customHeight="1">
      <c r="A4" s="103" t="s">
        <v>220</v>
      </c>
      <c r="B4" s="109" t="s">
        <v>0</v>
      </c>
      <c r="C4" s="100" t="s">
        <v>252</v>
      </c>
      <c r="D4" s="101"/>
      <c r="E4" s="100" t="s">
        <v>9</v>
      </c>
      <c r="F4" s="101"/>
      <c r="G4" s="100" t="s">
        <v>13</v>
      </c>
      <c r="H4" s="101"/>
      <c r="I4" s="100" t="s">
        <v>10</v>
      </c>
      <c r="J4" s="101"/>
      <c r="K4" s="100" t="s">
        <v>12</v>
      </c>
      <c r="L4" s="101"/>
      <c r="M4" s="100" t="s">
        <v>6</v>
      </c>
      <c r="N4" s="101"/>
      <c r="O4" s="100" t="s">
        <v>253</v>
      </c>
      <c r="P4" s="101"/>
      <c r="Q4" s="100" t="s">
        <v>7</v>
      </c>
      <c r="R4" s="101"/>
      <c r="S4" s="100" t="s">
        <v>250</v>
      </c>
      <c r="T4" s="101"/>
      <c r="U4" s="100" t="s">
        <v>251</v>
      </c>
      <c r="V4" s="101"/>
      <c r="W4" s="100" t="s">
        <v>11</v>
      </c>
      <c r="X4" s="101"/>
      <c r="Y4" s="100" t="s">
        <v>248</v>
      </c>
      <c r="Z4" s="101"/>
      <c r="AA4" s="100" t="s">
        <v>219</v>
      </c>
      <c r="AB4" s="101"/>
      <c r="AC4" s="100" t="s">
        <v>267</v>
      </c>
      <c r="AD4" s="101"/>
      <c r="AE4" s="100" t="s">
        <v>260</v>
      </c>
      <c r="AF4" s="101"/>
      <c r="AG4" s="100" t="s">
        <v>254</v>
      </c>
      <c r="AH4" s="101"/>
      <c r="AI4" s="100" t="s">
        <v>14</v>
      </c>
      <c r="AJ4" s="101"/>
      <c r="AK4" s="100" t="s">
        <v>15</v>
      </c>
      <c r="AL4" s="101"/>
      <c r="AM4" s="100" t="s">
        <v>249</v>
      </c>
      <c r="AN4" s="101"/>
      <c r="AO4" s="100" t="s">
        <v>255</v>
      </c>
      <c r="AP4" s="101"/>
      <c r="AQ4" s="100" t="s">
        <v>257</v>
      </c>
      <c r="AR4" s="101"/>
      <c r="AS4" s="100" t="s">
        <v>258</v>
      </c>
      <c r="AT4" s="101"/>
      <c r="AU4" s="100" t="s">
        <v>256</v>
      </c>
      <c r="AV4" s="101"/>
      <c r="AW4" s="100" t="s">
        <v>259</v>
      </c>
      <c r="AX4" s="101"/>
      <c r="AY4" s="100" t="s">
        <v>264</v>
      </c>
      <c r="AZ4" s="101"/>
      <c r="BA4" s="100" t="s">
        <v>268</v>
      </c>
      <c r="BB4" s="101"/>
      <c r="BC4" s="100" t="s">
        <v>263</v>
      </c>
      <c r="BD4" s="101"/>
      <c r="BE4" s="100" t="s">
        <v>261</v>
      </c>
      <c r="BF4" s="101"/>
      <c r="BG4" s="100" t="s">
        <v>266</v>
      </c>
      <c r="BH4" s="101"/>
      <c r="BI4" s="100" t="s">
        <v>265</v>
      </c>
      <c r="BJ4" s="101"/>
      <c r="BK4" s="108" t="s">
        <v>8</v>
      </c>
      <c r="BL4" s="108"/>
    </row>
    <row r="5" spans="1:64" ht="51" customHeight="1">
      <c r="A5" s="103"/>
      <c r="B5" s="110"/>
      <c r="C5" s="88" t="s">
        <v>17</v>
      </c>
      <c r="D5" s="89" t="s">
        <v>18</v>
      </c>
      <c r="E5" s="88" t="s">
        <v>17</v>
      </c>
      <c r="F5" s="89" t="s">
        <v>18</v>
      </c>
      <c r="G5" s="88" t="s">
        <v>17</v>
      </c>
      <c r="H5" s="89" t="s">
        <v>18</v>
      </c>
      <c r="I5" s="88" t="s">
        <v>17</v>
      </c>
      <c r="J5" s="89" t="s">
        <v>18</v>
      </c>
      <c r="K5" s="88" t="s">
        <v>17</v>
      </c>
      <c r="L5" s="89" t="s">
        <v>18</v>
      </c>
      <c r="M5" s="88" t="s">
        <v>17</v>
      </c>
      <c r="N5" s="89" t="s">
        <v>18</v>
      </c>
      <c r="O5" s="88" t="s">
        <v>17</v>
      </c>
      <c r="P5" s="89" t="s">
        <v>18</v>
      </c>
      <c r="Q5" s="88" t="s">
        <v>17</v>
      </c>
      <c r="R5" s="89" t="s">
        <v>18</v>
      </c>
      <c r="S5" s="88" t="s">
        <v>17</v>
      </c>
      <c r="T5" s="89" t="s">
        <v>18</v>
      </c>
      <c r="U5" s="88" t="s">
        <v>17</v>
      </c>
      <c r="V5" s="89" t="s">
        <v>18</v>
      </c>
      <c r="W5" s="88" t="s">
        <v>17</v>
      </c>
      <c r="X5" s="89" t="s">
        <v>18</v>
      </c>
      <c r="Y5" s="88" t="s">
        <v>17</v>
      </c>
      <c r="Z5" s="89" t="s">
        <v>18</v>
      </c>
      <c r="AA5" s="88" t="s">
        <v>17</v>
      </c>
      <c r="AB5" s="89" t="s">
        <v>18</v>
      </c>
      <c r="AC5" s="88" t="s">
        <v>17</v>
      </c>
      <c r="AD5" s="89" t="s">
        <v>18</v>
      </c>
      <c r="AE5" s="88" t="s">
        <v>17</v>
      </c>
      <c r="AF5" s="89" t="s">
        <v>18</v>
      </c>
      <c r="AG5" s="88" t="s">
        <v>17</v>
      </c>
      <c r="AH5" s="89" t="s">
        <v>18</v>
      </c>
      <c r="AI5" s="88" t="s">
        <v>17</v>
      </c>
      <c r="AJ5" s="89" t="s">
        <v>18</v>
      </c>
      <c r="AK5" s="88" t="s">
        <v>17</v>
      </c>
      <c r="AL5" s="89" t="s">
        <v>18</v>
      </c>
      <c r="AM5" s="88" t="s">
        <v>17</v>
      </c>
      <c r="AN5" s="89" t="s">
        <v>18</v>
      </c>
      <c r="AO5" s="88" t="s">
        <v>17</v>
      </c>
      <c r="AP5" s="89" t="s">
        <v>18</v>
      </c>
      <c r="AQ5" s="88" t="s">
        <v>17</v>
      </c>
      <c r="AR5" s="89" t="s">
        <v>18</v>
      </c>
      <c r="AS5" s="88" t="s">
        <v>17</v>
      </c>
      <c r="AT5" s="89" t="s">
        <v>18</v>
      </c>
      <c r="AU5" s="88" t="s">
        <v>17</v>
      </c>
      <c r="AV5" s="89" t="s">
        <v>18</v>
      </c>
      <c r="AW5" s="88" t="s">
        <v>17</v>
      </c>
      <c r="AX5" s="89" t="s">
        <v>18</v>
      </c>
      <c r="AY5" s="88" t="s">
        <v>17</v>
      </c>
      <c r="AZ5" s="89" t="s">
        <v>18</v>
      </c>
      <c r="BA5" s="88" t="s">
        <v>17</v>
      </c>
      <c r="BB5" s="89" t="s">
        <v>18</v>
      </c>
      <c r="BC5" s="88" t="s">
        <v>17</v>
      </c>
      <c r="BD5" s="89" t="s">
        <v>18</v>
      </c>
      <c r="BE5" s="88" t="s">
        <v>17</v>
      </c>
      <c r="BF5" s="89" t="s">
        <v>18</v>
      </c>
      <c r="BG5" s="88" t="s">
        <v>17</v>
      </c>
      <c r="BH5" s="89" t="s">
        <v>18</v>
      </c>
      <c r="BI5" s="88" t="s">
        <v>17</v>
      </c>
      <c r="BJ5" s="89" t="s">
        <v>18</v>
      </c>
      <c r="BK5" s="76" t="s">
        <v>17</v>
      </c>
      <c r="BL5" s="77" t="s">
        <v>18</v>
      </c>
    </row>
    <row r="6" spans="1:64" ht="18" customHeight="1">
      <c r="A6" s="8">
        <v>1</v>
      </c>
      <c r="B6" s="1" t="s">
        <v>226</v>
      </c>
      <c r="C6" s="11">
        <v>693673.7499999999</v>
      </c>
      <c r="D6" s="11">
        <v>0</v>
      </c>
      <c r="E6" s="11">
        <v>1252541.34</v>
      </c>
      <c r="F6" s="11">
        <v>10198.08</v>
      </c>
      <c r="G6" s="11">
        <v>33017</v>
      </c>
      <c r="H6" s="11">
        <v>0</v>
      </c>
      <c r="I6" s="11">
        <v>356157.1975263568</v>
      </c>
      <c r="J6" s="11">
        <v>0</v>
      </c>
      <c r="K6" s="11">
        <v>388156.7</v>
      </c>
      <c r="L6" s="11">
        <v>0</v>
      </c>
      <c r="M6" s="11">
        <v>90088</v>
      </c>
      <c r="N6" s="11">
        <v>0</v>
      </c>
      <c r="O6" s="11">
        <v>431457.72000000003</v>
      </c>
      <c r="P6" s="11">
        <v>66.76</v>
      </c>
      <c r="Q6" s="11">
        <v>365238.87</v>
      </c>
      <c r="R6" s="11">
        <v>0</v>
      </c>
      <c r="S6" s="11">
        <v>1383782.66</v>
      </c>
      <c r="T6" s="11">
        <v>0</v>
      </c>
      <c r="U6" s="11">
        <v>2470</v>
      </c>
      <c r="V6" s="11">
        <v>0</v>
      </c>
      <c r="W6" s="11">
        <v>15982.7</v>
      </c>
      <c r="X6" s="11">
        <v>0</v>
      </c>
      <c r="Y6" s="11">
        <v>220573.86</v>
      </c>
      <c r="Z6" s="11">
        <v>0</v>
      </c>
      <c r="AA6" s="11">
        <v>67936.61</v>
      </c>
      <c r="AB6" s="11">
        <v>0</v>
      </c>
      <c r="AC6" s="11">
        <v>2397.5</v>
      </c>
      <c r="AD6" s="11">
        <v>0</v>
      </c>
      <c r="AE6" s="11">
        <v>377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10000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13836.76</v>
      </c>
      <c r="AX6" s="11">
        <v>0</v>
      </c>
      <c r="AY6" s="11">
        <v>0</v>
      </c>
      <c r="AZ6" s="11">
        <v>0</v>
      </c>
      <c r="BA6" s="11">
        <v>35.89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31.25</v>
      </c>
      <c r="BH6" s="11">
        <v>0</v>
      </c>
      <c r="BI6" s="11">
        <v>0</v>
      </c>
      <c r="BJ6" s="11">
        <v>0</v>
      </c>
      <c r="BK6" s="94">
        <f>SUM(C6,E6,G6,I6,K6,M6,O6,Q6,S6,U6,W6,Y6,AA6,AC6,AE6,AG6,AI6,AK6,AM6,AO6,AQ6,AS6,AU6,AW6,AY6,BA6,BC6,BE6,BG6,BI6)</f>
        <v>5327754.8075263575</v>
      </c>
      <c r="BL6" s="94">
        <f>SUM(D6,F6,H6,J6,L6,N6,P6,R6,T6,V6,X6,Z6,AB6,AD6,AF6,AH6,AJ6,AL6,AN6,AP6,AR6,AT6,AV6,AX6,AZ6,BB6,BD6,BF6,BH6,BJ6)</f>
        <v>10264.84</v>
      </c>
    </row>
    <row r="7" spans="1:64" ht="37.5" customHeight="1">
      <c r="A7" s="12" t="s">
        <v>221</v>
      </c>
      <c r="B7" s="1" t="s">
        <v>19</v>
      </c>
      <c r="C7" s="11">
        <v>4511.25</v>
      </c>
      <c r="D7" s="11">
        <v>0</v>
      </c>
      <c r="E7" s="11">
        <v>135398.08</v>
      </c>
      <c r="F7" s="11">
        <v>10198.08</v>
      </c>
      <c r="G7" s="11">
        <v>0</v>
      </c>
      <c r="H7" s="11">
        <v>0</v>
      </c>
      <c r="I7" s="11">
        <v>0.6611861726271623</v>
      </c>
      <c r="J7" s="11">
        <v>0</v>
      </c>
      <c r="K7" s="11">
        <v>10279.44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24637.21</v>
      </c>
      <c r="R7" s="11">
        <v>0</v>
      </c>
      <c r="S7" s="11">
        <v>20000</v>
      </c>
      <c r="T7" s="11">
        <v>0</v>
      </c>
      <c r="U7" s="11">
        <v>1380</v>
      </c>
      <c r="V7" s="11">
        <v>0</v>
      </c>
      <c r="W7" s="11">
        <v>500.7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94">
        <f aca="true" t="shared" si="0" ref="BK7:BK28">SUM(C7,E7,G7,I7,K7,M7,O7,Q7,S7,U7,W7,Y7,AA7,AC7,AE7,AG7,AI7,AK7,AM7,AO7,AQ7,AS7,AU7,AW7,AY7,BA7,BC7,BE7,BG7,BI7)</f>
        <v>196707.34118617262</v>
      </c>
      <c r="BL7" s="94">
        <f aca="true" t="shared" si="1" ref="BL7:BL29">SUM(D7,F7,H7,J7,L7,N7,P7,R7,T7,V7,X7,Z7,AB7,AD7,AF7,AH7,AJ7,AL7,AN7,AP7,AR7,AT7,AV7,AX7,AZ7,BB7,BD7,BF7,BH7,BJ7)</f>
        <v>10198.08</v>
      </c>
    </row>
    <row r="8" spans="1:64" ht="18" customHeight="1">
      <c r="A8" s="8">
        <v>2</v>
      </c>
      <c r="B8" s="1" t="s">
        <v>227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577513.1</v>
      </c>
      <c r="P8" s="11">
        <v>0</v>
      </c>
      <c r="Q8" s="11">
        <v>32304.05</v>
      </c>
      <c r="R8" s="11">
        <v>0</v>
      </c>
      <c r="S8" s="11">
        <v>102781.3</v>
      </c>
      <c r="T8" s="11">
        <v>0</v>
      </c>
      <c r="U8" s="11">
        <v>0</v>
      </c>
      <c r="V8" s="11">
        <v>0</v>
      </c>
      <c r="W8" s="11">
        <v>1933286.9499999997</v>
      </c>
      <c r="X8" s="11">
        <v>0</v>
      </c>
      <c r="Y8" s="11">
        <v>0</v>
      </c>
      <c r="Z8" s="11">
        <v>0</v>
      </c>
      <c r="AA8" s="11">
        <v>3662.2</v>
      </c>
      <c r="AB8" s="11">
        <v>0</v>
      </c>
      <c r="AC8" s="11">
        <v>2247583.1599999997</v>
      </c>
      <c r="AD8" s="11">
        <v>0</v>
      </c>
      <c r="AE8" s="11">
        <v>485868</v>
      </c>
      <c r="AF8" s="11">
        <v>0</v>
      </c>
      <c r="AG8" s="11">
        <v>2536381.82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1544396.4399999974</v>
      </c>
      <c r="AP8" s="11">
        <v>0</v>
      </c>
      <c r="AQ8" s="11">
        <v>1037711.84</v>
      </c>
      <c r="AR8" s="11">
        <v>0</v>
      </c>
      <c r="AS8" s="11">
        <v>910982.119999997</v>
      </c>
      <c r="AT8" s="11">
        <v>0</v>
      </c>
      <c r="AU8" s="11">
        <v>251471.07</v>
      </c>
      <c r="AV8" s="11">
        <v>0</v>
      </c>
      <c r="AW8" s="11">
        <v>879238.6000000002</v>
      </c>
      <c r="AX8" s="11">
        <v>0</v>
      </c>
      <c r="AY8" s="11">
        <v>165061.32</v>
      </c>
      <c r="AZ8" s="11">
        <v>0</v>
      </c>
      <c r="BA8" s="11">
        <v>177697.56</v>
      </c>
      <c r="BB8" s="11">
        <v>0</v>
      </c>
      <c r="BC8" s="11">
        <v>901879</v>
      </c>
      <c r="BD8" s="11">
        <v>0</v>
      </c>
      <c r="BE8" s="11">
        <v>125213.39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94">
        <f t="shared" si="0"/>
        <v>13913031.919999996</v>
      </c>
      <c r="BL8" s="94">
        <f t="shared" si="1"/>
        <v>0</v>
      </c>
    </row>
    <row r="9" spans="1:64" ht="27.75" customHeight="1">
      <c r="A9" s="8">
        <v>3</v>
      </c>
      <c r="B9" s="1" t="s">
        <v>228</v>
      </c>
      <c r="C9" s="11">
        <v>44483833.82000001</v>
      </c>
      <c r="D9" s="11">
        <v>0</v>
      </c>
      <c r="E9" s="11">
        <v>28185054.800000016</v>
      </c>
      <c r="F9" s="11">
        <v>0</v>
      </c>
      <c r="G9" s="11">
        <v>10260077</v>
      </c>
      <c r="H9" s="11">
        <v>0</v>
      </c>
      <c r="I9" s="11">
        <v>24396172.799786158</v>
      </c>
      <c r="J9" s="11">
        <v>0</v>
      </c>
      <c r="K9" s="11">
        <v>27272245.009999998</v>
      </c>
      <c r="L9" s="11">
        <v>0</v>
      </c>
      <c r="M9" s="11">
        <v>14090501.410000052</v>
      </c>
      <c r="N9" s="11">
        <v>0</v>
      </c>
      <c r="O9" s="11">
        <v>7748203.62</v>
      </c>
      <c r="P9" s="11">
        <v>32131.6</v>
      </c>
      <c r="Q9" s="11">
        <v>7454365.72</v>
      </c>
      <c r="R9" s="11">
        <v>0</v>
      </c>
      <c r="S9" s="11">
        <v>4749929.17</v>
      </c>
      <c r="T9" s="11">
        <v>0</v>
      </c>
      <c r="U9" s="11">
        <v>10666888.4</v>
      </c>
      <c r="V9" s="11">
        <v>0</v>
      </c>
      <c r="W9" s="11">
        <v>5814739.2</v>
      </c>
      <c r="X9" s="11">
        <v>0</v>
      </c>
      <c r="Y9" s="11">
        <v>196824.15</v>
      </c>
      <c r="Z9" s="11">
        <v>0</v>
      </c>
      <c r="AA9" s="11">
        <v>3446452.4099999955</v>
      </c>
      <c r="AB9" s="11">
        <v>0</v>
      </c>
      <c r="AC9" s="11">
        <v>0</v>
      </c>
      <c r="AD9" s="11">
        <v>0</v>
      </c>
      <c r="AE9" s="11">
        <v>3601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46839.33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90199.37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36020.3</v>
      </c>
      <c r="BH9" s="11">
        <v>0</v>
      </c>
      <c r="BI9" s="11">
        <v>0</v>
      </c>
      <c r="BJ9" s="11">
        <v>0</v>
      </c>
      <c r="BK9" s="94">
        <f t="shared" si="0"/>
        <v>188941947.50978625</v>
      </c>
      <c r="BL9" s="94">
        <f t="shared" si="1"/>
        <v>32131.6</v>
      </c>
    </row>
    <row r="10" spans="1:64" ht="18" customHeight="1">
      <c r="A10" s="8">
        <v>4</v>
      </c>
      <c r="B10" s="1" t="s">
        <v>229</v>
      </c>
      <c r="C10" s="11">
        <v>0</v>
      </c>
      <c r="D10" s="11">
        <v>0</v>
      </c>
      <c r="E10" s="11">
        <v>292114.24</v>
      </c>
      <c r="F10" s="11">
        <v>0</v>
      </c>
      <c r="G10" s="11">
        <v>0</v>
      </c>
      <c r="H10" s="11">
        <v>0</v>
      </c>
      <c r="I10" s="11">
        <v>14063.803557507255</v>
      </c>
      <c r="J10" s="11">
        <v>0</v>
      </c>
      <c r="K10" s="11">
        <v>23512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94">
        <f t="shared" si="0"/>
        <v>329690.0435575072</v>
      </c>
      <c r="BL10" s="94">
        <f t="shared" si="1"/>
        <v>0</v>
      </c>
    </row>
    <row r="11" spans="1:64" ht="18" customHeight="1">
      <c r="A11" s="8">
        <v>5</v>
      </c>
      <c r="B11" s="1" t="s">
        <v>230</v>
      </c>
      <c r="C11" s="11">
        <v>162154.64</v>
      </c>
      <c r="D11" s="11">
        <v>128425.01000000001</v>
      </c>
      <c r="E11" s="11">
        <v>20049.31</v>
      </c>
      <c r="F11" s="11">
        <v>20049.31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94">
        <f t="shared" si="0"/>
        <v>182203.95</v>
      </c>
      <c r="BL11" s="94">
        <f t="shared" si="1"/>
        <v>148474.32</v>
      </c>
    </row>
    <row r="12" spans="1:64" ht="18" customHeight="1">
      <c r="A12" s="8">
        <v>6</v>
      </c>
      <c r="B12" s="1" t="s">
        <v>231</v>
      </c>
      <c r="C12" s="11">
        <v>216536.34999999998</v>
      </c>
      <c r="D12" s="11">
        <v>207172.22999999998</v>
      </c>
      <c r="E12" s="11">
        <v>3471223.32</v>
      </c>
      <c r="F12" s="11">
        <v>3445814.52</v>
      </c>
      <c r="G12" s="11">
        <v>0</v>
      </c>
      <c r="H12" s="11">
        <v>0</v>
      </c>
      <c r="I12" s="11">
        <v>144.14603152630235</v>
      </c>
      <c r="J12" s="11">
        <v>0</v>
      </c>
      <c r="K12" s="11">
        <v>1416405.34</v>
      </c>
      <c r="L12" s="11">
        <v>0</v>
      </c>
      <c r="M12" s="11">
        <v>1877.9</v>
      </c>
      <c r="N12" s="11">
        <v>0</v>
      </c>
      <c r="O12" s="11">
        <v>61915.19</v>
      </c>
      <c r="P12" s="11">
        <v>8905.1873645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6994.17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94">
        <f t="shared" si="0"/>
        <v>5175096.416031527</v>
      </c>
      <c r="BL12" s="94">
        <f t="shared" si="1"/>
        <v>3661891.9373645</v>
      </c>
    </row>
    <row r="13" spans="1:64" s="5" customFormat="1" ht="18" customHeight="1">
      <c r="A13" s="17">
        <v>7</v>
      </c>
      <c r="B13" s="1" t="s">
        <v>232</v>
      </c>
      <c r="C13" s="11">
        <v>253513.08999999997</v>
      </c>
      <c r="D13" s="11">
        <v>127281.16999999998</v>
      </c>
      <c r="E13" s="11">
        <v>411014.78999999986</v>
      </c>
      <c r="F13" s="11">
        <v>0</v>
      </c>
      <c r="G13" s="11">
        <v>669</v>
      </c>
      <c r="H13" s="11">
        <v>0</v>
      </c>
      <c r="I13" s="11">
        <v>801372.5699402939</v>
      </c>
      <c r="J13" s="11">
        <v>0</v>
      </c>
      <c r="K13" s="11">
        <v>46825.11</v>
      </c>
      <c r="L13" s="11">
        <v>0</v>
      </c>
      <c r="M13" s="11">
        <v>0</v>
      </c>
      <c r="N13" s="11">
        <v>0</v>
      </c>
      <c r="O13" s="11">
        <v>98262.09000000001</v>
      </c>
      <c r="P13" s="11">
        <v>21779.777045701958</v>
      </c>
      <c r="Q13" s="11">
        <v>20971</v>
      </c>
      <c r="R13" s="11">
        <v>0</v>
      </c>
      <c r="S13" s="11">
        <v>0</v>
      </c>
      <c r="T13" s="11">
        <v>0</v>
      </c>
      <c r="U13" s="11">
        <v>106357.26</v>
      </c>
      <c r="V13" s="11">
        <v>0</v>
      </c>
      <c r="W13" s="11">
        <v>10982.78</v>
      </c>
      <c r="X13" s="11">
        <v>0</v>
      </c>
      <c r="Y13" s="11">
        <v>0</v>
      </c>
      <c r="Z13" s="11">
        <v>0</v>
      </c>
      <c r="AA13" s="11">
        <v>4873.85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94">
        <f t="shared" si="0"/>
        <v>1754841.539940294</v>
      </c>
      <c r="BL13" s="94">
        <f t="shared" si="1"/>
        <v>149060.94704570193</v>
      </c>
    </row>
    <row r="14" spans="1:64" ht="18" customHeight="1">
      <c r="A14" s="8">
        <v>8</v>
      </c>
      <c r="B14" s="1" t="s">
        <v>233</v>
      </c>
      <c r="C14" s="11">
        <v>1710805.1800000002</v>
      </c>
      <c r="D14" s="11">
        <v>402581.13</v>
      </c>
      <c r="E14" s="11">
        <v>4480013.589999998</v>
      </c>
      <c r="F14" s="11">
        <v>80775.11</v>
      </c>
      <c r="G14" s="11">
        <v>270883</v>
      </c>
      <c r="H14" s="11">
        <v>0</v>
      </c>
      <c r="I14" s="11">
        <v>3204869.745186161</v>
      </c>
      <c r="J14" s="11">
        <v>0</v>
      </c>
      <c r="K14" s="11">
        <v>25668262.67</v>
      </c>
      <c r="L14" s="11">
        <v>14263.05</v>
      </c>
      <c r="M14" s="11">
        <v>0</v>
      </c>
      <c r="N14" s="11">
        <v>0</v>
      </c>
      <c r="O14" s="11">
        <v>2959576.6799999997</v>
      </c>
      <c r="P14" s="11">
        <v>735075.7897577999</v>
      </c>
      <c r="Q14" s="11">
        <v>971531.7</v>
      </c>
      <c r="R14" s="11">
        <v>66716.72</v>
      </c>
      <c r="S14" s="11">
        <v>797596.7699999999</v>
      </c>
      <c r="T14" s="11">
        <v>0</v>
      </c>
      <c r="U14" s="11">
        <v>2307973.49</v>
      </c>
      <c r="V14" s="11">
        <v>0</v>
      </c>
      <c r="W14" s="11">
        <v>2555706.72</v>
      </c>
      <c r="X14" s="11">
        <v>0</v>
      </c>
      <c r="Y14" s="11">
        <v>790244</v>
      </c>
      <c r="Z14" s="11">
        <v>0</v>
      </c>
      <c r="AA14" s="11">
        <v>1026480.6600000006</v>
      </c>
      <c r="AB14" s="11">
        <v>0</v>
      </c>
      <c r="AC14" s="11">
        <v>116158.35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385155.75</v>
      </c>
      <c r="AL14" s="11">
        <v>0</v>
      </c>
      <c r="AM14" s="11">
        <v>174658.08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2206.93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74526.01</v>
      </c>
      <c r="BH14" s="11">
        <v>0</v>
      </c>
      <c r="BI14" s="11">
        <v>0</v>
      </c>
      <c r="BJ14" s="11">
        <v>0</v>
      </c>
      <c r="BK14" s="94">
        <f t="shared" si="0"/>
        <v>47496649.32518617</v>
      </c>
      <c r="BL14" s="94">
        <f t="shared" si="1"/>
        <v>1299411.7997577998</v>
      </c>
    </row>
    <row r="15" spans="1:64" ht="18" customHeight="1">
      <c r="A15" s="8">
        <v>9</v>
      </c>
      <c r="B15" s="1" t="s">
        <v>234</v>
      </c>
      <c r="C15" s="11">
        <v>868164.25</v>
      </c>
      <c r="D15" s="11">
        <v>29352.4</v>
      </c>
      <c r="E15" s="11">
        <v>357584.38</v>
      </c>
      <c r="F15" s="11">
        <v>0</v>
      </c>
      <c r="G15" s="11">
        <v>80468</v>
      </c>
      <c r="H15" s="11">
        <v>0</v>
      </c>
      <c r="I15" s="11">
        <v>71677.98635584873</v>
      </c>
      <c r="J15" s="11">
        <v>0</v>
      </c>
      <c r="K15" s="11">
        <v>1074685.42</v>
      </c>
      <c r="L15" s="11">
        <v>0</v>
      </c>
      <c r="M15" s="11">
        <v>109601.96</v>
      </c>
      <c r="N15" s="11">
        <v>0</v>
      </c>
      <c r="O15" s="11">
        <v>93138.05</v>
      </c>
      <c r="P15" s="11">
        <v>1000</v>
      </c>
      <c r="Q15" s="11">
        <v>98991.36</v>
      </c>
      <c r="R15" s="11">
        <v>0</v>
      </c>
      <c r="S15" s="11">
        <v>39606.08</v>
      </c>
      <c r="T15" s="11">
        <v>0</v>
      </c>
      <c r="U15" s="11">
        <v>1961742.61</v>
      </c>
      <c r="V15" s="11">
        <v>0</v>
      </c>
      <c r="W15" s="11">
        <v>2366883.8</v>
      </c>
      <c r="X15" s="11">
        <v>0</v>
      </c>
      <c r="Y15" s="11">
        <v>71902.92</v>
      </c>
      <c r="Z15" s="11">
        <v>0</v>
      </c>
      <c r="AA15" s="11">
        <v>52496.91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94">
        <f t="shared" si="0"/>
        <v>7246943.726355848</v>
      </c>
      <c r="BL15" s="94">
        <f t="shared" si="1"/>
        <v>30352.4</v>
      </c>
    </row>
    <row r="16" spans="1:64" ht="27.75" customHeight="1">
      <c r="A16" s="8">
        <v>10</v>
      </c>
      <c r="B16" s="1" t="s">
        <v>235</v>
      </c>
      <c r="C16" s="11">
        <v>11239319.38</v>
      </c>
      <c r="D16" s="11">
        <v>0</v>
      </c>
      <c r="E16" s="11">
        <v>22113538.179999992</v>
      </c>
      <c r="F16" s="11">
        <v>1489.49</v>
      </c>
      <c r="G16" s="11">
        <v>46205832</v>
      </c>
      <c r="H16" s="11">
        <v>0</v>
      </c>
      <c r="I16" s="11">
        <v>9611493.622810034</v>
      </c>
      <c r="J16" s="11">
        <v>0</v>
      </c>
      <c r="K16" s="11">
        <v>5510990.409999999</v>
      </c>
      <c r="L16" s="11">
        <v>66686.97</v>
      </c>
      <c r="M16" s="11">
        <v>12451448.993771795</v>
      </c>
      <c r="N16" s="11">
        <v>0</v>
      </c>
      <c r="O16" s="11">
        <v>19582967.249999996</v>
      </c>
      <c r="P16" s="11">
        <v>28686.2</v>
      </c>
      <c r="Q16" s="11">
        <v>1926392.52</v>
      </c>
      <c r="R16" s="11">
        <v>0</v>
      </c>
      <c r="S16" s="11">
        <v>11714182.040000001</v>
      </c>
      <c r="T16" s="11">
        <v>0</v>
      </c>
      <c r="U16" s="11">
        <v>8730843.860000001</v>
      </c>
      <c r="V16" s="11">
        <v>0</v>
      </c>
      <c r="W16" s="11">
        <v>4518345.079999999</v>
      </c>
      <c r="X16" s="11">
        <v>0</v>
      </c>
      <c r="Y16" s="11">
        <v>12104.07</v>
      </c>
      <c r="Z16" s="11">
        <v>0</v>
      </c>
      <c r="AA16" s="11">
        <v>3038171.750000002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71699.18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118904.31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12858.66</v>
      </c>
      <c r="BH16" s="11">
        <v>0</v>
      </c>
      <c r="BI16" s="11">
        <v>0</v>
      </c>
      <c r="BJ16" s="11">
        <v>0</v>
      </c>
      <c r="BK16" s="94">
        <f t="shared" si="0"/>
        <v>156859091.30658185</v>
      </c>
      <c r="BL16" s="94">
        <f t="shared" si="1"/>
        <v>96862.66</v>
      </c>
    </row>
    <row r="17" spans="1:64" s="5" customFormat="1" ht="18" customHeight="1">
      <c r="A17" s="15" t="s">
        <v>222</v>
      </c>
      <c r="B17" s="1" t="s">
        <v>1</v>
      </c>
      <c r="C17" s="11">
        <v>11059208.32</v>
      </c>
      <c r="D17" s="11">
        <v>0</v>
      </c>
      <c r="E17" s="11">
        <v>21778272.439999994</v>
      </c>
      <c r="F17" s="11">
        <v>1489.49</v>
      </c>
      <c r="G17" s="11">
        <v>46205832</v>
      </c>
      <c r="H17" s="11">
        <v>0</v>
      </c>
      <c r="I17" s="11">
        <v>9550394.107912531</v>
      </c>
      <c r="J17" s="11">
        <v>0</v>
      </c>
      <c r="K17" s="11">
        <v>5417931.43</v>
      </c>
      <c r="L17" s="11">
        <v>66686.97</v>
      </c>
      <c r="M17" s="11">
        <v>12445322.509999996</v>
      </c>
      <c r="N17" s="11">
        <v>0</v>
      </c>
      <c r="O17" s="11">
        <v>19582967.249999996</v>
      </c>
      <c r="P17" s="11">
        <v>28686.2</v>
      </c>
      <c r="Q17" s="11">
        <v>1926392.52</v>
      </c>
      <c r="R17" s="11">
        <v>0</v>
      </c>
      <c r="S17" s="11">
        <v>11460106.3</v>
      </c>
      <c r="T17" s="11">
        <v>0</v>
      </c>
      <c r="U17" s="11">
        <v>8544094.31</v>
      </c>
      <c r="V17" s="11">
        <v>0</v>
      </c>
      <c r="W17" s="11">
        <v>4406595.3</v>
      </c>
      <c r="X17" s="11">
        <v>0</v>
      </c>
      <c r="Y17" s="11">
        <v>12104.07</v>
      </c>
      <c r="Z17" s="11">
        <v>0</v>
      </c>
      <c r="AA17" s="11">
        <v>2990956.430000002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71699.18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118904.31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12858.66</v>
      </c>
      <c r="BH17" s="11">
        <v>0</v>
      </c>
      <c r="BI17" s="11">
        <v>0</v>
      </c>
      <c r="BJ17" s="11">
        <v>0</v>
      </c>
      <c r="BK17" s="94">
        <f t="shared" si="0"/>
        <v>155583639.1379125</v>
      </c>
      <c r="BL17" s="94">
        <f t="shared" si="1"/>
        <v>96862.66</v>
      </c>
    </row>
    <row r="18" spans="1:64" s="5" customFormat="1" ht="18" customHeight="1">
      <c r="A18" s="15" t="s">
        <v>223</v>
      </c>
      <c r="B18" s="1" t="s">
        <v>2</v>
      </c>
      <c r="C18" s="11">
        <v>149923.32</v>
      </c>
      <c r="D18" s="11">
        <v>0</v>
      </c>
      <c r="E18" s="11">
        <v>335265.74</v>
      </c>
      <c r="F18" s="11">
        <v>0</v>
      </c>
      <c r="G18" s="11">
        <v>0</v>
      </c>
      <c r="H18" s="11">
        <v>0</v>
      </c>
      <c r="I18" s="11">
        <v>61099.51489750332</v>
      </c>
      <c r="J18" s="11">
        <v>0</v>
      </c>
      <c r="K18" s="11">
        <v>508.52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3173.14</v>
      </c>
      <c r="V18" s="11">
        <v>0</v>
      </c>
      <c r="W18" s="11">
        <v>81655.51</v>
      </c>
      <c r="X18" s="11">
        <v>0</v>
      </c>
      <c r="Y18" s="11">
        <v>0</v>
      </c>
      <c r="Z18" s="11">
        <v>0</v>
      </c>
      <c r="AA18" s="11">
        <v>202.31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94">
        <f t="shared" si="0"/>
        <v>631828.0548975035</v>
      </c>
      <c r="BL18" s="94">
        <f t="shared" si="1"/>
        <v>0</v>
      </c>
    </row>
    <row r="19" spans="1:64" s="5" customFormat="1" ht="27.75" customHeight="1">
      <c r="A19" s="15" t="s">
        <v>224</v>
      </c>
      <c r="B19" s="1" t="s">
        <v>3</v>
      </c>
      <c r="C19" s="11">
        <v>987.69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5913.373771799999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254075.74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47013.01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94">
        <f t="shared" si="0"/>
        <v>307989.81377179996</v>
      </c>
      <c r="BL19" s="94">
        <f t="shared" si="1"/>
        <v>0</v>
      </c>
    </row>
    <row r="20" spans="1:64" s="5" customFormat="1" ht="18" customHeight="1">
      <c r="A20" s="15" t="s">
        <v>225</v>
      </c>
      <c r="B20" s="1" t="s">
        <v>4</v>
      </c>
      <c r="C20" s="11">
        <v>29200.050000000003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92550.46</v>
      </c>
      <c r="L20" s="11">
        <v>0</v>
      </c>
      <c r="M20" s="11">
        <v>213.11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183576.41</v>
      </c>
      <c r="V20" s="11">
        <v>0</v>
      </c>
      <c r="W20" s="11">
        <v>30094.27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94">
        <f t="shared" si="0"/>
        <v>335634.30000000005</v>
      </c>
      <c r="BL20" s="94">
        <f t="shared" si="1"/>
        <v>0</v>
      </c>
    </row>
    <row r="21" spans="1:64" s="5" customFormat="1" ht="27.75" customHeight="1">
      <c r="A21" s="8">
        <v>11</v>
      </c>
      <c r="B21" s="1" t="s">
        <v>236</v>
      </c>
      <c r="C21" s="11">
        <v>370.36</v>
      </c>
      <c r="D21" s="11">
        <v>370.36</v>
      </c>
      <c r="E21" s="11">
        <v>183.59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94">
        <f t="shared" si="0"/>
        <v>553.95</v>
      </c>
      <c r="BL21" s="94">
        <f t="shared" si="1"/>
        <v>370.36</v>
      </c>
    </row>
    <row r="22" spans="1:64" ht="27.75" customHeight="1">
      <c r="A22" s="8">
        <v>12</v>
      </c>
      <c r="B22" s="1" t="s">
        <v>237</v>
      </c>
      <c r="C22" s="11">
        <v>3664.4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94">
        <f t="shared" si="0"/>
        <v>3664.4</v>
      </c>
      <c r="BL22" s="94">
        <f t="shared" si="1"/>
        <v>0</v>
      </c>
    </row>
    <row r="23" spans="1:64" ht="18" customHeight="1">
      <c r="A23" s="8">
        <v>13</v>
      </c>
      <c r="B23" s="1" t="s">
        <v>238</v>
      </c>
      <c r="C23" s="11">
        <v>437346.32</v>
      </c>
      <c r="D23" s="11">
        <v>12027.65</v>
      </c>
      <c r="E23" s="11">
        <v>1950702.1099999999</v>
      </c>
      <c r="F23" s="11">
        <v>39116.6</v>
      </c>
      <c r="G23" s="11">
        <v>39882</v>
      </c>
      <c r="H23" s="11">
        <v>0</v>
      </c>
      <c r="I23" s="11">
        <v>683642.6868829317</v>
      </c>
      <c r="J23" s="11">
        <v>0</v>
      </c>
      <c r="K23" s="11">
        <v>1418125.67</v>
      </c>
      <c r="L23" s="11">
        <v>0</v>
      </c>
      <c r="M23" s="11">
        <v>8919</v>
      </c>
      <c r="N23" s="11">
        <v>0</v>
      </c>
      <c r="O23" s="11">
        <v>168780.89</v>
      </c>
      <c r="P23" s="11">
        <v>1.95583E-06</v>
      </c>
      <c r="Q23" s="11">
        <v>385806.23</v>
      </c>
      <c r="R23" s="11">
        <v>0</v>
      </c>
      <c r="S23" s="11">
        <v>100797.31999999999</v>
      </c>
      <c r="T23" s="11">
        <v>0</v>
      </c>
      <c r="U23" s="11">
        <v>100783.34</v>
      </c>
      <c r="V23" s="11">
        <v>0</v>
      </c>
      <c r="W23" s="11">
        <v>18794.45</v>
      </c>
      <c r="X23" s="11">
        <v>0</v>
      </c>
      <c r="Y23" s="11">
        <v>0</v>
      </c>
      <c r="Z23" s="11">
        <v>0</v>
      </c>
      <c r="AA23" s="11">
        <v>69956.7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212.2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94">
        <f t="shared" si="0"/>
        <v>5383748.916882931</v>
      </c>
      <c r="BL23" s="94">
        <f t="shared" si="1"/>
        <v>51144.25000195583</v>
      </c>
    </row>
    <row r="24" spans="1:64" ht="18" customHeight="1">
      <c r="A24" s="8">
        <v>14</v>
      </c>
      <c r="B24" s="1" t="s">
        <v>239</v>
      </c>
      <c r="C24" s="11">
        <v>6121.26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13498.459931485415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2139721.26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94">
        <f t="shared" si="0"/>
        <v>2159340.9799314854</v>
      </c>
      <c r="BL24" s="94">
        <f t="shared" si="1"/>
        <v>0</v>
      </c>
    </row>
    <row r="25" spans="1:64" ht="18" customHeight="1">
      <c r="A25" s="8">
        <v>15</v>
      </c>
      <c r="B25" s="1" t="s">
        <v>240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769561.04</v>
      </c>
      <c r="L25" s="11">
        <v>0</v>
      </c>
      <c r="M25" s="11">
        <v>0</v>
      </c>
      <c r="N25" s="11">
        <v>0</v>
      </c>
      <c r="O25" s="11">
        <v>1349.52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94">
        <f t="shared" si="0"/>
        <v>770910.56</v>
      </c>
      <c r="BL25" s="94">
        <f t="shared" si="1"/>
        <v>0</v>
      </c>
    </row>
    <row r="26" spans="1:64" ht="18" customHeight="1">
      <c r="A26" s="8">
        <v>16</v>
      </c>
      <c r="B26" s="1" t="s">
        <v>241</v>
      </c>
      <c r="C26" s="11">
        <v>11387.89</v>
      </c>
      <c r="D26" s="11">
        <v>0</v>
      </c>
      <c r="E26" s="11">
        <v>73910.72</v>
      </c>
      <c r="F26" s="11">
        <v>0</v>
      </c>
      <c r="G26" s="11">
        <v>0</v>
      </c>
      <c r="H26" s="11">
        <v>0</v>
      </c>
      <c r="I26" s="11">
        <v>652.5107165520574</v>
      </c>
      <c r="J26" s="11">
        <v>0</v>
      </c>
      <c r="K26" s="11">
        <v>255275.08</v>
      </c>
      <c r="L26" s="11">
        <v>0</v>
      </c>
      <c r="M26" s="11">
        <v>63470.82</v>
      </c>
      <c r="N26" s="11">
        <v>0</v>
      </c>
      <c r="O26" s="11">
        <v>1108.71</v>
      </c>
      <c r="P26" s="11">
        <v>1.9558300000000003E-09</v>
      </c>
      <c r="Q26" s="11">
        <v>181345.39</v>
      </c>
      <c r="R26" s="11">
        <v>0</v>
      </c>
      <c r="S26" s="11">
        <v>151181.17</v>
      </c>
      <c r="T26" s="11">
        <v>0</v>
      </c>
      <c r="U26" s="11">
        <v>2347.25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23128.13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59776.31999999999</v>
      </c>
      <c r="AL26" s="11">
        <v>0</v>
      </c>
      <c r="AM26" s="11">
        <v>76468.25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94">
        <f t="shared" si="0"/>
        <v>900052.240716552</v>
      </c>
      <c r="BL26" s="94">
        <f t="shared" si="1"/>
        <v>1.9558300000000003E-09</v>
      </c>
    </row>
    <row r="27" spans="1:64" ht="18" customHeight="1">
      <c r="A27" s="8">
        <v>17</v>
      </c>
      <c r="B27" s="13" t="s">
        <v>242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94">
        <f t="shared" si="0"/>
        <v>0</v>
      </c>
      <c r="BL27" s="94">
        <f t="shared" si="1"/>
        <v>0</v>
      </c>
    </row>
    <row r="28" spans="1:64" ht="18" customHeight="1">
      <c r="A28" s="8">
        <v>18</v>
      </c>
      <c r="B28" s="14" t="s">
        <v>243</v>
      </c>
      <c r="C28" s="11">
        <v>858496.1500000001</v>
      </c>
      <c r="D28" s="11">
        <v>0</v>
      </c>
      <c r="E28" s="11">
        <v>111380.79000000001</v>
      </c>
      <c r="F28" s="11">
        <v>0</v>
      </c>
      <c r="G28" s="11">
        <v>139407</v>
      </c>
      <c r="H28" s="11">
        <v>0</v>
      </c>
      <c r="I28" s="11">
        <v>296785.7412751473</v>
      </c>
      <c r="J28" s="11">
        <v>0</v>
      </c>
      <c r="K28" s="11">
        <v>568926.18</v>
      </c>
      <c r="L28" s="11">
        <v>0</v>
      </c>
      <c r="M28" s="11">
        <v>35635.27</v>
      </c>
      <c r="N28" s="11">
        <v>0</v>
      </c>
      <c r="O28" s="11">
        <v>346832.99</v>
      </c>
      <c r="P28" s="11">
        <v>56308.56</v>
      </c>
      <c r="Q28" s="11">
        <v>140515.17</v>
      </c>
      <c r="R28" s="11">
        <v>0</v>
      </c>
      <c r="S28" s="11">
        <v>18988.01</v>
      </c>
      <c r="T28" s="11">
        <v>0</v>
      </c>
      <c r="U28" s="11">
        <v>94</v>
      </c>
      <c r="V28" s="11">
        <v>0</v>
      </c>
      <c r="W28" s="11">
        <v>172772.52</v>
      </c>
      <c r="X28" s="11">
        <v>0</v>
      </c>
      <c r="Y28" s="11">
        <v>0</v>
      </c>
      <c r="Z28" s="11">
        <v>0</v>
      </c>
      <c r="AA28" s="11">
        <v>140405.34000000008</v>
      </c>
      <c r="AB28" s="11">
        <v>0</v>
      </c>
      <c r="AC28" s="11">
        <v>7575.03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27798.649999999998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619.5699999999999</v>
      </c>
      <c r="BH28" s="11">
        <v>0</v>
      </c>
      <c r="BI28" s="11">
        <v>0</v>
      </c>
      <c r="BJ28" s="11">
        <v>0</v>
      </c>
      <c r="BK28" s="94">
        <f t="shared" si="0"/>
        <v>2866232.411275147</v>
      </c>
      <c r="BL28" s="94">
        <f t="shared" si="1"/>
        <v>56308.56</v>
      </c>
    </row>
    <row r="29" spans="1:65" s="84" customFormat="1" ht="18" customHeight="1">
      <c r="A29" s="106" t="s">
        <v>5</v>
      </c>
      <c r="B29" s="107"/>
      <c r="C29" s="81">
        <v>60945386.84000001</v>
      </c>
      <c r="D29" s="81">
        <v>907209.95</v>
      </c>
      <c r="E29" s="81">
        <v>62719311.16000001</v>
      </c>
      <c r="F29" s="81">
        <v>3597443.1100000003</v>
      </c>
      <c r="G29" s="81">
        <v>57030235</v>
      </c>
      <c r="H29" s="81">
        <v>0</v>
      </c>
      <c r="I29" s="81">
        <v>39450531.27</v>
      </c>
      <c r="J29" s="81">
        <v>0</v>
      </c>
      <c r="K29" s="81">
        <v>64412970.63</v>
      </c>
      <c r="L29" s="81">
        <v>80950.02</v>
      </c>
      <c r="M29" s="81">
        <v>26851543.35377185</v>
      </c>
      <c r="N29" s="81">
        <v>0</v>
      </c>
      <c r="O29" s="81">
        <v>32071105.81</v>
      </c>
      <c r="P29" s="81">
        <v>883953.8741699597</v>
      </c>
      <c r="Q29" s="81">
        <v>11577462.01</v>
      </c>
      <c r="R29" s="81">
        <v>66716.72</v>
      </c>
      <c r="S29" s="81">
        <v>19058844.520000003</v>
      </c>
      <c r="T29" s="81">
        <v>0</v>
      </c>
      <c r="U29" s="81">
        <v>23879500.21</v>
      </c>
      <c r="V29" s="81">
        <v>0</v>
      </c>
      <c r="W29" s="81">
        <v>17414488.369999997</v>
      </c>
      <c r="X29" s="81">
        <v>0</v>
      </c>
      <c r="Y29" s="81">
        <v>1291649</v>
      </c>
      <c r="Z29" s="81">
        <v>0</v>
      </c>
      <c r="AA29" s="81">
        <v>7873564.559999998</v>
      </c>
      <c r="AB29" s="81">
        <v>0</v>
      </c>
      <c r="AC29" s="81">
        <v>2373714.0399999996</v>
      </c>
      <c r="AD29" s="81">
        <v>0</v>
      </c>
      <c r="AE29" s="81">
        <v>489846</v>
      </c>
      <c r="AF29" s="81">
        <v>0</v>
      </c>
      <c r="AG29" s="81">
        <v>2536381.82</v>
      </c>
      <c r="AH29" s="81">
        <v>0</v>
      </c>
      <c r="AI29" s="81">
        <v>2139721.26</v>
      </c>
      <c r="AJ29" s="81">
        <v>0</v>
      </c>
      <c r="AK29" s="81">
        <v>591481.4299999999</v>
      </c>
      <c r="AL29" s="81">
        <v>0</v>
      </c>
      <c r="AM29" s="81">
        <v>251126.33</v>
      </c>
      <c r="AN29" s="81">
        <v>0</v>
      </c>
      <c r="AO29" s="81">
        <v>1544396.4399999974</v>
      </c>
      <c r="AP29" s="81">
        <v>0</v>
      </c>
      <c r="AQ29" s="81">
        <v>1047711.84</v>
      </c>
      <c r="AR29" s="81">
        <v>0</v>
      </c>
      <c r="AS29" s="81">
        <v>910982.119999997</v>
      </c>
      <c r="AT29" s="81">
        <v>0</v>
      </c>
      <c r="AU29" s="81">
        <v>462781.68</v>
      </c>
      <c r="AV29" s="81">
        <v>0</v>
      </c>
      <c r="AW29" s="81">
        <v>893075.3600000002</v>
      </c>
      <c r="AX29" s="81">
        <v>0</v>
      </c>
      <c r="AY29" s="81">
        <v>165061.32</v>
      </c>
      <c r="AZ29" s="81">
        <v>0</v>
      </c>
      <c r="BA29" s="81">
        <v>177733.45</v>
      </c>
      <c r="BB29" s="81">
        <v>0</v>
      </c>
      <c r="BC29" s="81">
        <v>901879</v>
      </c>
      <c r="BD29" s="81">
        <v>0</v>
      </c>
      <c r="BE29" s="81">
        <v>125213.39</v>
      </c>
      <c r="BF29" s="81">
        <v>0</v>
      </c>
      <c r="BG29" s="81">
        <v>124055.79</v>
      </c>
      <c r="BH29" s="81">
        <v>0</v>
      </c>
      <c r="BI29" s="81">
        <v>0</v>
      </c>
      <c r="BJ29" s="81">
        <v>0</v>
      </c>
      <c r="BK29" s="95">
        <f>SUM(C29,E29,G29,I29,K29,M29,O29,Q29,S29,U29,W29,Y29,AA29,AC29,AE29,AG29,AI29,AK29,AM29,AO29,AQ29,AS29,AU29,AW29,AY29,BA29,BC29,BE29,BG29,BI29)</f>
        <v>439311754.00377184</v>
      </c>
      <c r="BL29" s="95">
        <f t="shared" si="1"/>
        <v>5536273.6741699595</v>
      </c>
      <c r="BM29" s="83"/>
    </row>
    <row r="30" spans="1:64" s="75" customFormat="1" ht="15.75" customHeight="1">
      <c r="A30" s="104" t="s">
        <v>299</v>
      </c>
      <c r="B30" s="105"/>
      <c r="C30" s="98">
        <f>C29/$BK$29</f>
        <v>0.13872924246747276</v>
      </c>
      <c r="D30" s="99"/>
      <c r="E30" s="98">
        <f>E29/$BK$29</f>
        <v>0.14276720481160063</v>
      </c>
      <c r="F30" s="99"/>
      <c r="G30" s="98">
        <f>G29/$BK$29</f>
        <v>0.1298172299744804</v>
      </c>
      <c r="H30" s="99"/>
      <c r="I30" s="98">
        <f>I29/$BK$29</f>
        <v>0.08980076428745243</v>
      </c>
      <c r="J30" s="99"/>
      <c r="K30" s="98">
        <f>K29/$BK$29</f>
        <v>0.14662246125435324</v>
      </c>
      <c r="L30" s="99"/>
      <c r="M30" s="98">
        <f>M29/$BK$29</f>
        <v>0.061121841400904806</v>
      </c>
      <c r="N30" s="99"/>
      <c r="O30" s="98">
        <f>O29/$BK$29</f>
        <v>0.07300306790727171</v>
      </c>
      <c r="P30" s="99"/>
      <c r="Q30" s="98">
        <f>Q29/$BK$29</f>
        <v>0.026353635896344804</v>
      </c>
      <c r="R30" s="99"/>
      <c r="S30" s="98">
        <f>S29/$BK$29</f>
        <v>0.043383415868805474</v>
      </c>
      <c r="T30" s="99"/>
      <c r="U30" s="98">
        <f>U29/$BK$29</f>
        <v>0.054356615757189544</v>
      </c>
      <c r="V30" s="99"/>
      <c r="W30" s="98">
        <f>W29/$BK$29</f>
        <v>0.03964038797343556</v>
      </c>
      <c r="X30" s="99"/>
      <c r="Y30" s="98">
        <f>Y29/$BK$29</f>
        <v>0.002940164901640465</v>
      </c>
      <c r="Z30" s="99"/>
      <c r="AA30" s="98">
        <f>AA29/$BK$29</f>
        <v>0.01792249920072113</v>
      </c>
      <c r="AB30" s="99"/>
      <c r="AC30" s="98">
        <f>AC29/$BK$29</f>
        <v>0.0054032563853950956</v>
      </c>
      <c r="AD30" s="99"/>
      <c r="AE30" s="98">
        <f>AE29/$BK$29</f>
        <v>0.0011150304892497693</v>
      </c>
      <c r="AF30" s="99"/>
      <c r="AG30" s="98">
        <f>AG29/$BK$29</f>
        <v>0.005773535073632979</v>
      </c>
      <c r="AH30" s="99"/>
      <c r="AI30" s="98">
        <f>AI29/$BK$29</f>
        <v>0.004870621467554972</v>
      </c>
      <c r="AJ30" s="99"/>
      <c r="AK30" s="98">
        <f>AK29/$BK$29</f>
        <v>0.0013463819818372571</v>
      </c>
      <c r="AL30" s="99"/>
      <c r="AM30" s="98">
        <f>AM29/$BK$29</f>
        <v>0.0005716358092204469</v>
      </c>
      <c r="AN30" s="99"/>
      <c r="AO30" s="98">
        <f>AO29/$BK$29</f>
        <v>0.003515490823827895</v>
      </c>
      <c r="AP30" s="99"/>
      <c r="AQ30" s="98">
        <f>AQ29/$BK$29</f>
        <v>0.0023848937126116697</v>
      </c>
      <c r="AR30" s="99"/>
      <c r="AS30" s="98">
        <f>AS29/$BK$29</f>
        <v>0.0020736575147319537</v>
      </c>
      <c r="AT30" s="99"/>
      <c r="AU30" s="98">
        <f>AU29/$BK$29</f>
        <v>0.0010534243069581669</v>
      </c>
      <c r="AV30" s="99"/>
      <c r="AW30" s="98">
        <f>AW29/$BK$29</f>
        <v>0.0020328965748372223</v>
      </c>
      <c r="AX30" s="99"/>
      <c r="AY30" s="98">
        <f>AY29/$BK$29</f>
        <v>0.0003757270742147792</v>
      </c>
      <c r="AZ30" s="99"/>
      <c r="BA30" s="98">
        <f>BA29/$BK$29</f>
        <v>0.00040457248953660826</v>
      </c>
      <c r="BB30" s="99"/>
      <c r="BC30" s="98">
        <f>BC29/$BK$29</f>
        <v>0.0020529361934446596</v>
      </c>
      <c r="BD30" s="99"/>
      <c r="BE30" s="98">
        <f>BE29/$BK$29</f>
        <v>0.00028502171603385997</v>
      </c>
      <c r="BF30" s="99"/>
      <c r="BG30" s="98">
        <f>BG29/$BK$29</f>
        <v>0.00028238668523978275</v>
      </c>
      <c r="BH30" s="99"/>
      <c r="BI30" s="98">
        <f>BI29/$BK$29</f>
        <v>0</v>
      </c>
      <c r="BJ30" s="99"/>
      <c r="BK30" s="98">
        <f>BK29/$BK$29</f>
        <v>1</v>
      </c>
      <c r="BL30" s="99"/>
    </row>
    <row r="31" ht="18" customHeight="1">
      <c r="A31" s="7" t="s">
        <v>300</v>
      </c>
    </row>
  </sheetData>
  <sheetProtection/>
  <mergeCells count="67">
    <mergeCell ref="BK4:BL4"/>
    <mergeCell ref="BC4:BD4"/>
    <mergeCell ref="BI4:BJ4"/>
    <mergeCell ref="AM4:AN4"/>
    <mergeCell ref="A4:A5"/>
    <mergeCell ref="G4:H4"/>
    <mergeCell ref="BG4:BH4"/>
    <mergeCell ref="AW4:AX4"/>
    <mergeCell ref="AE4:AF4"/>
    <mergeCell ref="AC4:AD4"/>
    <mergeCell ref="A29:B29"/>
    <mergeCell ref="B4:B5"/>
    <mergeCell ref="E4:F4"/>
    <mergeCell ref="A2:BJ2"/>
    <mergeCell ref="BE4:BF4"/>
    <mergeCell ref="BA4:BB4"/>
    <mergeCell ref="AU4:AV4"/>
    <mergeCell ref="C4:D4"/>
    <mergeCell ref="AY4:AZ4"/>
    <mergeCell ref="AI4:AJ4"/>
    <mergeCell ref="AQ4:AR4"/>
    <mergeCell ref="AS4:AT4"/>
    <mergeCell ref="AO4:AP4"/>
    <mergeCell ref="AA4:AB4"/>
    <mergeCell ref="AG4:AH4"/>
    <mergeCell ref="AK4:AL4"/>
    <mergeCell ref="Y4:Z4"/>
    <mergeCell ref="I4:J4"/>
    <mergeCell ref="M4:N4"/>
    <mergeCell ref="K4:L4"/>
    <mergeCell ref="Q4:R4"/>
    <mergeCell ref="O4:P4"/>
    <mergeCell ref="U4:V4"/>
    <mergeCell ref="W4:X4"/>
    <mergeCell ref="S4:T4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BI30:BJ30"/>
    <mergeCell ref="BK30:BL30"/>
    <mergeCell ref="AW30:AX30"/>
    <mergeCell ref="AY30:AZ30"/>
    <mergeCell ref="BA30:BB30"/>
    <mergeCell ref="BC30:BD30"/>
    <mergeCell ref="BE30:BF30"/>
    <mergeCell ref="BG30:BH30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8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D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28125" style="0" customWidth="1"/>
    <col min="13" max="13" width="14.421875" style="0" customWidth="1"/>
    <col min="14" max="14" width="14.00390625" style="0" customWidth="1"/>
    <col min="15" max="15" width="14.28125" style="0" customWidth="1"/>
    <col min="16" max="16" width="16.28125" style="0" customWidth="1"/>
    <col min="17" max="20" width="12.7109375" style="0" customWidth="1"/>
    <col min="21" max="21" width="14.7109375" style="0" customWidth="1"/>
    <col min="22" max="22" width="12.7109375" style="0" customWidth="1"/>
    <col min="23" max="23" width="15.421875" style="0" customWidth="1"/>
    <col min="24" max="24" width="15.8515625" style="0" customWidth="1"/>
    <col min="25" max="26" width="15.57421875" style="0" customWidth="1"/>
    <col min="27" max="29" width="14.28125" style="0" customWidth="1"/>
    <col min="30" max="30" width="12.7109375" style="0" customWidth="1"/>
  </cols>
  <sheetData>
    <row r="1" ht="21.75" customHeight="1"/>
    <row r="2" spans="1:33" ht="21.75" customHeight="1" thickBot="1">
      <c r="A2" s="102" t="s">
        <v>304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G2" s="72" t="s">
        <v>150</v>
      </c>
    </row>
    <row r="3" spans="1:33" ht="63.75" customHeight="1" thickBot="1">
      <c r="A3" s="111"/>
      <c r="B3" s="112"/>
      <c r="C3" s="56" t="s">
        <v>270</v>
      </c>
      <c r="D3" s="57" t="s">
        <v>271</v>
      </c>
      <c r="E3" s="57" t="s">
        <v>272</v>
      </c>
      <c r="F3" s="58" t="s">
        <v>273</v>
      </c>
      <c r="G3" s="57" t="s">
        <v>274</v>
      </c>
      <c r="H3" s="57" t="s">
        <v>275</v>
      </c>
      <c r="I3" s="59" t="s">
        <v>276</v>
      </c>
      <c r="J3" s="57" t="s">
        <v>253</v>
      </c>
      <c r="K3" s="57" t="s">
        <v>277</v>
      </c>
      <c r="L3" s="57" t="s">
        <v>13</v>
      </c>
      <c r="M3" s="57" t="s">
        <v>7</v>
      </c>
      <c r="N3" s="57" t="s">
        <v>262</v>
      </c>
      <c r="O3" s="57" t="s">
        <v>11</v>
      </c>
      <c r="P3" s="57" t="s">
        <v>219</v>
      </c>
      <c r="Q3" s="57" t="s">
        <v>15</v>
      </c>
      <c r="R3" s="57" t="s">
        <v>249</v>
      </c>
      <c r="S3" s="60" t="s">
        <v>278</v>
      </c>
      <c r="T3" s="60" t="s">
        <v>279</v>
      </c>
      <c r="U3" s="60" t="s">
        <v>280</v>
      </c>
      <c r="V3" s="60" t="s">
        <v>281</v>
      </c>
      <c r="W3" s="60" t="s">
        <v>282</v>
      </c>
      <c r="X3" s="60" t="s">
        <v>283</v>
      </c>
      <c r="Y3" s="60" t="s">
        <v>284</v>
      </c>
      <c r="Z3" s="60" t="s">
        <v>285</v>
      </c>
      <c r="AA3" s="60" t="s">
        <v>286</v>
      </c>
      <c r="AB3" s="61" t="s">
        <v>287</v>
      </c>
      <c r="AC3" s="61" t="s">
        <v>263</v>
      </c>
      <c r="AD3" s="61" t="s">
        <v>288</v>
      </c>
      <c r="AE3" s="61" t="s">
        <v>289</v>
      </c>
      <c r="AF3" s="61" t="s">
        <v>290</v>
      </c>
      <c r="AG3" s="62" t="s">
        <v>8</v>
      </c>
    </row>
    <row r="4" spans="1:33" ht="13.5" thickBot="1">
      <c r="A4" s="63" t="s">
        <v>151</v>
      </c>
      <c r="B4" s="64" t="s">
        <v>152</v>
      </c>
      <c r="C4" s="85">
        <v>0</v>
      </c>
      <c r="D4" s="65">
        <v>0</v>
      </c>
      <c r="E4" s="65">
        <v>0</v>
      </c>
      <c r="F4" s="65">
        <v>0</v>
      </c>
      <c r="G4" s="65">
        <v>0</v>
      </c>
      <c r="H4" s="66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5">
        <v>0</v>
      </c>
      <c r="AF4" s="67">
        <v>0</v>
      </c>
      <c r="AG4" s="97">
        <f>SUM(C4:AF4)</f>
        <v>0</v>
      </c>
    </row>
    <row r="5" spans="1:33" ht="12.75">
      <c r="A5" s="33" t="s">
        <v>34</v>
      </c>
      <c r="B5" s="34" t="s">
        <v>153</v>
      </c>
      <c r="C5" s="86">
        <v>0</v>
      </c>
      <c r="D5" s="27">
        <v>0</v>
      </c>
      <c r="E5" s="26">
        <v>0</v>
      </c>
      <c r="F5" s="27">
        <v>0</v>
      </c>
      <c r="G5" s="26">
        <v>0</v>
      </c>
      <c r="H5" s="28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9">
        <v>0</v>
      </c>
      <c r="AG5" s="97">
        <f aca="true" t="shared" si="0" ref="AG5:AG67">SUM(C5:AF5)</f>
        <v>0</v>
      </c>
    </row>
    <row r="6" spans="1:33" ht="12.75">
      <c r="A6" s="35" t="s">
        <v>110</v>
      </c>
      <c r="B6" s="34" t="s">
        <v>154</v>
      </c>
      <c r="C6" s="30">
        <v>105871</v>
      </c>
      <c r="D6" s="30">
        <v>71011</v>
      </c>
      <c r="E6" s="30">
        <v>105042</v>
      </c>
      <c r="F6" s="30">
        <v>60174</v>
      </c>
      <c r="G6" s="30">
        <v>4543</v>
      </c>
      <c r="H6" s="30">
        <v>29436</v>
      </c>
      <c r="I6" s="30">
        <v>79020</v>
      </c>
      <c r="J6" s="30">
        <v>64513</v>
      </c>
      <c r="K6" s="30">
        <v>14698.7</v>
      </c>
      <c r="L6" s="30">
        <v>85175</v>
      </c>
      <c r="M6" s="30">
        <v>36108</v>
      </c>
      <c r="N6" s="30">
        <v>39187</v>
      </c>
      <c r="O6" s="30">
        <v>31220</v>
      </c>
      <c r="P6" s="30">
        <v>11528</v>
      </c>
      <c r="Q6" s="30">
        <v>4128.6228</v>
      </c>
      <c r="R6" s="30">
        <v>2456.39078</v>
      </c>
      <c r="S6" s="30">
        <v>1223</v>
      </c>
      <c r="T6" s="30">
        <v>4679</v>
      </c>
      <c r="U6" s="30">
        <v>5379</v>
      </c>
      <c r="V6" s="30">
        <v>2204</v>
      </c>
      <c r="W6" s="30">
        <v>4701</v>
      </c>
      <c r="X6" s="30">
        <v>94</v>
      </c>
      <c r="Y6" s="30">
        <v>262</v>
      </c>
      <c r="Z6" s="30">
        <v>1221.676</v>
      </c>
      <c r="AA6" s="30">
        <v>1078</v>
      </c>
      <c r="AB6" s="30">
        <v>149</v>
      </c>
      <c r="AC6" s="30">
        <v>372</v>
      </c>
      <c r="AD6" s="30">
        <v>1432</v>
      </c>
      <c r="AE6" s="30">
        <v>1</v>
      </c>
      <c r="AF6" s="30">
        <v>2681</v>
      </c>
      <c r="AG6" s="97">
        <f t="shared" si="0"/>
        <v>769588.38958</v>
      </c>
    </row>
    <row r="7" spans="1:33" ht="22.5">
      <c r="A7" s="35"/>
      <c r="B7" s="34" t="s">
        <v>291</v>
      </c>
      <c r="C7" s="30">
        <v>-1023</v>
      </c>
      <c r="D7" s="30">
        <v>-133</v>
      </c>
      <c r="E7" s="30">
        <v>-1141</v>
      </c>
      <c r="F7" s="30">
        <v>-1990</v>
      </c>
      <c r="G7" s="30">
        <v>41</v>
      </c>
      <c r="H7" s="30">
        <v>-1805</v>
      </c>
      <c r="I7" s="30">
        <v>-727</v>
      </c>
      <c r="J7" s="30">
        <v>-2300</v>
      </c>
      <c r="K7" s="30">
        <v>-8.8</v>
      </c>
      <c r="L7" s="30">
        <v>-1524</v>
      </c>
      <c r="M7" s="30">
        <v>-578</v>
      </c>
      <c r="N7" s="30">
        <v>-1085</v>
      </c>
      <c r="O7" s="30">
        <v>-2198</v>
      </c>
      <c r="P7" s="30">
        <v>-333</v>
      </c>
      <c r="Q7" s="30">
        <v>-205.09264000000002</v>
      </c>
      <c r="R7" s="30">
        <v>-25.052357843799996</v>
      </c>
      <c r="S7" s="30">
        <v>0</v>
      </c>
      <c r="T7" s="30">
        <v>0</v>
      </c>
      <c r="U7" s="30">
        <v>-72</v>
      </c>
      <c r="V7" s="30">
        <v>0</v>
      </c>
      <c r="W7" s="30">
        <v>-31</v>
      </c>
      <c r="X7" s="30">
        <v>0</v>
      </c>
      <c r="Y7" s="30">
        <v>0</v>
      </c>
      <c r="Z7" s="30">
        <v>-15.606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-23</v>
      </c>
      <c r="AG7" s="97">
        <f t="shared" si="0"/>
        <v>-15176.5509978438</v>
      </c>
    </row>
    <row r="8" spans="1:33" ht="12.75">
      <c r="A8" s="35" t="s">
        <v>112</v>
      </c>
      <c r="B8" s="34" t="s">
        <v>155</v>
      </c>
      <c r="C8" s="30">
        <v>-8077</v>
      </c>
      <c r="D8" s="30">
        <v>-16067</v>
      </c>
      <c r="E8" s="30">
        <v>-41329</v>
      </c>
      <c r="F8" s="30">
        <v>-27072</v>
      </c>
      <c r="G8" s="30">
        <v>-1703</v>
      </c>
      <c r="H8" s="30">
        <v>-14464</v>
      </c>
      <c r="I8" s="30">
        <v>-4980</v>
      </c>
      <c r="J8" s="30">
        <v>-2874</v>
      </c>
      <c r="K8" s="30">
        <v>-4992.3</v>
      </c>
      <c r="L8" s="30">
        <v>-1749</v>
      </c>
      <c r="M8" s="30">
        <v>-5602</v>
      </c>
      <c r="N8" s="30">
        <v>-3103</v>
      </c>
      <c r="O8" s="30">
        <v>-7377</v>
      </c>
      <c r="P8" s="30">
        <v>-25402</v>
      </c>
      <c r="Q8" s="30">
        <v>-379.99786</v>
      </c>
      <c r="R8" s="30">
        <v>-726.11187</v>
      </c>
      <c r="S8" s="30">
        <v>0</v>
      </c>
      <c r="T8" s="30">
        <v>0</v>
      </c>
      <c r="U8" s="30">
        <v>-160</v>
      </c>
      <c r="V8" s="30">
        <v>-3</v>
      </c>
      <c r="W8" s="30">
        <v>0</v>
      </c>
      <c r="X8" s="30">
        <v>0</v>
      </c>
      <c r="Y8" s="30">
        <v>-21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-377</v>
      </c>
      <c r="AG8" s="97">
        <f t="shared" si="0"/>
        <v>-166458.40972999998</v>
      </c>
    </row>
    <row r="9" spans="1:33" ht="12.75">
      <c r="A9" s="35" t="s">
        <v>156</v>
      </c>
      <c r="B9" s="34" t="s">
        <v>157</v>
      </c>
      <c r="C9" s="30">
        <v>-3116</v>
      </c>
      <c r="D9" s="30">
        <v>-2065</v>
      </c>
      <c r="E9" s="30">
        <v>-15722</v>
      </c>
      <c r="F9" s="30">
        <v>-61</v>
      </c>
      <c r="G9" s="30">
        <v>-150</v>
      </c>
      <c r="H9" s="30">
        <v>1153</v>
      </c>
      <c r="I9" s="30">
        <v>-4611</v>
      </c>
      <c r="J9" s="30">
        <v>-4985</v>
      </c>
      <c r="K9" s="30">
        <v>8423</v>
      </c>
      <c r="L9" s="30">
        <v>5252</v>
      </c>
      <c r="M9" s="30">
        <v>-547</v>
      </c>
      <c r="N9" s="30">
        <v>-2192</v>
      </c>
      <c r="O9" s="30">
        <v>1419</v>
      </c>
      <c r="P9" s="30">
        <v>497</v>
      </c>
      <c r="Q9" s="30">
        <v>-413.82440000000076</v>
      </c>
      <c r="R9" s="30">
        <v>-180.66989</v>
      </c>
      <c r="S9" s="30">
        <v>303</v>
      </c>
      <c r="T9" s="30">
        <v>-428</v>
      </c>
      <c r="U9" s="30">
        <v>-2382</v>
      </c>
      <c r="V9" s="30">
        <v>-842</v>
      </c>
      <c r="W9" s="30">
        <v>-922</v>
      </c>
      <c r="X9" s="30">
        <v>1825</v>
      </c>
      <c r="Y9" s="30">
        <v>-3</v>
      </c>
      <c r="Z9" s="30">
        <v>-24.216</v>
      </c>
      <c r="AA9" s="30">
        <v>393</v>
      </c>
      <c r="AB9" s="30">
        <v>77</v>
      </c>
      <c r="AC9" s="30">
        <v>496</v>
      </c>
      <c r="AD9" s="30">
        <v>-784</v>
      </c>
      <c r="AE9" s="30">
        <v>0</v>
      </c>
      <c r="AF9" s="30">
        <v>-1285</v>
      </c>
      <c r="AG9" s="97">
        <f t="shared" si="0"/>
        <v>-20875.710290000003</v>
      </c>
    </row>
    <row r="10" spans="1:33" ht="12.75">
      <c r="A10" s="35"/>
      <c r="B10" s="34" t="s">
        <v>158</v>
      </c>
      <c r="C10" s="30">
        <v>-160</v>
      </c>
      <c r="D10" s="30">
        <v>2000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25</v>
      </c>
      <c r="L10" s="30">
        <v>0</v>
      </c>
      <c r="M10" s="30">
        <v>0</v>
      </c>
      <c r="N10" s="30">
        <v>0</v>
      </c>
      <c r="O10" s="30">
        <v>1589</v>
      </c>
      <c r="P10" s="30">
        <v>0</v>
      </c>
      <c r="Q10" s="30">
        <v>-5.082350000000003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150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97">
        <f t="shared" si="0"/>
        <v>3598.91765</v>
      </c>
    </row>
    <row r="11" spans="1:33" ht="12.75">
      <c r="A11" s="35" t="s">
        <v>159</v>
      </c>
      <c r="B11" s="34" t="s">
        <v>160</v>
      </c>
      <c r="C11" s="30">
        <v>961</v>
      </c>
      <c r="D11" s="30">
        <v>5258</v>
      </c>
      <c r="E11" s="30">
        <v>8723</v>
      </c>
      <c r="F11" s="30">
        <v>15312</v>
      </c>
      <c r="G11" s="30">
        <v>-134</v>
      </c>
      <c r="H11" s="30">
        <v>112</v>
      </c>
      <c r="I11" s="30">
        <v>585</v>
      </c>
      <c r="J11" s="30">
        <v>1426</v>
      </c>
      <c r="K11" s="30">
        <v>-3732.3</v>
      </c>
      <c r="L11" s="30">
        <v>0</v>
      </c>
      <c r="M11" s="30">
        <v>243</v>
      </c>
      <c r="N11" s="30">
        <v>292</v>
      </c>
      <c r="O11" s="30">
        <v>743</v>
      </c>
      <c r="P11" s="30">
        <v>6571</v>
      </c>
      <c r="Q11" s="30">
        <v>39.34122999999998</v>
      </c>
      <c r="R11" s="30">
        <v>323.79305</v>
      </c>
      <c r="S11" s="30">
        <v>0</v>
      </c>
      <c r="T11" s="30">
        <v>0</v>
      </c>
      <c r="U11" s="30">
        <v>25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99</v>
      </c>
      <c r="AG11" s="97">
        <f t="shared" si="0"/>
        <v>36846.834279999995</v>
      </c>
    </row>
    <row r="12" spans="1:33" ht="12.75">
      <c r="A12" s="36"/>
      <c r="B12" s="37" t="s">
        <v>161</v>
      </c>
      <c r="C12" s="30">
        <v>95639</v>
      </c>
      <c r="D12" s="30">
        <v>58137</v>
      </c>
      <c r="E12" s="30">
        <v>56714</v>
      </c>
      <c r="F12" s="30">
        <v>48353</v>
      </c>
      <c r="G12" s="30">
        <v>2556</v>
      </c>
      <c r="H12" s="30">
        <v>16237</v>
      </c>
      <c r="I12" s="30">
        <v>70014</v>
      </c>
      <c r="J12" s="30">
        <v>58080</v>
      </c>
      <c r="K12" s="30">
        <v>14397.100000000002</v>
      </c>
      <c r="L12" s="30">
        <v>88678</v>
      </c>
      <c r="M12" s="30">
        <v>30202</v>
      </c>
      <c r="N12" s="30">
        <v>34184</v>
      </c>
      <c r="O12" s="30">
        <v>26005</v>
      </c>
      <c r="P12" s="30">
        <v>-6806</v>
      </c>
      <c r="Q12" s="30">
        <v>3374.1417699999993</v>
      </c>
      <c r="R12" s="30">
        <v>1873.4020700000003</v>
      </c>
      <c r="S12" s="30">
        <v>1526</v>
      </c>
      <c r="T12" s="30">
        <v>4251</v>
      </c>
      <c r="U12" s="30">
        <v>2862</v>
      </c>
      <c r="V12" s="30">
        <v>1359</v>
      </c>
      <c r="W12" s="30">
        <v>3779</v>
      </c>
      <c r="X12" s="30">
        <v>1919</v>
      </c>
      <c r="Y12" s="30">
        <v>238</v>
      </c>
      <c r="Z12" s="30">
        <v>1197.46</v>
      </c>
      <c r="AA12" s="30">
        <v>1471</v>
      </c>
      <c r="AB12" s="30">
        <v>226</v>
      </c>
      <c r="AC12" s="30">
        <v>868</v>
      </c>
      <c r="AD12" s="30">
        <v>648</v>
      </c>
      <c r="AE12" s="30">
        <v>1</v>
      </c>
      <c r="AF12" s="30">
        <v>1118</v>
      </c>
      <c r="AG12" s="97">
        <f t="shared" si="0"/>
        <v>619101.1038399999</v>
      </c>
    </row>
    <row r="13" spans="1:33" ht="12.75">
      <c r="A13" s="38" t="s">
        <v>36</v>
      </c>
      <c r="B13" s="39" t="s">
        <v>292</v>
      </c>
      <c r="C13" s="30">
        <v>759</v>
      </c>
      <c r="D13" s="30">
        <v>3924.4</v>
      </c>
      <c r="E13" s="30">
        <v>2526</v>
      </c>
      <c r="F13" s="30">
        <v>282</v>
      </c>
      <c r="G13" s="30">
        <v>0</v>
      </c>
      <c r="H13" s="30">
        <v>0</v>
      </c>
      <c r="I13" s="30">
        <v>4437</v>
      </c>
      <c r="J13" s="30">
        <v>0</v>
      </c>
      <c r="K13" s="30">
        <v>0</v>
      </c>
      <c r="L13" s="30">
        <v>0</v>
      </c>
      <c r="M13" s="30">
        <v>0</v>
      </c>
      <c r="N13" s="30">
        <v>823</v>
      </c>
      <c r="O13" s="30">
        <v>0</v>
      </c>
      <c r="P13" s="30">
        <v>834</v>
      </c>
      <c r="Q13" s="30">
        <v>0</v>
      </c>
      <c r="R13" s="30">
        <v>41.7626881561057</v>
      </c>
      <c r="S13" s="30">
        <v>16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97</v>
      </c>
      <c r="AD13" s="30">
        <v>0</v>
      </c>
      <c r="AE13" s="30">
        <v>0</v>
      </c>
      <c r="AF13" s="30">
        <v>0</v>
      </c>
      <c r="AG13" s="97">
        <f t="shared" si="0"/>
        <v>13740.162688156106</v>
      </c>
    </row>
    <row r="14" spans="1:33" ht="12.75">
      <c r="A14" s="38" t="s">
        <v>38</v>
      </c>
      <c r="B14" s="34" t="s">
        <v>162</v>
      </c>
      <c r="C14" s="30">
        <v>83</v>
      </c>
      <c r="D14" s="30">
        <v>991</v>
      </c>
      <c r="E14" s="30">
        <v>1972</v>
      </c>
      <c r="F14" s="30">
        <v>948</v>
      </c>
      <c r="G14" s="30">
        <v>207</v>
      </c>
      <c r="H14" s="30">
        <v>97</v>
      </c>
      <c r="I14" s="30">
        <v>251</v>
      </c>
      <c r="J14" s="30">
        <v>347</v>
      </c>
      <c r="K14" s="30">
        <v>0</v>
      </c>
      <c r="L14" s="30">
        <v>0</v>
      </c>
      <c r="M14" s="30">
        <v>269</v>
      </c>
      <c r="N14" s="30">
        <v>41</v>
      </c>
      <c r="O14" s="30">
        <v>875</v>
      </c>
      <c r="P14" s="30">
        <v>220</v>
      </c>
      <c r="Q14" s="30">
        <v>0</v>
      </c>
      <c r="R14" s="30">
        <v>0.12798</v>
      </c>
      <c r="S14" s="30">
        <v>0</v>
      </c>
      <c r="T14" s="30">
        <v>0</v>
      </c>
      <c r="U14" s="30">
        <v>14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3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97">
        <f t="shared" si="0"/>
        <v>6318.12798</v>
      </c>
    </row>
    <row r="15" spans="1:33" ht="12.75">
      <c r="A15" s="33" t="s">
        <v>40</v>
      </c>
      <c r="B15" s="34" t="s">
        <v>163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97">
        <f t="shared" si="0"/>
        <v>0</v>
      </c>
    </row>
    <row r="16" spans="1:33" ht="12.75">
      <c r="A16" s="35" t="s">
        <v>110</v>
      </c>
      <c r="B16" s="34" t="s">
        <v>164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97">
        <f t="shared" si="0"/>
        <v>0</v>
      </c>
    </row>
    <row r="17" spans="1:33" ht="12.75">
      <c r="A17" s="35" t="s">
        <v>165</v>
      </c>
      <c r="B17" s="34" t="s">
        <v>111</v>
      </c>
      <c r="C17" s="30">
        <v>-54931</v>
      </c>
      <c r="D17" s="30">
        <v>-62018</v>
      </c>
      <c r="E17" s="30">
        <v>-63722</v>
      </c>
      <c r="F17" s="30">
        <v>-25938</v>
      </c>
      <c r="G17" s="30">
        <v>-2169</v>
      </c>
      <c r="H17" s="30">
        <v>-23194</v>
      </c>
      <c r="I17" s="30">
        <v>-38338</v>
      </c>
      <c r="J17" s="30">
        <v>-31423</v>
      </c>
      <c r="K17" s="30">
        <v>-1311</v>
      </c>
      <c r="L17" s="30">
        <v>-53811</v>
      </c>
      <c r="M17" s="30">
        <v>-10829</v>
      </c>
      <c r="N17" s="30">
        <v>-19959</v>
      </c>
      <c r="O17" s="30">
        <v>-18442</v>
      </c>
      <c r="P17" s="30">
        <v>-7733</v>
      </c>
      <c r="Q17" s="30">
        <v>-664.13782</v>
      </c>
      <c r="R17" s="30">
        <v>-288.43893</v>
      </c>
      <c r="S17" s="30">
        <v>-893</v>
      </c>
      <c r="T17" s="30">
        <v>-2374</v>
      </c>
      <c r="U17" s="30">
        <v>-458</v>
      </c>
      <c r="V17" s="30">
        <v>-1048</v>
      </c>
      <c r="W17" s="30">
        <v>-2536</v>
      </c>
      <c r="X17" s="30">
        <v>-490</v>
      </c>
      <c r="Y17" s="30">
        <v>-125</v>
      </c>
      <c r="Z17" s="30">
        <v>-910.982</v>
      </c>
      <c r="AA17" s="30">
        <v>-1559</v>
      </c>
      <c r="AB17" s="30">
        <v>-178</v>
      </c>
      <c r="AC17" s="30">
        <v>-902</v>
      </c>
      <c r="AD17" s="30">
        <v>-165</v>
      </c>
      <c r="AE17" s="30">
        <v>0</v>
      </c>
      <c r="AF17" s="30">
        <v>-217</v>
      </c>
      <c r="AG17" s="97">
        <f t="shared" si="0"/>
        <v>-426626.55875</v>
      </c>
    </row>
    <row r="18" spans="1:33" ht="12.75">
      <c r="A18" s="35" t="s">
        <v>166</v>
      </c>
      <c r="B18" s="34" t="s">
        <v>167</v>
      </c>
      <c r="C18" s="30">
        <v>1616</v>
      </c>
      <c r="D18" s="30">
        <v>26796</v>
      </c>
      <c r="E18" s="30">
        <v>22273</v>
      </c>
      <c r="F18" s="30">
        <v>12335</v>
      </c>
      <c r="G18" s="30">
        <v>1085</v>
      </c>
      <c r="H18" s="30">
        <v>13625</v>
      </c>
      <c r="I18" s="30">
        <v>5347</v>
      </c>
      <c r="J18" s="30">
        <v>2046</v>
      </c>
      <c r="K18" s="30">
        <v>14.7</v>
      </c>
      <c r="L18" s="30">
        <v>1790</v>
      </c>
      <c r="M18" s="30">
        <v>1638</v>
      </c>
      <c r="N18" s="30">
        <v>6379</v>
      </c>
      <c r="O18" s="30">
        <v>4010</v>
      </c>
      <c r="P18" s="30">
        <v>5838</v>
      </c>
      <c r="Q18" s="30">
        <v>0</v>
      </c>
      <c r="R18" s="30">
        <v>65.21911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72</v>
      </c>
      <c r="AG18" s="97">
        <f t="shared" si="0"/>
        <v>104929.91911</v>
      </c>
    </row>
    <row r="19" spans="1:33" ht="12.75">
      <c r="A19" s="36"/>
      <c r="B19" s="35" t="s">
        <v>168</v>
      </c>
      <c r="C19" s="30">
        <v>-53315</v>
      </c>
      <c r="D19" s="30">
        <v>-35222</v>
      </c>
      <c r="E19" s="30">
        <v>-41449</v>
      </c>
      <c r="F19" s="30">
        <v>-13603</v>
      </c>
      <c r="G19" s="30">
        <v>-1084</v>
      </c>
      <c r="H19" s="30">
        <v>-9569</v>
      </c>
      <c r="I19" s="30">
        <v>-32991</v>
      </c>
      <c r="J19" s="30">
        <v>-29377</v>
      </c>
      <c r="K19" s="30">
        <v>-1296.3</v>
      </c>
      <c r="L19" s="30">
        <v>-52021</v>
      </c>
      <c r="M19" s="30">
        <v>-9191</v>
      </c>
      <c r="N19" s="30">
        <v>-13580</v>
      </c>
      <c r="O19" s="30">
        <v>-14432</v>
      </c>
      <c r="P19" s="30">
        <v>-1895</v>
      </c>
      <c r="Q19" s="30">
        <v>-664.13782</v>
      </c>
      <c r="R19" s="30">
        <v>-223.21982000000003</v>
      </c>
      <c r="S19" s="30">
        <v>-893</v>
      </c>
      <c r="T19" s="30">
        <v>-2374</v>
      </c>
      <c r="U19" s="30">
        <v>-458</v>
      </c>
      <c r="V19" s="30">
        <v>-1048</v>
      </c>
      <c r="W19" s="30">
        <v>-2536</v>
      </c>
      <c r="X19" s="30">
        <v>-490</v>
      </c>
      <c r="Y19" s="30">
        <v>-125</v>
      </c>
      <c r="Z19" s="30">
        <v>-910.982</v>
      </c>
      <c r="AA19" s="30">
        <v>-1559</v>
      </c>
      <c r="AB19" s="30">
        <v>-178</v>
      </c>
      <c r="AC19" s="30">
        <v>-902</v>
      </c>
      <c r="AD19" s="30">
        <v>-165</v>
      </c>
      <c r="AE19" s="30">
        <v>0</v>
      </c>
      <c r="AF19" s="30">
        <v>-145</v>
      </c>
      <c r="AG19" s="97">
        <f t="shared" si="0"/>
        <v>-321696.63964</v>
      </c>
    </row>
    <row r="20" spans="1:33" ht="12.75">
      <c r="A20" s="35" t="s">
        <v>112</v>
      </c>
      <c r="B20" s="34" t="s">
        <v>169</v>
      </c>
      <c r="C20" s="30">
        <v>2964</v>
      </c>
      <c r="D20" s="30">
        <v>16542</v>
      </c>
      <c r="E20" s="30">
        <v>2796</v>
      </c>
      <c r="F20" s="30">
        <v>-41686</v>
      </c>
      <c r="G20" s="30">
        <v>-1670</v>
      </c>
      <c r="H20" s="30">
        <v>-12395</v>
      </c>
      <c r="I20" s="30">
        <v>-672</v>
      </c>
      <c r="J20" s="30">
        <v>-18506</v>
      </c>
      <c r="K20" s="30">
        <v>-1246</v>
      </c>
      <c r="L20" s="30">
        <v>-5978</v>
      </c>
      <c r="M20" s="30">
        <v>4527</v>
      </c>
      <c r="N20" s="30">
        <v>-11320</v>
      </c>
      <c r="O20" s="30">
        <v>-3328</v>
      </c>
      <c r="P20" s="30">
        <v>-6671</v>
      </c>
      <c r="Q20" s="30">
        <v>-184.6588300000003</v>
      </c>
      <c r="R20" s="30">
        <v>231.62837</v>
      </c>
      <c r="S20" s="30">
        <v>-106</v>
      </c>
      <c r="T20" s="30">
        <v>-326</v>
      </c>
      <c r="U20" s="30">
        <v>-806</v>
      </c>
      <c r="V20" s="30">
        <v>10</v>
      </c>
      <c r="W20" s="30">
        <v>83</v>
      </c>
      <c r="X20" s="30">
        <v>-26</v>
      </c>
      <c r="Y20" s="30">
        <v>-1</v>
      </c>
      <c r="Z20" s="30">
        <v>75.297</v>
      </c>
      <c r="AA20" s="30">
        <v>150</v>
      </c>
      <c r="AB20" s="30">
        <v>17</v>
      </c>
      <c r="AC20" s="30">
        <v>-65</v>
      </c>
      <c r="AD20" s="30">
        <v>53</v>
      </c>
      <c r="AE20" s="30">
        <v>0</v>
      </c>
      <c r="AF20" s="30">
        <v>-245</v>
      </c>
      <c r="AG20" s="97">
        <f t="shared" si="0"/>
        <v>-77782.73345999999</v>
      </c>
    </row>
    <row r="21" spans="1:33" ht="12.75">
      <c r="A21" s="35" t="s">
        <v>156</v>
      </c>
      <c r="B21" s="34" t="s">
        <v>170</v>
      </c>
      <c r="C21" s="30">
        <v>930</v>
      </c>
      <c r="D21" s="30">
        <v>-15697</v>
      </c>
      <c r="E21" s="30">
        <v>-1945</v>
      </c>
      <c r="F21" s="30">
        <v>34519</v>
      </c>
      <c r="G21" s="30">
        <v>847</v>
      </c>
      <c r="H21" s="30">
        <v>14891</v>
      </c>
      <c r="I21" s="30">
        <v>-4336</v>
      </c>
      <c r="J21" s="30">
        <v>12764</v>
      </c>
      <c r="K21" s="30">
        <v>0</v>
      </c>
      <c r="L21" s="30">
        <v>4347</v>
      </c>
      <c r="M21" s="30">
        <v>-3748</v>
      </c>
      <c r="N21" s="30">
        <v>3960</v>
      </c>
      <c r="O21" s="30">
        <v>3180</v>
      </c>
      <c r="P21" s="30">
        <v>18439</v>
      </c>
      <c r="Q21" s="30">
        <v>0</v>
      </c>
      <c r="R21" s="30">
        <v>-130.78769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10</v>
      </c>
      <c r="AG21" s="97">
        <f t="shared" si="0"/>
        <v>68030.21231</v>
      </c>
    </row>
    <row r="22" spans="1:33" ht="12.75">
      <c r="A22" s="36"/>
      <c r="B22" s="37" t="s">
        <v>171</v>
      </c>
      <c r="C22" s="30">
        <v>-49421</v>
      </c>
      <c r="D22" s="30">
        <v>-34377</v>
      </c>
      <c r="E22" s="30">
        <v>-40598</v>
      </c>
      <c r="F22" s="30">
        <v>-20770</v>
      </c>
      <c r="G22" s="30">
        <v>-1907</v>
      </c>
      <c r="H22" s="30">
        <v>-7073</v>
      </c>
      <c r="I22" s="30">
        <v>-37999</v>
      </c>
      <c r="J22" s="30">
        <v>-35119</v>
      </c>
      <c r="K22" s="30">
        <v>-2542.3</v>
      </c>
      <c r="L22" s="30">
        <v>-53652</v>
      </c>
      <c r="M22" s="30">
        <v>-8412</v>
      </c>
      <c r="N22" s="30">
        <v>-20940</v>
      </c>
      <c r="O22" s="30">
        <v>-14580</v>
      </c>
      <c r="P22" s="30">
        <v>9873</v>
      </c>
      <c r="Q22" s="30">
        <v>-848.7966500000003</v>
      </c>
      <c r="R22" s="30">
        <v>-122.37914000000004</v>
      </c>
      <c r="S22" s="30">
        <v>-999</v>
      </c>
      <c r="T22" s="30">
        <v>-2700</v>
      </c>
      <c r="U22" s="30">
        <v>-1264</v>
      </c>
      <c r="V22" s="30">
        <v>-1038</v>
      </c>
      <c r="W22" s="30">
        <v>-2453</v>
      </c>
      <c r="X22" s="30">
        <v>-516</v>
      </c>
      <c r="Y22" s="30">
        <v>-126</v>
      </c>
      <c r="Z22" s="30">
        <v>-835.685</v>
      </c>
      <c r="AA22" s="30">
        <v>-1409</v>
      </c>
      <c r="AB22" s="30">
        <v>-161</v>
      </c>
      <c r="AC22" s="30">
        <v>-967</v>
      </c>
      <c r="AD22" s="30">
        <v>-112</v>
      </c>
      <c r="AE22" s="30">
        <v>0</v>
      </c>
      <c r="AF22" s="30">
        <v>-380</v>
      </c>
      <c r="AG22" s="97">
        <f t="shared" si="0"/>
        <v>-331449.16078999994</v>
      </c>
    </row>
    <row r="23" spans="1:33" ht="22.5">
      <c r="A23" s="33" t="s">
        <v>49</v>
      </c>
      <c r="B23" s="34" t="s">
        <v>172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97">
        <f t="shared" si="0"/>
        <v>0</v>
      </c>
    </row>
    <row r="24" spans="1:33" ht="12.75">
      <c r="A24" s="35" t="s">
        <v>110</v>
      </c>
      <c r="B24" s="34" t="s">
        <v>173</v>
      </c>
      <c r="C24" s="30">
        <v>299</v>
      </c>
      <c r="D24" s="30">
        <v>133</v>
      </c>
      <c r="E24" s="30">
        <v>-2478</v>
      </c>
      <c r="F24" s="30">
        <v>0</v>
      </c>
      <c r="G24" s="30">
        <v>-265</v>
      </c>
      <c r="H24" s="30">
        <v>527</v>
      </c>
      <c r="I24" s="30">
        <v>-417</v>
      </c>
      <c r="J24" s="30">
        <v>-752</v>
      </c>
      <c r="K24" s="30">
        <v>49</v>
      </c>
      <c r="L24" s="30">
        <v>-480</v>
      </c>
      <c r="M24" s="30">
        <v>674</v>
      </c>
      <c r="N24" s="30">
        <v>767</v>
      </c>
      <c r="O24" s="30">
        <v>-715</v>
      </c>
      <c r="P24" s="30">
        <v>-178</v>
      </c>
      <c r="Q24" s="30">
        <v>-79.98980999999982</v>
      </c>
      <c r="R24" s="30">
        <v>0</v>
      </c>
      <c r="S24" s="30">
        <v>0</v>
      </c>
      <c r="T24" s="30">
        <v>0</v>
      </c>
      <c r="U24" s="30">
        <v>128</v>
      </c>
      <c r="V24" s="30">
        <v>0</v>
      </c>
      <c r="W24" s="30">
        <v>0</v>
      </c>
      <c r="X24" s="30">
        <v>0</v>
      </c>
      <c r="Y24" s="30">
        <v>-2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-150</v>
      </c>
      <c r="AG24" s="97">
        <f t="shared" si="0"/>
        <v>-2939.98981</v>
      </c>
    </row>
    <row r="25" spans="1:33" ht="12.75">
      <c r="A25" s="35" t="s">
        <v>112</v>
      </c>
      <c r="B25" s="34" t="s">
        <v>174</v>
      </c>
      <c r="C25" s="30">
        <v>22</v>
      </c>
      <c r="D25" s="30">
        <v>0</v>
      </c>
      <c r="E25" s="30">
        <v>1358</v>
      </c>
      <c r="F25" s="30">
        <v>0</v>
      </c>
      <c r="G25" s="30">
        <v>0</v>
      </c>
      <c r="H25" s="30">
        <v>-264</v>
      </c>
      <c r="I25" s="30">
        <v>0</v>
      </c>
      <c r="J25" s="30">
        <v>1446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18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97">
        <f t="shared" si="0"/>
        <v>2580</v>
      </c>
    </row>
    <row r="26" spans="1:33" ht="12.75">
      <c r="A26" s="33"/>
      <c r="B26" s="37" t="s">
        <v>175</v>
      </c>
      <c r="C26" s="30">
        <v>321</v>
      </c>
      <c r="D26" s="30">
        <v>133</v>
      </c>
      <c r="E26" s="30">
        <v>-1120</v>
      </c>
      <c r="F26" s="30">
        <v>0</v>
      </c>
      <c r="G26" s="30">
        <v>-265</v>
      </c>
      <c r="H26" s="30">
        <v>263</v>
      </c>
      <c r="I26" s="30">
        <v>-417</v>
      </c>
      <c r="J26" s="30">
        <v>694</v>
      </c>
      <c r="K26" s="30">
        <v>49</v>
      </c>
      <c r="L26" s="30">
        <v>-480</v>
      </c>
      <c r="M26" s="30">
        <v>674</v>
      </c>
      <c r="N26" s="30">
        <v>767</v>
      </c>
      <c r="O26" s="30">
        <v>-715</v>
      </c>
      <c r="P26" s="30">
        <v>-160</v>
      </c>
      <c r="Q26" s="30">
        <v>-79.98980999999982</v>
      </c>
      <c r="R26" s="30">
        <v>0</v>
      </c>
      <c r="S26" s="30">
        <v>0</v>
      </c>
      <c r="T26" s="30">
        <v>0</v>
      </c>
      <c r="U26" s="30">
        <v>128</v>
      </c>
      <c r="V26" s="30">
        <v>0</v>
      </c>
      <c r="W26" s="30">
        <v>0</v>
      </c>
      <c r="X26" s="30">
        <v>0</v>
      </c>
      <c r="Y26" s="30">
        <v>-2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-150</v>
      </c>
      <c r="AG26" s="97">
        <f t="shared" si="0"/>
        <v>-359.9898099999998</v>
      </c>
    </row>
    <row r="27" spans="1:33" ht="22.5">
      <c r="A27" s="33" t="s">
        <v>51</v>
      </c>
      <c r="B27" s="34" t="s">
        <v>244</v>
      </c>
      <c r="C27" s="30">
        <v>-179</v>
      </c>
      <c r="D27" s="30">
        <v>-222</v>
      </c>
      <c r="E27" s="30">
        <v>0</v>
      </c>
      <c r="F27" s="30">
        <v>0</v>
      </c>
      <c r="G27" s="30">
        <v>-121</v>
      </c>
      <c r="H27" s="30">
        <v>-198</v>
      </c>
      <c r="I27" s="30">
        <v>-121</v>
      </c>
      <c r="J27" s="30">
        <v>0</v>
      </c>
      <c r="K27" s="30">
        <v>-1930</v>
      </c>
      <c r="L27" s="30">
        <v>0</v>
      </c>
      <c r="M27" s="30">
        <v>-164</v>
      </c>
      <c r="N27" s="30">
        <v>-14</v>
      </c>
      <c r="O27" s="30">
        <v>-52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97">
        <f t="shared" si="0"/>
        <v>-3001</v>
      </c>
    </row>
    <row r="28" spans="1:33" ht="12.75">
      <c r="A28" s="33" t="s">
        <v>52</v>
      </c>
      <c r="B28" s="34" t="s">
        <v>176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97">
        <f t="shared" si="0"/>
        <v>0</v>
      </c>
    </row>
    <row r="29" spans="1:33" ht="12.75">
      <c r="A29" s="35" t="s">
        <v>110</v>
      </c>
      <c r="B29" s="34" t="s">
        <v>177</v>
      </c>
      <c r="C29" s="30">
        <v>-21860</v>
      </c>
      <c r="D29" s="30">
        <v>-16263</v>
      </c>
      <c r="E29" s="30">
        <v>-19697</v>
      </c>
      <c r="F29" s="30">
        <v>-15296</v>
      </c>
      <c r="G29" s="30">
        <v>-603</v>
      </c>
      <c r="H29" s="30">
        <v>-6925</v>
      </c>
      <c r="I29" s="30">
        <v>-26332</v>
      </c>
      <c r="J29" s="30">
        <v>-10984</v>
      </c>
      <c r="K29" s="30">
        <v>-258</v>
      </c>
      <c r="L29" s="30">
        <v>-18667</v>
      </c>
      <c r="M29" s="30">
        <v>-8419</v>
      </c>
      <c r="N29" s="30">
        <v>-9877</v>
      </c>
      <c r="O29" s="30">
        <v>-6665</v>
      </c>
      <c r="P29" s="30">
        <v>-3817</v>
      </c>
      <c r="Q29" s="30">
        <v>-984.3478300000002</v>
      </c>
      <c r="R29" s="30">
        <v>-513.25449</v>
      </c>
      <c r="S29" s="30">
        <v>-38</v>
      </c>
      <c r="T29" s="30">
        <v>-894</v>
      </c>
      <c r="U29" s="30">
        <v>-648</v>
      </c>
      <c r="V29" s="30">
        <v>-225</v>
      </c>
      <c r="W29" s="30">
        <v>-330</v>
      </c>
      <c r="X29" s="30">
        <v>-265</v>
      </c>
      <c r="Y29" s="30">
        <v>-15</v>
      </c>
      <c r="Z29" s="30">
        <v>-94.145</v>
      </c>
      <c r="AA29" s="30">
        <v>-67</v>
      </c>
      <c r="AB29" s="30">
        <v>-139</v>
      </c>
      <c r="AC29" s="30">
        <v>-30</v>
      </c>
      <c r="AD29" s="30">
        <v>-146</v>
      </c>
      <c r="AE29" s="30">
        <v>0</v>
      </c>
      <c r="AF29" s="30">
        <v>-563</v>
      </c>
      <c r="AG29" s="97">
        <f t="shared" si="0"/>
        <v>-170614.74732</v>
      </c>
    </row>
    <row r="30" spans="1:33" ht="12.75">
      <c r="A30" s="35" t="s">
        <v>112</v>
      </c>
      <c r="B30" s="34" t="s">
        <v>178</v>
      </c>
      <c r="C30" s="30">
        <v>0</v>
      </c>
      <c r="D30" s="30">
        <v>0</v>
      </c>
      <c r="E30" s="30">
        <v>2937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-306</v>
      </c>
      <c r="M30" s="30">
        <v>0</v>
      </c>
      <c r="N30" s="30">
        <v>0</v>
      </c>
      <c r="O30" s="30">
        <v>61</v>
      </c>
      <c r="P30" s="30">
        <v>0</v>
      </c>
      <c r="Q30" s="30">
        <v>0</v>
      </c>
      <c r="R30" s="30">
        <v>-58.74356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97">
        <f t="shared" si="0"/>
        <v>2633.25644</v>
      </c>
    </row>
    <row r="31" spans="1:33" ht="12.75">
      <c r="A31" s="35" t="s">
        <v>156</v>
      </c>
      <c r="B31" s="34" t="s">
        <v>179</v>
      </c>
      <c r="C31" s="30">
        <v>-17337</v>
      </c>
      <c r="D31" s="30">
        <v>-5347</v>
      </c>
      <c r="E31" s="30">
        <v>-8392</v>
      </c>
      <c r="F31" s="30">
        <v>-8788</v>
      </c>
      <c r="G31" s="30">
        <v>-354</v>
      </c>
      <c r="H31" s="30">
        <v>-5733</v>
      </c>
      <c r="I31" s="30">
        <v>-2104</v>
      </c>
      <c r="J31" s="30">
        <v>-8969</v>
      </c>
      <c r="K31" s="30">
        <v>-2635.7</v>
      </c>
      <c r="L31" s="30">
        <v>-3517</v>
      </c>
      <c r="M31" s="30">
        <v>-5399</v>
      </c>
      <c r="N31" s="30">
        <v>-2199</v>
      </c>
      <c r="O31" s="30">
        <v>-4065</v>
      </c>
      <c r="P31" s="30">
        <v>-771</v>
      </c>
      <c r="Q31" s="30">
        <v>-1954.6986799999997</v>
      </c>
      <c r="R31" s="30">
        <v>-330.88528</v>
      </c>
      <c r="S31" s="30">
        <v>-374</v>
      </c>
      <c r="T31" s="30">
        <v>-513</v>
      </c>
      <c r="U31" s="30">
        <v>-951</v>
      </c>
      <c r="V31" s="30">
        <v>-305</v>
      </c>
      <c r="W31" s="30">
        <v>-564</v>
      </c>
      <c r="X31" s="30">
        <v>-101</v>
      </c>
      <c r="Y31" s="30">
        <v>-285</v>
      </c>
      <c r="Z31" s="30">
        <v>-232.102</v>
      </c>
      <c r="AA31" s="30">
        <v>-249</v>
      </c>
      <c r="AB31" s="30">
        <v>-250</v>
      </c>
      <c r="AC31" s="30">
        <v>-158</v>
      </c>
      <c r="AD31" s="30">
        <v>-93</v>
      </c>
      <c r="AE31" s="30">
        <v>-95</v>
      </c>
      <c r="AF31" s="30">
        <v>-898</v>
      </c>
      <c r="AG31" s="97">
        <f t="shared" si="0"/>
        <v>-82964.38596</v>
      </c>
    </row>
    <row r="32" spans="1:33" ht="12.75">
      <c r="A32" s="35" t="s">
        <v>159</v>
      </c>
      <c r="B32" s="34" t="s">
        <v>180</v>
      </c>
      <c r="C32" s="30">
        <v>1512</v>
      </c>
      <c r="D32" s="30">
        <v>1002</v>
      </c>
      <c r="E32" s="30">
        <v>6670</v>
      </c>
      <c r="F32" s="30">
        <v>12857</v>
      </c>
      <c r="G32" s="30">
        <v>586</v>
      </c>
      <c r="H32" s="30">
        <v>4335</v>
      </c>
      <c r="I32" s="30">
        <v>415</v>
      </c>
      <c r="J32" s="30">
        <v>672</v>
      </c>
      <c r="K32" s="30">
        <v>156</v>
      </c>
      <c r="L32" s="30">
        <v>2</v>
      </c>
      <c r="M32" s="30">
        <v>788</v>
      </c>
      <c r="N32" s="30">
        <v>613</v>
      </c>
      <c r="O32" s="30">
        <v>1177</v>
      </c>
      <c r="P32" s="30">
        <v>2366</v>
      </c>
      <c r="Q32" s="30">
        <v>28.9245</v>
      </c>
      <c r="R32" s="30">
        <v>8.73821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63</v>
      </c>
      <c r="AG32" s="97">
        <f t="shared" si="0"/>
        <v>33251.662710000004</v>
      </c>
    </row>
    <row r="33" spans="1:33" ht="12.75">
      <c r="A33" s="40"/>
      <c r="B33" s="37" t="s">
        <v>181</v>
      </c>
      <c r="C33" s="30">
        <v>-37685</v>
      </c>
      <c r="D33" s="30">
        <v>-20608</v>
      </c>
      <c r="E33" s="30">
        <v>-18482</v>
      </c>
      <c r="F33" s="30">
        <v>-11227</v>
      </c>
      <c r="G33" s="30">
        <v>-371</v>
      </c>
      <c r="H33" s="30">
        <v>-8323</v>
      </c>
      <c r="I33" s="30">
        <v>-28021</v>
      </c>
      <c r="J33" s="30">
        <v>-19281</v>
      </c>
      <c r="K33" s="30">
        <v>-2737.7</v>
      </c>
      <c r="L33" s="30">
        <v>-22488</v>
      </c>
      <c r="M33" s="30">
        <v>-13030</v>
      </c>
      <c r="N33" s="30">
        <v>-11463</v>
      </c>
      <c r="O33" s="30">
        <v>-9492</v>
      </c>
      <c r="P33" s="30">
        <v>-2222</v>
      </c>
      <c r="Q33" s="30">
        <v>-2910.12201</v>
      </c>
      <c r="R33" s="30">
        <v>-894.1451200000001</v>
      </c>
      <c r="S33" s="30">
        <v>-412</v>
      </c>
      <c r="T33" s="30">
        <v>-1407</v>
      </c>
      <c r="U33" s="30">
        <v>-1599</v>
      </c>
      <c r="V33" s="30">
        <v>-530</v>
      </c>
      <c r="W33" s="30">
        <v>-894</v>
      </c>
      <c r="X33" s="30">
        <v>-366</v>
      </c>
      <c r="Y33" s="30">
        <v>-300</v>
      </c>
      <c r="Z33" s="30">
        <v>-326.247</v>
      </c>
      <c r="AA33" s="30">
        <v>-316</v>
      </c>
      <c r="AB33" s="30">
        <v>-389</v>
      </c>
      <c r="AC33" s="30">
        <v>-188</v>
      </c>
      <c r="AD33" s="30">
        <v>-239</v>
      </c>
      <c r="AE33" s="30">
        <v>-95</v>
      </c>
      <c r="AF33" s="30">
        <v>-1398</v>
      </c>
      <c r="AG33" s="97">
        <f t="shared" si="0"/>
        <v>-217694.21413</v>
      </c>
    </row>
    <row r="34" spans="1:33" ht="12.75">
      <c r="A34" s="33" t="s">
        <v>124</v>
      </c>
      <c r="B34" s="34" t="s">
        <v>182</v>
      </c>
      <c r="C34" s="30">
        <v>-9252</v>
      </c>
      <c r="D34" s="30">
        <v>-3854</v>
      </c>
      <c r="E34" s="30">
        <v>-4925</v>
      </c>
      <c r="F34" s="30">
        <v>-10069</v>
      </c>
      <c r="G34" s="30">
        <v>-30</v>
      </c>
      <c r="H34" s="30">
        <v>-2358</v>
      </c>
      <c r="I34" s="30">
        <v>-6701</v>
      </c>
      <c r="J34" s="30">
        <v>-5139</v>
      </c>
      <c r="K34" s="30">
        <v>-281</v>
      </c>
      <c r="L34" s="30">
        <v>-13669</v>
      </c>
      <c r="M34" s="30">
        <v>-1681</v>
      </c>
      <c r="N34" s="30">
        <v>-4120</v>
      </c>
      <c r="O34" s="30">
        <v>-2396</v>
      </c>
      <c r="P34" s="30">
        <v>-1776</v>
      </c>
      <c r="Q34" s="30">
        <v>-191.03832999999997</v>
      </c>
      <c r="R34" s="30">
        <v>-107.32178</v>
      </c>
      <c r="S34" s="30">
        <v>-153</v>
      </c>
      <c r="T34" s="30">
        <v>-74</v>
      </c>
      <c r="U34" s="30">
        <v>-286</v>
      </c>
      <c r="V34" s="30">
        <v>0</v>
      </c>
      <c r="W34" s="30">
        <v>-33</v>
      </c>
      <c r="X34" s="30">
        <v>-1021</v>
      </c>
      <c r="Y34" s="30">
        <v>-12</v>
      </c>
      <c r="Z34" s="30">
        <v>-56.043</v>
      </c>
      <c r="AA34" s="30">
        <v>0</v>
      </c>
      <c r="AB34" s="30">
        <v>-2</v>
      </c>
      <c r="AC34" s="30">
        <v>-29</v>
      </c>
      <c r="AD34" s="30">
        <v>0</v>
      </c>
      <c r="AE34" s="30">
        <v>0</v>
      </c>
      <c r="AF34" s="30">
        <v>-70</v>
      </c>
      <c r="AG34" s="97">
        <f t="shared" si="0"/>
        <v>-68285.40311</v>
      </c>
    </row>
    <row r="35" spans="1:33" ht="22.5">
      <c r="A35" s="33"/>
      <c r="B35" s="34" t="s">
        <v>293</v>
      </c>
      <c r="C35" s="30">
        <v>-3715</v>
      </c>
      <c r="D35" s="30">
        <v>-2460</v>
      </c>
      <c r="E35" s="30">
        <v>-3982</v>
      </c>
      <c r="F35" s="30">
        <v>-6271</v>
      </c>
      <c r="G35" s="30">
        <v>0</v>
      </c>
      <c r="H35" s="30">
        <v>-1676</v>
      </c>
      <c r="I35" s="30">
        <v>-3172</v>
      </c>
      <c r="J35" s="30">
        <v>-4057</v>
      </c>
      <c r="K35" s="30">
        <v>-66.8</v>
      </c>
      <c r="L35" s="30">
        <v>-8672</v>
      </c>
      <c r="M35" s="30">
        <v>-1082</v>
      </c>
      <c r="N35" s="30">
        <v>-3001</v>
      </c>
      <c r="O35" s="30">
        <v>-1731</v>
      </c>
      <c r="P35" s="30">
        <v>-1234</v>
      </c>
      <c r="Q35" s="30">
        <v>-104.63429</v>
      </c>
      <c r="R35" s="30">
        <v>-107.14781</v>
      </c>
      <c r="S35" s="30">
        <v>-159</v>
      </c>
      <c r="T35" s="30">
        <v>-74</v>
      </c>
      <c r="U35" s="30">
        <v>-226</v>
      </c>
      <c r="V35" s="30">
        <v>0</v>
      </c>
      <c r="W35" s="30">
        <v>-33</v>
      </c>
      <c r="X35" s="30">
        <v>-1021</v>
      </c>
      <c r="Y35" s="30">
        <v>-12</v>
      </c>
      <c r="Z35" s="30">
        <v>-52.399</v>
      </c>
      <c r="AA35" s="30">
        <v>0</v>
      </c>
      <c r="AB35" s="30">
        <v>-2</v>
      </c>
      <c r="AC35" s="30">
        <v>-4</v>
      </c>
      <c r="AD35" s="30">
        <v>0</v>
      </c>
      <c r="AE35" s="30">
        <v>0</v>
      </c>
      <c r="AF35" s="30">
        <v>-12</v>
      </c>
      <c r="AG35" s="97">
        <f t="shared" si="0"/>
        <v>-42926.981100000005</v>
      </c>
    </row>
    <row r="36" spans="1:33" ht="12.75">
      <c r="A36" s="33" t="s">
        <v>126</v>
      </c>
      <c r="B36" s="34" t="s">
        <v>183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-5</v>
      </c>
      <c r="AE36" s="30">
        <v>0</v>
      </c>
      <c r="AF36" s="30">
        <v>0</v>
      </c>
      <c r="AG36" s="97">
        <f t="shared" si="0"/>
        <v>-5</v>
      </c>
    </row>
    <row r="37" spans="1:33" ht="12.75">
      <c r="A37" s="33" t="s">
        <v>184</v>
      </c>
      <c r="B37" s="34" t="s">
        <v>185</v>
      </c>
      <c r="C37" s="30">
        <v>265</v>
      </c>
      <c r="D37" s="30">
        <v>4124.4000000000015</v>
      </c>
      <c r="E37" s="30">
        <v>-3913</v>
      </c>
      <c r="F37" s="30">
        <v>7517</v>
      </c>
      <c r="G37" s="30">
        <v>69</v>
      </c>
      <c r="H37" s="30">
        <v>-1355</v>
      </c>
      <c r="I37" s="30">
        <v>1443</v>
      </c>
      <c r="J37" s="30">
        <v>-418</v>
      </c>
      <c r="K37" s="30">
        <v>6955.100000000003</v>
      </c>
      <c r="L37" s="30">
        <v>-1611</v>
      </c>
      <c r="M37" s="30">
        <v>7858</v>
      </c>
      <c r="N37" s="30">
        <v>-722</v>
      </c>
      <c r="O37" s="30">
        <v>-355</v>
      </c>
      <c r="P37" s="30">
        <v>-37</v>
      </c>
      <c r="Q37" s="30">
        <v>-655.805030000001</v>
      </c>
      <c r="R37" s="30">
        <v>791.4466981561059</v>
      </c>
      <c r="S37" s="30">
        <v>-22</v>
      </c>
      <c r="T37" s="30">
        <v>70</v>
      </c>
      <c r="U37" s="30">
        <v>-145</v>
      </c>
      <c r="V37" s="30">
        <v>-209</v>
      </c>
      <c r="W37" s="30">
        <v>399</v>
      </c>
      <c r="X37" s="30">
        <v>16</v>
      </c>
      <c r="Y37" s="30">
        <v>-202</v>
      </c>
      <c r="Z37" s="30">
        <v>-20.514999999999922</v>
      </c>
      <c r="AA37" s="30">
        <v>-251</v>
      </c>
      <c r="AB37" s="30">
        <v>-326</v>
      </c>
      <c r="AC37" s="30">
        <v>-219</v>
      </c>
      <c r="AD37" s="30">
        <v>292</v>
      </c>
      <c r="AE37" s="30">
        <v>-94</v>
      </c>
      <c r="AF37" s="30">
        <v>-880</v>
      </c>
      <c r="AG37" s="97">
        <f t="shared" si="0"/>
        <v>18364.62666815611</v>
      </c>
    </row>
    <row r="38" spans="1:33" ht="12.75">
      <c r="A38" s="63" t="s">
        <v>186</v>
      </c>
      <c r="B38" s="64" t="s">
        <v>187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97">
        <f t="shared" si="0"/>
        <v>0</v>
      </c>
    </row>
    <row r="39" spans="1:33" ht="12.75">
      <c r="A39" s="33" t="s">
        <v>34</v>
      </c>
      <c r="B39" s="34" t="s">
        <v>294</v>
      </c>
      <c r="C39" s="30">
        <v>265</v>
      </c>
      <c r="D39" s="30">
        <v>4124.4000000000015</v>
      </c>
      <c r="E39" s="30">
        <v>-3913</v>
      </c>
      <c r="F39" s="30">
        <v>7517</v>
      </c>
      <c r="G39" s="30">
        <v>69</v>
      </c>
      <c r="H39" s="30">
        <v>-1355</v>
      </c>
      <c r="I39" s="30">
        <v>1443</v>
      </c>
      <c r="J39" s="30">
        <v>-418</v>
      </c>
      <c r="K39" s="30">
        <v>6955.100000000003</v>
      </c>
      <c r="L39" s="30">
        <v>-1611</v>
      </c>
      <c r="M39" s="30">
        <v>7858</v>
      </c>
      <c r="N39" s="30">
        <v>-722</v>
      </c>
      <c r="O39" s="30">
        <v>-355</v>
      </c>
      <c r="P39" s="30">
        <v>-37</v>
      </c>
      <c r="Q39" s="30">
        <v>-655.805030000001</v>
      </c>
      <c r="R39" s="30">
        <v>791.4466981561059</v>
      </c>
      <c r="S39" s="30">
        <v>-22</v>
      </c>
      <c r="T39" s="30">
        <v>70</v>
      </c>
      <c r="U39" s="30">
        <v>-145</v>
      </c>
      <c r="V39" s="30">
        <v>-209</v>
      </c>
      <c r="W39" s="30">
        <v>399</v>
      </c>
      <c r="X39" s="30">
        <v>16</v>
      </c>
      <c r="Y39" s="30">
        <v>-202</v>
      </c>
      <c r="Z39" s="30">
        <v>-20.514999999999922</v>
      </c>
      <c r="AA39" s="30">
        <v>-251</v>
      </c>
      <c r="AB39" s="30">
        <v>-326</v>
      </c>
      <c r="AC39" s="30">
        <v>-219</v>
      </c>
      <c r="AD39" s="30">
        <v>292</v>
      </c>
      <c r="AE39" s="30">
        <v>-94</v>
      </c>
      <c r="AF39" s="30">
        <v>-880</v>
      </c>
      <c r="AG39" s="97">
        <f t="shared" si="0"/>
        <v>18364.62666815611</v>
      </c>
    </row>
    <row r="40" spans="1:33" ht="12.75">
      <c r="A40" s="33" t="s">
        <v>36</v>
      </c>
      <c r="B40" s="34" t="s">
        <v>295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97">
        <f t="shared" si="0"/>
        <v>0</v>
      </c>
    </row>
    <row r="41" spans="1:33" ht="12.75">
      <c r="A41" s="40" t="s">
        <v>38</v>
      </c>
      <c r="B41" s="34" t="s">
        <v>188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97">
        <f t="shared" si="0"/>
        <v>0</v>
      </c>
    </row>
    <row r="42" spans="1:33" ht="12.75">
      <c r="A42" s="35" t="s">
        <v>110</v>
      </c>
      <c r="B42" s="34" t="s">
        <v>189</v>
      </c>
      <c r="C42" s="30">
        <v>0</v>
      </c>
      <c r="D42" s="30">
        <v>1711</v>
      </c>
      <c r="E42" s="30">
        <v>31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1550.3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48</v>
      </c>
      <c r="T42" s="30">
        <v>0</v>
      </c>
      <c r="U42" s="30">
        <v>0</v>
      </c>
      <c r="V42" s="30">
        <v>147</v>
      </c>
      <c r="W42" s="30">
        <v>220</v>
      </c>
      <c r="X42" s="30">
        <v>19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97">
        <f t="shared" si="0"/>
        <v>3726.3</v>
      </c>
    </row>
    <row r="43" spans="1:33" ht="12.75">
      <c r="A43" s="36"/>
      <c r="B43" s="34" t="s">
        <v>190</v>
      </c>
      <c r="C43" s="30">
        <v>0</v>
      </c>
      <c r="D43" s="30">
        <v>1506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1550.3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48</v>
      </c>
      <c r="T43" s="30">
        <v>0</v>
      </c>
      <c r="U43" s="30">
        <v>0</v>
      </c>
      <c r="V43" s="30">
        <v>147</v>
      </c>
      <c r="W43" s="30">
        <v>220</v>
      </c>
      <c r="X43" s="30">
        <v>19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97">
        <f t="shared" si="0"/>
        <v>3490.3</v>
      </c>
    </row>
    <row r="44" spans="1:33" ht="12.75">
      <c r="A44" s="36" t="s">
        <v>112</v>
      </c>
      <c r="B44" s="34" t="s">
        <v>191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9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97">
        <f t="shared" si="0"/>
        <v>9</v>
      </c>
    </row>
    <row r="45" spans="1:33" ht="12.75">
      <c r="A45" s="36"/>
      <c r="B45" s="34" t="s">
        <v>190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97">
        <f t="shared" si="0"/>
        <v>0</v>
      </c>
    </row>
    <row r="46" spans="1:33" ht="12.75">
      <c r="A46" s="41" t="s">
        <v>192</v>
      </c>
      <c r="B46" s="34" t="s">
        <v>193</v>
      </c>
      <c r="C46" s="30">
        <v>370</v>
      </c>
      <c r="D46" s="30">
        <v>365</v>
      </c>
      <c r="E46" s="30">
        <v>31</v>
      </c>
      <c r="F46" s="30">
        <v>0</v>
      </c>
      <c r="G46" s="30">
        <v>0</v>
      </c>
      <c r="H46" s="30">
        <v>0</v>
      </c>
      <c r="I46" s="30">
        <v>44</v>
      </c>
      <c r="J46" s="30">
        <v>102</v>
      </c>
      <c r="K46" s="30">
        <v>8.5</v>
      </c>
      <c r="L46" s="30">
        <v>35</v>
      </c>
      <c r="M46" s="30">
        <v>0</v>
      </c>
      <c r="N46" s="30">
        <v>33</v>
      </c>
      <c r="O46" s="30">
        <v>5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13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17</v>
      </c>
      <c r="AC46" s="30">
        <v>0</v>
      </c>
      <c r="AD46" s="30">
        <v>0</v>
      </c>
      <c r="AE46" s="30">
        <v>0</v>
      </c>
      <c r="AF46" s="30">
        <v>0</v>
      </c>
      <c r="AG46" s="97">
        <f t="shared" si="0"/>
        <v>1023.5</v>
      </c>
    </row>
    <row r="47" spans="1:33" ht="12.75">
      <c r="A47" s="41" t="s">
        <v>194</v>
      </c>
      <c r="B47" s="34" t="s">
        <v>195</v>
      </c>
      <c r="C47" s="30">
        <v>389</v>
      </c>
      <c r="D47" s="30">
        <v>1445</v>
      </c>
      <c r="E47" s="30">
        <v>1734</v>
      </c>
      <c r="F47" s="30">
        <v>130</v>
      </c>
      <c r="G47" s="30">
        <v>37</v>
      </c>
      <c r="H47" s="30">
        <v>512</v>
      </c>
      <c r="I47" s="30">
        <v>6002</v>
      </c>
      <c r="J47" s="30">
        <v>193</v>
      </c>
      <c r="K47" s="30">
        <v>1028.2</v>
      </c>
      <c r="L47" s="30">
        <v>1241</v>
      </c>
      <c r="M47" s="30">
        <v>905</v>
      </c>
      <c r="N47" s="30">
        <v>261</v>
      </c>
      <c r="O47" s="30">
        <v>771</v>
      </c>
      <c r="P47" s="30">
        <v>206</v>
      </c>
      <c r="Q47" s="30">
        <v>243.81350999999998</v>
      </c>
      <c r="R47" s="30">
        <v>106.06193</v>
      </c>
      <c r="S47" s="30">
        <v>99</v>
      </c>
      <c r="T47" s="30">
        <v>137</v>
      </c>
      <c r="U47" s="30">
        <v>65</v>
      </c>
      <c r="V47" s="30">
        <v>12</v>
      </c>
      <c r="W47" s="30">
        <v>61</v>
      </c>
      <c r="X47" s="30">
        <v>5</v>
      </c>
      <c r="Y47" s="30">
        <v>70</v>
      </c>
      <c r="Z47" s="30">
        <v>0</v>
      </c>
      <c r="AA47" s="30">
        <v>18</v>
      </c>
      <c r="AB47" s="30">
        <v>17</v>
      </c>
      <c r="AC47" s="30">
        <v>97</v>
      </c>
      <c r="AD47" s="30">
        <v>0</v>
      </c>
      <c r="AE47" s="30">
        <v>15</v>
      </c>
      <c r="AF47" s="30">
        <v>129</v>
      </c>
      <c r="AG47" s="97">
        <f t="shared" si="0"/>
        <v>15929.07544</v>
      </c>
    </row>
    <row r="48" spans="1:33" ht="12.75">
      <c r="A48" s="42"/>
      <c r="B48" s="35" t="s">
        <v>196</v>
      </c>
      <c r="C48" s="30">
        <v>759</v>
      </c>
      <c r="D48" s="30">
        <v>1810</v>
      </c>
      <c r="E48" s="30">
        <v>1765</v>
      </c>
      <c r="F48" s="30">
        <v>130</v>
      </c>
      <c r="G48" s="30">
        <v>37</v>
      </c>
      <c r="H48" s="30">
        <v>512</v>
      </c>
      <c r="I48" s="30">
        <v>6046</v>
      </c>
      <c r="J48" s="30">
        <v>295</v>
      </c>
      <c r="K48" s="30">
        <v>1036.7</v>
      </c>
      <c r="L48" s="30">
        <v>1276</v>
      </c>
      <c r="M48" s="30">
        <v>905</v>
      </c>
      <c r="N48" s="30">
        <v>294</v>
      </c>
      <c r="O48" s="30">
        <v>776</v>
      </c>
      <c r="P48" s="30">
        <v>206</v>
      </c>
      <c r="Q48" s="30">
        <v>243.81350999999998</v>
      </c>
      <c r="R48" s="30">
        <v>106.06193</v>
      </c>
      <c r="S48" s="30">
        <v>99</v>
      </c>
      <c r="T48" s="30">
        <v>137</v>
      </c>
      <c r="U48" s="30">
        <v>78</v>
      </c>
      <c r="V48" s="30">
        <v>12</v>
      </c>
      <c r="W48" s="30">
        <v>61</v>
      </c>
      <c r="X48" s="30">
        <v>5</v>
      </c>
      <c r="Y48" s="30">
        <v>70</v>
      </c>
      <c r="Z48" s="30">
        <v>0</v>
      </c>
      <c r="AA48" s="30">
        <v>18</v>
      </c>
      <c r="AB48" s="30">
        <v>34</v>
      </c>
      <c r="AC48" s="30">
        <v>97</v>
      </c>
      <c r="AD48" s="30">
        <v>0</v>
      </c>
      <c r="AE48" s="30">
        <v>15</v>
      </c>
      <c r="AF48" s="30">
        <v>129</v>
      </c>
      <c r="AG48" s="97">
        <f t="shared" si="0"/>
        <v>16952.57544</v>
      </c>
    </row>
    <row r="49" spans="1:33" ht="12.75">
      <c r="A49" s="36" t="s">
        <v>156</v>
      </c>
      <c r="B49" s="34" t="s">
        <v>197</v>
      </c>
      <c r="C49" s="30">
        <v>3770</v>
      </c>
      <c r="D49" s="30">
        <v>295</v>
      </c>
      <c r="E49" s="30">
        <v>4657</v>
      </c>
      <c r="F49" s="30">
        <v>283</v>
      </c>
      <c r="G49" s="30">
        <v>1492</v>
      </c>
      <c r="H49" s="30">
        <v>851</v>
      </c>
      <c r="I49" s="30">
        <v>551</v>
      </c>
      <c r="J49" s="30">
        <v>1431</v>
      </c>
      <c r="K49" s="30">
        <v>5.1</v>
      </c>
      <c r="L49" s="30">
        <v>0</v>
      </c>
      <c r="M49" s="30">
        <v>1156</v>
      </c>
      <c r="N49" s="30">
        <v>0</v>
      </c>
      <c r="O49" s="30">
        <v>15</v>
      </c>
      <c r="P49" s="30">
        <v>1022</v>
      </c>
      <c r="Q49" s="30">
        <v>0</v>
      </c>
      <c r="R49" s="30">
        <v>0</v>
      </c>
      <c r="S49" s="30">
        <v>0</v>
      </c>
      <c r="T49" s="30">
        <v>0</v>
      </c>
      <c r="U49" s="30">
        <v>446</v>
      </c>
      <c r="V49" s="30">
        <v>165</v>
      </c>
      <c r="W49" s="30">
        <v>330</v>
      </c>
      <c r="X49" s="30">
        <v>2</v>
      </c>
      <c r="Y49" s="30">
        <v>1008</v>
      </c>
      <c r="Z49" s="30">
        <v>11.433</v>
      </c>
      <c r="AA49" s="30">
        <v>232</v>
      </c>
      <c r="AB49" s="30">
        <v>0</v>
      </c>
      <c r="AC49" s="30">
        <v>0</v>
      </c>
      <c r="AD49" s="30">
        <v>1</v>
      </c>
      <c r="AE49" s="30">
        <v>28</v>
      </c>
      <c r="AF49" s="30">
        <v>4</v>
      </c>
      <c r="AG49" s="97">
        <f t="shared" si="0"/>
        <v>17755.533</v>
      </c>
    </row>
    <row r="50" spans="1:33" ht="12.75">
      <c r="A50" s="36" t="s">
        <v>159</v>
      </c>
      <c r="B50" s="34" t="s">
        <v>198</v>
      </c>
      <c r="C50" s="30">
        <v>0</v>
      </c>
      <c r="D50" s="30">
        <v>302</v>
      </c>
      <c r="E50" s="30">
        <v>1839</v>
      </c>
      <c r="F50" s="30">
        <v>23</v>
      </c>
      <c r="G50" s="30">
        <v>0</v>
      </c>
      <c r="H50" s="30">
        <v>4</v>
      </c>
      <c r="I50" s="30">
        <v>0</v>
      </c>
      <c r="J50" s="30">
        <v>101</v>
      </c>
      <c r="K50" s="30">
        <v>9.8</v>
      </c>
      <c r="L50" s="30">
        <v>206</v>
      </c>
      <c r="M50" s="30">
        <v>148</v>
      </c>
      <c r="N50" s="30">
        <v>529</v>
      </c>
      <c r="O50" s="30">
        <v>11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15</v>
      </c>
      <c r="X50" s="30">
        <v>0</v>
      </c>
      <c r="Y50" s="30">
        <v>12</v>
      </c>
      <c r="Z50" s="30">
        <v>12.773</v>
      </c>
      <c r="AA50" s="30">
        <v>11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97">
        <f t="shared" si="0"/>
        <v>3223.5730000000003</v>
      </c>
    </row>
    <row r="51" spans="1:33" ht="12.75">
      <c r="A51" s="43"/>
      <c r="B51" s="37" t="s">
        <v>199</v>
      </c>
      <c r="C51" s="30">
        <v>4529</v>
      </c>
      <c r="D51" s="30">
        <v>4118</v>
      </c>
      <c r="E51" s="30">
        <v>8292</v>
      </c>
      <c r="F51" s="30">
        <v>436</v>
      </c>
      <c r="G51" s="30">
        <v>1529</v>
      </c>
      <c r="H51" s="30">
        <v>1367</v>
      </c>
      <c r="I51" s="30">
        <v>6597</v>
      </c>
      <c r="J51" s="30">
        <v>1827</v>
      </c>
      <c r="K51" s="30">
        <v>2601.9</v>
      </c>
      <c r="L51" s="30">
        <v>1482</v>
      </c>
      <c r="M51" s="30">
        <v>2209</v>
      </c>
      <c r="N51" s="30">
        <v>823</v>
      </c>
      <c r="O51" s="30">
        <v>802</v>
      </c>
      <c r="P51" s="30">
        <v>1228</v>
      </c>
      <c r="Q51" s="30">
        <v>243.81350999999998</v>
      </c>
      <c r="R51" s="30">
        <v>106.06193</v>
      </c>
      <c r="S51" s="30">
        <v>147</v>
      </c>
      <c r="T51" s="30">
        <v>137</v>
      </c>
      <c r="U51" s="30">
        <v>524</v>
      </c>
      <c r="V51" s="30">
        <v>324</v>
      </c>
      <c r="W51" s="30">
        <v>626</v>
      </c>
      <c r="X51" s="30">
        <v>26</v>
      </c>
      <c r="Y51" s="30">
        <v>1090</v>
      </c>
      <c r="Z51" s="30">
        <v>24.206</v>
      </c>
      <c r="AA51" s="30">
        <v>261</v>
      </c>
      <c r="AB51" s="30">
        <v>34</v>
      </c>
      <c r="AC51" s="30">
        <v>97</v>
      </c>
      <c r="AD51" s="30">
        <v>1</v>
      </c>
      <c r="AE51" s="30">
        <v>43</v>
      </c>
      <c r="AF51" s="30">
        <v>133</v>
      </c>
      <c r="AG51" s="97">
        <f t="shared" si="0"/>
        <v>41657.98144</v>
      </c>
    </row>
    <row r="52" spans="1:33" ht="22.5">
      <c r="A52" s="40" t="s">
        <v>40</v>
      </c>
      <c r="B52" s="34" t="s">
        <v>296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97">
        <f t="shared" si="0"/>
        <v>0</v>
      </c>
    </row>
    <row r="53" spans="1:33" ht="12.75">
      <c r="A53" s="33" t="s">
        <v>49</v>
      </c>
      <c r="B53" s="34" t="s">
        <v>200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97">
        <f t="shared" si="0"/>
        <v>0</v>
      </c>
    </row>
    <row r="54" spans="1:33" ht="12.75">
      <c r="A54" s="35" t="s">
        <v>110</v>
      </c>
      <c r="B54" s="34" t="s">
        <v>201</v>
      </c>
      <c r="C54" s="30">
        <v>0</v>
      </c>
      <c r="D54" s="30">
        <v>-9</v>
      </c>
      <c r="E54" s="30">
        <v>-88</v>
      </c>
      <c r="F54" s="30">
        <v>-19</v>
      </c>
      <c r="G54" s="30">
        <v>0</v>
      </c>
      <c r="H54" s="30">
        <v>-83</v>
      </c>
      <c r="I54" s="30">
        <v>0</v>
      </c>
      <c r="J54" s="30">
        <v>-39</v>
      </c>
      <c r="K54" s="30">
        <v>-5</v>
      </c>
      <c r="L54" s="30">
        <v>-102</v>
      </c>
      <c r="M54" s="30">
        <v>-99</v>
      </c>
      <c r="N54" s="30">
        <v>-26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-13</v>
      </c>
      <c r="X54" s="30">
        <v>0</v>
      </c>
      <c r="Y54" s="30">
        <v>-2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97">
        <f t="shared" si="0"/>
        <v>-485</v>
      </c>
    </row>
    <row r="55" spans="1:33" ht="12.75">
      <c r="A55" s="35" t="s">
        <v>112</v>
      </c>
      <c r="B55" s="34" t="s">
        <v>202</v>
      </c>
      <c r="C55" s="30">
        <v>-6368</v>
      </c>
      <c r="D55" s="30">
        <v>-185</v>
      </c>
      <c r="E55" s="30">
        <v>-4515</v>
      </c>
      <c r="F55" s="30">
        <v>-435</v>
      </c>
      <c r="G55" s="30">
        <v>-1466</v>
      </c>
      <c r="H55" s="30">
        <v>-997</v>
      </c>
      <c r="I55" s="30">
        <v>-221</v>
      </c>
      <c r="J55" s="30">
        <v>-944</v>
      </c>
      <c r="K55" s="30">
        <v>-130</v>
      </c>
      <c r="L55" s="30">
        <v>-54</v>
      </c>
      <c r="M55" s="30">
        <v>-2130</v>
      </c>
      <c r="N55" s="30">
        <v>0</v>
      </c>
      <c r="O55" s="30">
        <v>-17</v>
      </c>
      <c r="P55" s="30">
        <v>-332</v>
      </c>
      <c r="Q55" s="30">
        <v>0</v>
      </c>
      <c r="R55" s="30">
        <v>0</v>
      </c>
      <c r="S55" s="30">
        <v>-54</v>
      </c>
      <c r="T55" s="30">
        <v>0</v>
      </c>
      <c r="U55" s="30">
        <v>-623</v>
      </c>
      <c r="V55" s="30">
        <v>-340</v>
      </c>
      <c r="W55" s="30">
        <v>-497</v>
      </c>
      <c r="X55" s="30">
        <v>-4</v>
      </c>
      <c r="Y55" s="30">
        <v>-1301</v>
      </c>
      <c r="Z55" s="30">
        <v>0</v>
      </c>
      <c r="AA55" s="30">
        <v>-121</v>
      </c>
      <c r="AB55" s="30">
        <v>0</v>
      </c>
      <c r="AC55" s="30">
        <v>-48</v>
      </c>
      <c r="AD55" s="30">
        <v>-20</v>
      </c>
      <c r="AE55" s="30">
        <v>-28</v>
      </c>
      <c r="AF55" s="30">
        <v>-5</v>
      </c>
      <c r="AG55" s="97">
        <f t="shared" si="0"/>
        <v>-20835</v>
      </c>
    </row>
    <row r="56" spans="1:33" ht="12.75">
      <c r="A56" s="35" t="s">
        <v>156</v>
      </c>
      <c r="B56" s="34" t="s">
        <v>203</v>
      </c>
      <c r="C56" s="30">
        <v>0</v>
      </c>
      <c r="D56" s="30">
        <v>-48</v>
      </c>
      <c r="E56" s="30">
        <v>-1163</v>
      </c>
      <c r="F56" s="30">
        <v>-4020</v>
      </c>
      <c r="G56" s="30">
        <v>-170</v>
      </c>
      <c r="H56" s="30">
        <v>-5</v>
      </c>
      <c r="I56" s="30">
        <v>-1072</v>
      </c>
      <c r="J56" s="30">
        <v>-65</v>
      </c>
      <c r="K56" s="30">
        <v>-24</v>
      </c>
      <c r="L56" s="30">
        <v>0</v>
      </c>
      <c r="M56" s="30">
        <v>-37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-3</v>
      </c>
      <c r="Z56" s="30">
        <v>0</v>
      </c>
      <c r="AA56" s="30">
        <v>-10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97">
        <f t="shared" si="0"/>
        <v>-6617</v>
      </c>
    </row>
    <row r="57" spans="1:33" ht="12.75">
      <c r="A57" s="35"/>
      <c r="B57" s="37" t="s">
        <v>204</v>
      </c>
      <c r="C57" s="30">
        <v>-6368</v>
      </c>
      <c r="D57" s="30">
        <v>-242</v>
      </c>
      <c r="E57" s="30">
        <v>-5766</v>
      </c>
      <c r="F57" s="30">
        <v>-4474</v>
      </c>
      <c r="G57" s="30">
        <v>-1636</v>
      </c>
      <c r="H57" s="30">
        <v>-1085</v>
      </c>
      <c r="I57" s="30">
        <v>-1293</v>
      </c>
      <c r="J57" s="30">
        <v>-1048</v>
      </c>
      <c r="K57" s="30">
        <v>-159</v>
      </c>
      <c r="L57" s="30">
        <v>-156</v>
      </c>
      <c r="M57" s="30">
        <v>-2266</v>
      </c>
      <c r="N57" s="30">
        <v>-26</v>
      </c>
      <c r="O57" s="30">
        <v>-17</v>
      </c>
      <c r="P57" s="30">
        <v>-332</v>
      </c>
      <c r="Q57" s="30">
        <v>0</v>
      </c>
      <c r="R57" s="30">
        <v>0</v>
      </c>
      <c r="S57" s="30">
        <v>-54</v>
      </c>
      <c r="T57" s="30">
        <v>0</v>
      </c>
      <c r="U57" s="30">
        <v>-623</v>
      </c>
      <c r="V57" s="30">
        <v>-340</v>
      </c>
      <c r="W57" s="30">
        <v>-510</v>
      </c>
      <c r="X57" s="30">
        <v>-4</v>
      </c>
      <c r="Y57" s="30">
        <v>-1306</v>
      </c>
      <c r="Z57" s="30">
        <v>0</v>
      </c>
      <c r="AA57" s="30">
        <v>-131</v>
      </c>
      <c r="AB57" s="30">
        <v>0</v>
      </c>
      <c r="AC57" s="30">
        <v>-48</v>
      </c>
      <c r="AD57" s="30">
        <v>-20</v>
      </c>
      <c r="AE57" s="30">
        <v>-28</v>
      </c>
      <c r="AF57" s="30">
        <v>-5</v>
      </c>
      <c r="AG57" s="97">
        <f t="shared" si="0"/>
        <v>-27937</v>
      </c>
    </row>
    <row r="58" spans="1:33" ht="22.5">
      <c r="A58" s="40" t="s">
        <v>51</v>
      </c>
      <c r="B58" s="34" t="s">
        <v>297</v>
      </c>
      <c r="C58" s="30">
        <v>-759</v>
      </c>
      <c r="D58" s="30">
        <v>-3924.4</v>
      </c>
      <c r="E58" s="30">
        <v>-2526</v>
      </c>
      <c r="F58" s="30">
        <v>-282</v>
      </c>
      <c r="G58" s="30">
        <v>0</v>
      </c>
      <c r="H58" s="30">
        <v>0</v>
      </c>
      <c r="I58" s="30">
        <v>-4437</v>
      </c>
      <c r="J58" s="30">
        <v>0</v>
      </c>
      <c r="K58" s="30">
        <v>0</v>
      </c>
      <c r="L58" s="30">
        <v>0</v>
      </c>
      <c r="M58" s="30">
        <v>0</v>
      </c>
      <c r="N58" s="30">
        <v>-823</v>
      </c>
      <c r="O58" s="30">
        <v>0</v>
      </c>
      <c r="P58" s="30">
        <v>-834</v>
      </c>
      <c r="Q58" s="30">
        <v>0</v>
      </c>
      <c r="R58" s="30">
        <v>-41.7626881561057</v>
      </c>
      <c r="S58" s="30">
        <v>-16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-97</v>
      </c>
      <c r="AD58" s="30">
        <v>0</v>
      </c>
      <c r="AE58" s="30">
        <v>0</v>
      </c>
      <c r="AF58" s="30">
        <v>0</v>
      </c>
      <c r="AG58" s="97">
        <f t="shared" si="0"/>
        <v>-13740.162688156106</v>
      </c>
    </row>
    <row r="59" spans="1:33" ht="12.75">
      <c r="A59" s="40" t="s">
        <v>52</v>
      </c>
      <c r="B59" s="34" t="s">
        <v>205</v>
      </c>
      <c r="C59" s="30">
        <v>338</v>
      </c>
      <c r="D59" s="30">
        <v>7</v>
      </c>
      <c r="E59" s="30">
        <v>363</v>
      </c>
      <c r="F59" s="30">
        <v>0</v>
      </c>
      <c r="G59" s="30">
        <v>34</v>
      </c>
      <c r="H59" s="30">
        <v>42</v>
      </c>
      <c r="I59" s="30">
        <v>0</v>
      </c>
      <c r="J59" s="30">
        <v>3</v>
      </c>
      <c r="K59" s="30">
        <v>50.5</v>
      </c>
      <c r="L59" s="30">
        <v>3</v>
      </c>
      <c r="M59" s="30">
        <v>703</v>
      </c>
      <c r="N59" s="30">
        <v>1392</v>
      </c>
      <c r="O59" s="30">
        <v>28</v>
      </c>
      <c r="P59" s="30">
        <v>129</v>
      </c>
      <c r="Q59" s="30">
        <v>19.26479</v>
      </c>
      <c r="R59" s="30">
        <v>0</v>
      </c>
      <c r="S59" s="30">
        <v>0</v>
      </c>
      <c r="T59" s="30">
        <v>0</v>
      </c>
      <c r="U59" s="30">
        <v>1172</v>
      </c>
      <c r="V59" s="30">
        <v>0</v>
      </c>
      <c r="W59" s="30">
        <v>0</v>
      </c>
      <c r="X59" s="30">
        <v>2</v>
      </c>
      <c r="Y59" s="30">
        <v>71</v>
      </c>
      <c r="Z59" s="30">
        <v>60.365</v>
      </c>
      <c r="AA59" s="30">
        <v>4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97">
        <f t="shared" si="0"/>
        <v>4421.12979</v>
      </c>
    </row>
    <row r="60" spans="1:33" ht="12.75">
      <c r="A60" s="40" t="s">
        <v>124</v>
      </c>
      <c r="B60" s="34" t="s">
        <v>206</v>
      </c>
      <c r="C60" s="30">
        <v>-461</v>
      </c>
      <c r="D60" s="30">
        <v>-59</v>
      </c>
      <c r="E60" s="30">
        <v>-249</v>
      </c>
      <c r="F60" s="30">
        <v>-344</v>
      </c>
      <c r="G60" s="30">
        <v>-25</v>
      </c>
      <c r="H60" s="30">
        <v>-15</v>
      </c>
      <c r="I60" s="30">
        <v>0</v>
      </c>
      <c r="J60" s="30">
        <v>-198</v>
      </c>
      <c r="K60" s="30">
        <v>-9</v>
      </c>
      <c r="L60" s="30">
        <v>-18</v>
      </c>
      <c r="M60" s="30">
        <v>-1198</v>
      </c>
      <c r="N60" s="30">
        <v>-425</v>
      </c>
      <c r="O60" s="30">
        <v>-46</v>
      </c>
      <c r="P60" s="30">
        <v>0</v>
      </c>
      <c r="Q60" s="30">
        <v>-1.5106199999999999</v>
      </c>
      <c r="R60" s="30">
        <v>-0.116051</v>
      </c>
      <c r="S60" s="30">
        <v>0</v>
      </c>
      <c r="T60" s="30">
        <v>-2</v>
      </c>
      <c r="U60" s="30">
        <v>-785</v>
      </c>
      <c r="V60" s="30">
        <v>-10</v>
      </c>
      <c r="W60" s="30">
        <v>-1</v>
      </c>
      <c r="X60" s="30">
        <v>-17</v>
      </c>
      <c r="Y60" s="30">
        <v>-28</v>
      </c>
      <c r="Z60" s="30">
        <v>0</v>
      </c>
      <c r="AA60" s="30">
        <v>-10</v>
      </c>
      <c r="AB60" s="30">
        <v>-3</v>
      </c>
      <c r="AC60" s="30">
        <v>0</v>
      </c>
      <c r="AD60" s="30">
        <v>0</v>
      </c>
      <c r="AE60" s="30">
        <v>0</v>
      </c>
      <c r="AF60" s="30">
        <v>-3</v>
      </c>
      <c r="AG60" s="97">
        <f t="shared" si="0"/>
        <v>-3907.626671</v>
      </c>
    </row>
    <row r="61" spans="1:33" ht="12.75">
      <c r="A61" s="40" t="s">
        <v>126</v>
      </c>
      <c r="B61" s="34" t="s">
        <v>207</v>
      </c>
      <c r="C61" s="30">
        <v>-2456</v>
      </c>
      <c r="D61" s="30">
        <v>4024.0000000000014</v>
      </c>
      <c r="E61" s="30">
        <v>-3799</v>
      </c>
      <c r="F61" s="30">
        <v>2853</v>
      </c>
      <c r="G61" s="30">
        <v>-29</v>
      </c>
      <c r="H61" s="30">
        <v>-1046</v>
      </c>
      <c r="I61" s="30">
        <v>2310</v>
      </c>
      <c r="J61" s="30">
        <v>166</v>
      </c>
      <c r="K61" s="30">
        <v>9439.500000000004</v>
      </c>
      <c r="L61" s="30">
        <v>-300</v>
      </c>
      <c r="M61" s="30">
        <v>7306</v>
      </c>
      <c r="N61" s="30">
        <v>219</v>
      </c>
      <c r="O61" s="30">
        <v>412</v>
      </c>
      <c r="P61" s="30">
        <v>154</v>
      </c>
      <c r="Q61" s="30">
        <v>-394.2373500000011</v>
      </c>
      <c r="R61" s="30">
        <v>855.6298890000002</v>
      </c>
      <c r="S61" s="30">
        <v>55</v>
      </c>
      <c r="T61" s="30">
        <v>205</v>
      </c>
      <c r="U61" s="30">
        <v>143</v>
      </c>
      <c r="V61" s="30">
        <v>-235</v>
      </c>
      <c r="W61" s="30">
        <v>514</v>
      </c>
      <c r="X61" s="30">
        <v>23</v>
      </c>
      <c r="Y61" s="30">
        <v>-375</v>
      </c>
      <c r="Z61" s="30">
        <v>64.05600000000008</v>
      </c>
      <c r="AA61" s="30">
        <v>-127</v>
      </c>
      <c r="AB61" s="30">
        <v>-295</v>
      </c>
      <c r="AC61" s="30">
        <v>-267</v>
      </c>
      <c r="AD61" s="30">
        <v>273</v>
      </c>
      <c r="AE61" s="30">
        <v>-79</v>
      </c>
      <c r="AF61" s="30">
        <v>-755</v>
      </c>
      <c r="AG61" s="97">
        <f t="shared" si="0"/>
        <v>18858.948539000008</v>
      </c>
    </row>
    <row r="62" spans="1:33" ht="12.75">
      <c r="A62" s="40" t="s">
        <v>184</v>
      </c>
      <c r="B62" s="34" t="s">
        <v>208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160</v>
      </c>
      <c r="J62" s="30">
        <v>14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97">
        <f t="shared" si="0"/>
        <v>174</v>
      </c>
    </row>
    <row r="63" spans="1:33" ht="12.75">
      <c r="A63" s="40" t="s">
        <v>209</v>
      </c>
      <c r="B63" s="34" t="s">
        <v>210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-1</v>
      </c>
      <c r="J63" s="30">
        <v>-37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97">
        <f t="shared" si="0"/>
        <v>-38</v>
      </c>
    </row>
    <row r="64" spans="1:33" ht="12.75">
      <c r="A64" s="40" t="s">
        <v>211</v>
      </c>
      <c r="B64" s="34" t="s">
        <v>212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159</v>
      </c>
      <c r="J64" s="30">
        <v>-23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97">
        <f t="shared" si="0"/>
        <v>136</v>
      </c>
    </row>
    <row r="65" spans="1:33" ht="12.75">
      <c r="A65" s="40" t="s">
        <v>213</v>
      </c>
      <c r="B65" s="34" t="s">
        <v>214</v>
      </c>
      <c r="C65" s="30">
        <v>0</v>
      </c>
      <c r="D65" s="30">
        <v>-218</v>
      </c>
      <c r="E65" s="30">
        <v>0</v>
      </c>
      <c r="F65" s="30">
        <v>0</v>
      </c>
      <c r="G65" s="30">
        <v>0</v>
      </c>
      <c r="H65" s="30">
        <v>0</v>
      </c>
      <c r="I65" s="30">
        <v>-34</v>
      </c>
      <c r="J65" s="30">
        <v>0</v>
      </c>
      <c r="K65" s="30">
        <v>-944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-71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97">
        <f t="shared" si="0"/>
        <v>-1267</v>
      </c>
    </row>
    <row r="66" spans="1:33" ht="12.75">
      <c r="A66" s="40" t="s">
        <v>215</v>
      </c>
      <c r="B66" s="34" t="s">
        <v>216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-6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97">
        <f t="shared" si="0"/>
        <v>-6</v>
      </c>
    </row>
    <row r="67" spans="1:33" ht="12.75">
      <c r="A67" s="40" t="s">
        <v>217</v>
      </c>
      <c r="B67" s="34" t="s">
        <v>218</v>
      </c>
      <c r="C67" s="30">
        <v>-2456</v>
      </c>
      <c r="D67" s="30">
        <v>3806.0000000000014</v>
      </c>
      <c r="E67" s="30">
        <v>-3799</v>
      </c>
      <c r="F67" s="30">
        <v>2853</v>
      </c>
      <c r="G67" s="30">
        <v>-29</v>
      </c>
      <c r="H67" s="30">
        <v>-1046</v>
      </c>
      <c r="I67" s="30">
        <v>2429</v>
      </c>
      <c r="J67" s="30">
        <v>143</v>
      </c>
      <c r="K67" s="30">
        <v>8495.500000000004</v>
      </c>
      <c r="L67" s="30">
        <v>-300</v>
      </c>
      <c r="M67" s="30">
        <v>7306</v>
      </c>
      <c r="N67" s="30">
        <v>219</v>
      </c>
      <c r="O67" s="30">
        <v>412</v>
      </c>
      <c r="P67" s="30">
        <v>154</v>
      </c>
      <c r="Q67" s="30">
        <v>-394.2373500000011</v>
      </c>
      <c r="R67" s="30">
        <v>784.6298890000002</v>
      </c>
      <c r="S67" s="30">
        <v>55</v>
      </c>
      <c r="T67" s="30">
        <v>205</v>
      </c>
      <c r="U67" s="30">
        <v>143</v>
      </c>
      <c r="V67" s="30">
        <v>-235</v>
      </c>
      <c r="W67" s="30">
        <v>514</v>
      </c>
      <c r="X67" s="30">
        <v>23</v>
      </c>
      <c r="Y67" s="30">
        <v>-375</v>
      </c>
      <c r="Z67" s="30">
        <v>64.05600000000008</v>
      </c>
      <c r="AA67" s="30">
        <v>-127</v>
      </c>
      <c r="AB67" s="30">
        <v>-295</v>
      </c>
      <c r="AC67" s="30">
        <v>-267</v>
      </c>
      <c r="AD67" s="30">
        <v>273</v>
      </c>
      <c r="AE67" s="30">
        <v>-79</v>
      </c>
      <c r="AF67" s="30">
        <v>-755</v>
      </c>
      <c r="AG67" s="97">
        <f t="shared" si="0"/>
        <v>17721.948539000008</v>
      </c>
    </row>
    <row r="68" spans="1:33" ht="18.75">
      <c r="A68" s="23" t="s">
        <v>269</v>
      </c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9"/>
    </row>
  </sheetData>
  <sheetProtection/>
  <mergeCells count="2">
    <mergeCell ref="A2:AD2"/>
    <mergeCell ref="A3:B3"/>
  </mergeCells>
  <printOptions horizontalCentered="1"/>
  <pageMargins left="0.29" right="0.42" top="0.65" bottom="0.44" header="0.28" footer="0.29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41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5.421875" style="10" customWidth="1"/>
    <col min="2" max="2" width="62.57421875" style="10" customWidth="1"/>
    <col min="3" max="6" width="12.7109375" style="9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2" width="12.7109375" style="0" customWidth="1"/>
    <col min="13" max="13" width="14.7109375" style="0" customWidth="1"/>
    <col min="14" max="23" width="15.00390625" style="0" customWidth="1"/>
    <col min="24" max="24" width="16.28125" style="0" customWidth="1"/>
    <col min="25" max="31" width="14.57421875" style="0" customWidth="1"/>
    <col min="32" max="32" width="12.7109375" style="0" customWidth="1"/>
    <col min="33" max="33" width="10.00390625" style="0" bestFit="1" customWidth="1"/>
  </cols>
  <sheetData>
    <row r="1" ht="21.75" customHeight="1"/>
    <row r="2" spans="1:32" ht="21.75" customHeight="1">
      <c r="A2" s="116" t="s">
        <v>305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ht="21.75" customHeight="1">
      <c r="AG3" s="72" t="s">
        <v>150</v>
      </c>
    </row>
    <row r="4" spans="1:33" ht="75" customHeight="1">
      <c r="A4" s="113" t="s">
        <v>21</v>
      </c>
      <c r="B4" s="114"/>
      <c r="C4" s="56" t="s">
        <v>270</v>
      </c>
      <c r="D4" s="57" t="s">
        <v>271</v>
      </c>
      <c r="E4" s="57" t="s">
        <v>272</v>
      </c>
      <c r="F4" s="58" t="s">
        <v>273</v>
      </c>
      <c r="G4" s="57" t="s">
        <v>274</v>
      </c>
      <c r="H4" s="57" t="s">
        <v>275</v>
      </c>
      <c r="I4" s="59" t="s">
        <v>276</v>
      </c>
      <c r="J4" s="57" t="s">
        <v>253</v>
      </c>
      <c r="K4" s="57" t="s">
        <v>277</v>
      </c>
      <c r="L4" s="57" t="s">
        <v>13</v>
      </c>
      <c r="M4" s="57" t="s">
        <v>7</v>
      </c>
      <c r="N4" s="57" t="s">
        <v>262</v>
      </c>
      <c r="O4" s="57" t="s">
        <v>11</v>
      </c>
      <c r="P4" s="57" t="s">
        <v>219</v>
      </c>
      <c r="Q4" s="57" t="s">
        <v>15</v>
      </c>
      <c r="R4" s="57" t="s">
        <v>249</v>
      </c>
      <c r="S4" s="60" t="s">
        <v>278</v>
      </c>
      <c r="T4" s="60" t="s">
        <v>279</v>
      </c>
      <c r="U4" s="60" t="s">
        <v>280</v>
      </c>
      <c r="V4" s="60" t="s">
        <v>281</v>
      </c>
      <c r="W4" s="60" t="s">
        <v>282</v>
      </c>
      <c r="X4" s="60" t="s">
        <v>283</v>
      </c>
      <c r="Y4" s="60" t="s">
        <v>284</v>
      </c>
      <c r="Z4" s="60" t="s">
        <v>285</v>
      </c>
      <c r="AA4" s="60" t="s">
        <v>286</v>
      </c>
      <c r="AB4" s="61" t="s">
        <v>287</v>
      </c>
      <c r="AC4" s="61" t="s">
        <v>263</v>
      </c>
      <c r="AD4" s="61" t="s">
        <v>288</v>
      </c>
      <c r="AE4" s="69" t="s">
        <v>289</v>
      </c>
      <c r="AF4" s="69" t="s">
        <v>290</v>
      </c>
      <c r="AG4" s="70" t="s">
        <v>8</v>
      </c>
    </row>
    <row r="5" spans="1:34" ht="18.75" customHeight="1">
      <c r="A5" s="31" t="s">
        <v>22</v>
      </c>
      <c r="B5" s="44" t="s">
        <v>23</v>
      </c>
      <c r="C5" s="71">
        <v>2783</v>
      </c>
      <c r="D5" s="71">
        <v>372</v>
      </c>
      <c r="E5" s="71">
        <v>183</v>
      </c>
      <c r="F5" s="71">
        <v>89</v>
      </c>
      <c r="G5" s="71">
        <v>0</v>
      </c>
      <c r="H5" s="71">
        <v>1095</v>
      </c>
      <c r="I5" s="71">
        <v>1031</v>
      </c>
      <c r="J5" s="71">
        <v>156</v>
      </c>
      <c r="K5" s="71">
        <v>1</v>
      </c>
      <c r="L5" s="71">
        <v>40</v>
      </c>
      <c r="M5" s="71">
        <v>508</v>
      </c>
      <c r="N5" s="71">
        <v>857</v>
      </c>
      <c r="O5" s="71">
        <v>245</v>
      </c>
      <c r="P5" s="71">
        <v>36</v>
      </c>
      <c r="Q5" s="71">
        <v>405.99785</v>
      </c>
      <c r="R5" s="71">
        <v>152.25375</v>
      </c>
      <c r="S5" s="71">
        <v>64</v>
      </c>
      <c r="T5" s="71">
        <v>51</v>
      </c>
      <c r="U5" s="71">
        <v>23</v>
      </c>
      <c r="V5" s="71">
        <v>32</v>
      </c>
      <c r="W5" s="71">
        <v>130</v>
      </c>
      <c r="X5" s="71">
        <v>5</v>
      </c>
      <c r="Y5" s="71">
        <v>61</v>
      </c>
      <c r="Z5" s="71">
        <v>0.135</v>
      </c>
      <c r="AA5" s="71">
        <v>101</v>
      </c>
      <c r="AB5" s="71">
        <v>47</v>
      </c>
      <c r="AC5" s="71">
        <v>0</v>
      </c>
      <c r="AD5" s="71">
        <v>1</v>
      </c>
      <c r="AE5" s="71">
        <v>171</v>
      </c>
      <c r="AF5" s="71">
        <v>520</v>
      </c>
      <c r="AG5" s="25">
        <f>SUM(C5:AF5)</f>
        <v>9160.3866</v>
      </c>
      <c r="AH5" s="4"/>
    </row>
    <row r="6" spans="1:34" ht="12.75">
      <c r="A6" s="16" t="s">
        <v>24</v>
      </c>
      <c r="B6" s="45" t="s">
        <v>25</v>
      </c>
      <c r="C6" s="71">
        <v>467</v>
      </c>
      <c r="D6" s="71">
        <v>372</v>
      </c>
      <c r="E6" s="71">
        <v>183</v>
      </c>
      <c r="F6" s="71">
        <v>89</v>
      </c>
      <c r="G6" s="71">
        <v>0</v>
      </c>
      <c r="H6" s="71">
        <v>1095</v>
      </c>
      <c r="I6" s="71">
        <v>968</v>
      </c>
      <c r="J6" s="71">
        <v>156</v>
      </c>
      <c r="K6" s="71">
        <v>1</v>
      </c>
      <c r="L6" s="71">
        <v>40</v>
      </c>
      <c r="M6" s="71">
        <v>508</v>
      </c>
      <c r="N6" s="71">
        <v>848</v>
      </c>
      <c r="O6" s="71">
        <v>242</v>
      </c>
      <c r="P6" s="71">
        <v>36</v>
      </c>
      <c r="Q6" s="71">
        <v>307.63601</v>
      </c>
      <c r="R6" s="71">
        <v>12.25375</v>
      </c>
      <c r="S6" s="71">
        <v>64</v>
      </c>
      <c r="T6" s="71">
        <v>51</v>
      </c>
      <c r="U6" s="71">
        <v>22</v>
      </c>
      <c r="V6" s="71">
        <v>24</v>
      </c>
      <c r="W6" s="71">
        <v>130</v>
      </c>
      <c r="X6" s="71">
        <v>1</v>
      </c>
      <c r="Y6" s="71">
        <v>37</v>
      </c>
      <c r="Z6" s="71">
        <v>0.135</v>
      </c>
      <c r="AA6" s="71">
        <v>101</v>
      </c>
      <c r="AB6" s="71">
        <v>5</v>
      </c>
      <c r="AC6" s="71">
        <v>0</v>
      </c>
      <c r="AD6" s="71">
        <v>1</v>
      </c>
      <c r="AE6" s="71">
        <v>0</v>
      </c>
      <c r="AF6" s="71">
        <v>500</v>
      </c>
      <c r="AG6" s="25">
        <f aca="true" t="shared" si="0" ref="AG6:AG69">SUM(C6:AF6)</f>
        <v>6261.02476</v>
      </c>
      <c r="AH6" s="4"/>
    </row>
    <row r="7" spans="1:34" ht="12.75">
      <c r="A7" s="16" t="s">
        <v>24</v>
      </c>
      <c r="B7" s="45" t="s">
        <v>26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25">
        <f t="shared" si="0"/>
        <v>0</v>
      </c>
      <c r="AH7" s="4"/>
    </row>
    <row r="8" spans="1:34" ht="12.75">
      <c r="A8" s="16" t="s">
        <v>24</v>
      </c>
      <c r="B8" s="45" t="s">
        <v>27</v>
      </c>
      <c r="C8" s="71">
        <v>2316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63</v>
      </c>
      <c r="J8" s="71">
        <v>0</v>
      </c>
      <c r="K8" s="71">
        <v>0</v>
      </c>
      <c r="L8" s="71">
        <v>0</v>
      </c>
      <c r="M8" s="71">
        <v>0</v>
      </c>
      <c r="N8" s="71">
        <v>9</v>
      </c>
      <c r="O8" s="71">
        <v>3</v>
      </c>
      <c r="P8" s="71">
        <v>0</v>
      </c>
      <c r="Q8" s="71">
        <v>98.36184000000002</v>
      </c>
      <c r="R8" s="71">
        <v>140</v>
      </c>
      <c r="S8" s="71">
        <v>0</v>
      </c>
      <c r="T8" s="71">
        <v>0</v>
      </c>
      <c r="U8" s="71">
        <v>1</v>
      </c>
      <c r="V8" s="71">
        <v>8</v>
      </c>
      <c r="W8" s="71">
        <v>0</v>
      </c>
      <c r="X8" s="71">
        <v>4</v>
      </c>
      <c r="Y8" s="71">
        <v>24</v>
      </c>
      <c r="Z8" s="71">
        <v>0</v>
      </c>
      <c r="AA8" s="71">
        <v>0</v>
      </c>
      <c r="AB8" s="71">
        <v>42</v>
      </c>
      <c r="AC8" s="71">
        <v>0</v>
      </c>
      <c r="AD8" s="71">
        <v>0</v>
      </c>
      <c r="AE8" s="71">
        <v>171</v>
      </c>
      <c r="AF8" s="71">
        <v>20</v>
      </c>
      <c r="AG8" s="25">
        <f t="shared" si="0"/>
        <v>2899.36184</v>
      </c>
      <c r="AH8" s="4"/>
    </row>
    <row r="9" spans="1:34" ht="18.75" customHeight="1">
      <c r="A9" s="46" t="s">
        <v>28</v>
      </c>
      <c r="B9" s="47" t="s">
        <v>29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25">
        <f t="shared" si="0"/>
        <v>0</v>
      </c>
      <c r="AH9" s="4"/>
    </row>
    <row r="10" spans="1:34" ht="12.75">
      <c r="A10" s="16" t="s">
        <v>30</v>
      </c>
      <c r="B10" s="45" t="s">
        <v>31</v>
      </c>
      <c r="C10" s="71">
        <v>28297</v>
      </c>
      <c r="D10" s="71">
        <v>21947</v>
      </c>
      <c r="E10" s="71">
        <v>9036</v>
      </c>
      <c r="F10" s="71">
        <v>8603</v>
      </c>
      <c r="G10" s="71">
        <v>0</v>
      </c>
      <c r="H10" s="71">
        <v>4945</v>
      </c>
      <c r="I10" s="71">
        <v>6134</v>
      </c>
      <c r="J10" s="71">
        <v>6815</v>
      </c>
      <c r="K10" s="71">
        <v>0</v>
      </c>
      <c r="L10" s="71">
        <v>48908</v>
      </c>
      <c r="M10" s="71">
        <v>2159</v>
      </c>
      <c r="N10" s="71">
        <v>5651</v>
      </c>
      <c r="O10" s="71">
        <v>227.25270999999998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3701</v>
      </c>
      <c r="V10" s="71">
        <v>43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2230</v>
      </c>
      <c r="AC10" s="71">
        <v>0</v>
      </c>
      <c r="AD10" s="71">
        <v>0</v>
      </c>
      <c r="AE10" s="71">
        <v>0</v>
      </c>
      <c r="AF10" s="71">
        <v>0</v>
      </c>
      <c r="AG10" s="25">
        <f t="shared" si="0"/>
        <v>148696.25271</v>
      </c>
      <c r="AH10" s="4"/>
    </row>
    <row r="11" spans="1:34" ht="22.5">
      <c r="A11" s="16" t="s">
        <v>32</v>
      </c>
      <c r="B11" s="45" t="s">
        <v>33</v>
      </c>
      <c r="C11" s="71">
        <v>12997</v>
      </c>
      <c r="D11" s="71">
        <v>0</v>
      </c>
      <c r="E11" s="71">
        <v>12838</v>
      </c>
      <c r="F11" s="71">
        <v>0</v>
      </c>
      <c r="G11" s="71">
        <v>0</v>
      </c>
      <c r="H11" s="71">
        <v>6638</v>
      </c>
      <c r="I11" s="71">
        <v>16</v>
      </c>
      <c r="J11" s="71">
        <v>0</v>
      </c>
      <c r="K11" s="71">
        <v>0</v>
      </c>
      <c r="L11" s="71">
        <v>12275</v>
      </c>
      <c r="M11" s="71">
        <v>0</v>
      </c>
      <c r="N11" s="71">
        <v>11376</v>
      </c>
      <c r="O11" s="71">
        <v>100</v>
      </c>
      <c r="P11" s="71">
        <v>5</v>
      </c>
      <c r="Q11" s="71">
        <v>0</v>
      </c>
      <c r="R11" s="71">
        <v>0</v>
      </c>
      <c r="S11" s="71">
        <v>500</v>
      </c>
      <c r="T11" s="71">
        <v>0</v>
      </c>
      <c r="U11" s="71">
        <v>0</v>
      </c>
      <c r="V11" s="71">
        <v>0</v>
      </c>
      <c r="W11" s="71">
        <v>10467</v>
      </c>
      <c r="X11" s="71">
        <v>553</v>
      </c>
      <c r="Y11" s="71">
        <v>0</v>
      </c>
      <c r="Z11" s="71">
        <v>0</v>
      </c>
      <c r="AA11" s="71">
        <v>0</v>
      </c>
      <c r="AB11" s="71">
        <v>50</v>
      </c>
      <c r="AC11" s="71">
        <v>196</v>
      </c>
      <c r="AD11" s="71">
        <v>0</v>
      </c>
      <c r="AE11" s="71">
        <v>245</v>
      </c>
      <c r="AF11" s="71">
        <v>0</v>
      </c>
      <c r="AG11" s="25">
        <f t="shared" si="0"/>
        <v>68256</v>
      </c>
      <c r="AH11" s="4"/>
    </row>
    <row r="12" spans="1:34" ht="12.75">
      <c r="A12" s="16" t="s">
        <v>34</v>
      </c>
      <c r="B12" s="45" t="s">
        <v>35</v>
      </c>
      <c r="C12" s="71">
        <v>12997</v>
      </c>
      <c r="D12" s="71">
        <v>0</v>
      </c>
      <c r="E12" s="71">
        <v>12745</v>
      </c>
      <c r="F12" s="71">
        <v>0</v>
      </c>
      <c r="G12" s="71">
        <v>0</v>
      </c>
      <c r="H12" s="71">
        <v>6638</v>
      </c>
      <c r="I12" s="71">
        <v>16</v>
      </c>
      <c r="J12" s="71">
        <v>0</v>
      </c>
      <c r="K12" s="71">
        <v>0</v>
      </c>
      <c r="L12" s="71">
        <v>12275</v>
      </c>
      <c r="M12" s="71">
        <v>0</v>
      </c>
      <c r="N12" s="71">
        <v>4348</v>
      </c>
      <c r="O12" s="71">
        <v>100</v>
      </c>
      <c r="P12" s="71">
        <v>5</v>
      </c>
      <c r="Q12" s="71">
        <v>0</v>
      </c>
      <c r="R12" s="71">
        <v>0</v>
      </c>
      <c r="S12" s="71">
        <v>500</v>
      </c>
      <c r="T12" s="71">
        <v>0</v>
      </c>
      <c r="U12" s="71">
        <v>0</v>
      </c>
      <c r="V12" s="71">
        <v>0</v>
      </c>
      <c r="W12" s="71">
        <v>10467</v>
      </c>
      <c r="X12" s="71">
        <v>0</v>
      </c>
      <c r="Y12" s="71">
        <v>0</v>
      </c>
      <c r="Z12" s="71">
        <v>0</v>
      </c>
      <c r="AA12" s="71">
        <v>0</v>
      </c>
      <c r="AB12" s="71">
        <v>50</v>
      </c>
      <c r="AC12" s="71">
        <v>196</v>
      </c>
      <c r="AD12" s="71">
        <v>0</v>
      </c>
      <c r="AE12" s="71">
        <v>245</v>
      </c>
      <c r="AF12" s="71">
        <v>0</v>
      </c>
      <c r="AG12" s="25">
        <f t="shared" si="0"/>
        <v>60582</v>
      </c>
      <c r="AH12" s="4"/>
    </row>
    <row r="13" spans="1:34" ht="22.5">
      <c r="A13" s="16" t="s">
        <v>36</v>
      </c>
      <c r="B13" s="45" t="s">
        <v>37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25">
        <f t="shared" si="0"/>
        <v>0</v>
      </c>
      <c r="AH13" s="4"/>
    </row>
    <row r="14" spans="1:34" ht="12.75">
      <c r="A14" s="16" t="s">
        <v>38</v>
      </c>
      <c r="B14" s="45" t="s">
        <v>39</v>
      </c>
      <c r="C14" s="71">
        <v>0</v>
      </c>
      <c r="D14" s="71">
        <v>0</v>
      </c>
      <c r="E14" s="71">
        <v>93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7028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553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25">
        <f t="shared" si="0"/>
        <v>7674</v>
      </c>
      <c r="AH14" s="4"/>
    </row>
    <row r="15" spans="1:34" ht="33" customHeight="1">
      <c r="A15" s="16" t="s">
        <v>40</v>
      </c>
      <c r="B15" s="45" t="s">
        <v>41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25">
        <f t="shared" si="0"/>
        <v>0</v>
      </c>
      <c r="AH15" s="4"/>
    </row>
    <row r="16" spans="1:34" ht="12.75">
      <c r="A16" s="16" t="s">
        <v>42</v>
      </c>
      <c r="B16" s="45" t="s">
        <v>43</v>
      </c>
      <c r="C16" s="71">
        <v>127360</v>
      </c>
      <c r="D16" s="71">
        <v>113006</v>
      </c>
      <c r="E16" s="71">
        <v>112241</v>
      </c>
      <c r="F16" s="71">
        <v>26024</v>
      </c>
      <c r="G16" s="71">
        <v>25334</v>
      </c>
      <c r="H16" s="71">
        <v>37605</v>
      </c>
      <c r="I16" s="71">
        <v>222801</v>
      </c>
      <c r="J16" s="71">
        <v>37754</v>
      </c>
      <c r="K16" s="71">
        <v>60998</v>
      </c>
      <c r="L16" s="71">
        <v>55925</v>
      </c>
      <c r="M16" s="71">
        <v>92852</v>
      </c>
      <c r="N16" s="71">
        <v>22650</v>
      </c>
      <c r="O16" s="71">
        <v>63885</v>
      </c>
      <c r="P16" s="71">
        <v>5578</v>
      </c>
      <c r="Q16" s="71">
        <v>12749.651359999998</v>
      </c>
      <c r="R16" s="71">
        <v>7579.07026</v>
      </c>
      <c r="S16" s="71">
        <v>4069</v>
      </c>
      <c r="T16" s="71">
        <v>5762</v>
      </c>
      <c r="U16" s="71">
        <v>2702</v>
      </c>
      <c r="V16" s="71">
        <v>10805</v>
      </c>
      <c r="W16" s="71">
        <v>3675</v>
      </c>
      <c r="X16" s="71">
        <v>758</v>
      </c>
      <c r="Y16" s="71">
        <v>7412</v>
      </c>
      <c r="Z16" s="71">
        <v>5104.999</v>
      </c>
      <c r="AA16" s="71">
        <v>2894</v>
      </c>
      <c r="AB16" s="71">
        <v>1379</v>
      </c>
      <c r="AC16" s="71">
        <v>4271</v>
      </c>
      <c r="AD16" s="71">
        <v>5228</v>
      </c>
      <c r="AE16" s="71">
        <v>4411</v>
      </c>
      <c r="AF16" s="71">
        <v>7938</v>
      </c>
      <c r="AG16" s="25">
        <f t="shared" si="0"/>
        <v>1090750.72062</v>
      </c>
      <c r="AH16" s="4"/>
    </row>
    <row r="17" spans="1:34" ht="12.75">
      <c r="A17" s="16" t="s">
        <v>34</v>
      </c>
      <c r="B17" s="45" t="s">
        <v>44</v>
      </c>
      <c r="C17" s="71">
        <v>67314</v>
      </c>
      <c r="D17" s="71">
        <v>20663</v>
      </c>
      <c r="E17" s="71">
        <v>2927</v>
      </c>
      <c r="F17" s="71">
        <v>1463</v>
      </c>
      <c r="G17" s="71">
        <v>0</v>
      </c>
      <c r="H17" s="71">
        <v>3995</v>
      </c>
      <c r="I17" s="71">
        <v>0</v>
      </c>
      <c r="J17" s="71">
        <v>22733</v>
      </c>
      <c r="K17" s="71">
        <v>0</v>
      </c>
      <c r="L17" s="71">
        <v>236</v>
      </c>
      <c r="M17" s="71">
        <v>72</v>
      </c>
      <c r="N17" s="71">
        <v>233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635</v>
      </c>
      <c r="V17" s="71">
        <v>9498</v>
      </c>
      <c r="W17" s="71">
        <v>0</v>
      </c>
      <c r="X17" s="71">
        <v>0</v>
      </c>
      <c r="Y17" s="71">
        <v>3523</v>
      </c>
      <c r="Z17" s="71">
        <v>0</v>
      </c>
      <c r="AA17" s="71">
        <v>2105</v>
      </c>
      <c r="AB17" s="71">
        <v>0</v>
      </c>
      <c r="AC17" s="71">
        <v>0</v>
      </c>
      <c r="AD17" s="71">
        <v>117</v>
      </c>
      <c r="AE17" s="71">
        <v>6</v>
      </c>
      <c r="AF17" s="71">
        <v>0</v>
      </c>
      <c r="AG17" s="25">
        <f t="shared" si="0"/>
        <v>135520</v>
      </c>
      <c r="AH17" s="4"/>
    </row>
    <row r="18" spans="1:34" ht="12.75">
      <c r="A18" s="16" t="s">
        <v>36</v>
      </c>
      <c r="B18" s="45" t="s">
        <v>45</v>
      </c>
      <c r="C18" s="71">
        <v>19454</v>
      </c>
      <c r="D18" s="71">
        <v>87846</v>
      </c>
      <c r="E18" s="71">
        <v>88433</v>
      </c>
      <c r="F18" s="71">
        <v>5927</v>
      </c>
      <c r="G18" s="71">
        <v>20349</v>
      </c>
      <c r="H18" s="71">
        <v>28051</v>
      </c>
      <c r="I18" s="71">
        <v>159569</v>
      </c>
      <c r="J18" s="71">
        <v>6904</v>
      </c>
      <c r="K18" s="71">
        <v>55841</v>
      </c>
      <c r="L18" s="71">
        <v>9323</v>
      </c>
      <c r="M18" s="71">
        <v>66211</v>
      </c>
      <c r="N18" s="71">
        <v>15349</v>
      </c>
      <c r="O18" s="71">
        <v>52412</v>
      </c>
      <c r="P18" s="71">
        <v>0</v>
      </c>
      <c r="Q18" s="71">
        <v>12112.668609999999</v>
      </c>
      <c r="R18" s="71">
        <v>2471.43787</v>
      </c>
      <c r="S18" s="71">
        <v>948</v>
      </c>
      <c r="T18" s="71">
        <v>2595</v>
      </c>
      <c r="U18" s="71">
        <v>1764</v>
      </c>
      <c r="V18" s="71">
        <v>1195</v>
      </c>
      <c r="W18" s="71">
        <v>3475</v>
      </c>
      <c r="X18" s="71">
        <v>247</v>
      </c>
      <c r="Y18" s="71">
        <v>2113</v>
      </c>
      <c r="Z18" s="71">
        <v>528.65</v>
      </c>
      <c r="AA18" s="71">
        <v>733</v>
      </c>
      <c r="AB18" s="71">
        <v>679</v>
      </c>
      <c r="AC18" s="71">
        <v>2203</v>
      </c>
      <c r="AD18" s="71">
        <v>303</v>
      </c>
      <c r="AE18" s="71">
        <v>443</v>
      </c>
      <c r="AF18" s="71">
        <v>2242</v>
      </c>
      <c r="AG18" s="25">
        <f t="shared" si="0"/>
        <v>649721.7564800001</v>
      </c>
      <c r="AH18" s="4"/>
    </row>
    <row r="19" spans="1:34" ht="12.75">
      <c r="A19" s="16"/>
      <c r="B19" s="45" t="s">
        <v>46</v>
      </c>
      <c r="C19" s="71">
        <v>13249</v>
      </c>
      <c r="D19" s="71">
        <v>87846</v>
      </c>
      <c r="E19" s="71">
        <v>71209</v>
      </c>
      <c r="F19" s="71">
        <v>5146</v>
      </c>
      <c r="G19" s="71">
        <v>19910</v>
      </c>
      <c r="H19" s="71">
        <v>20466</v>
      </c>
      <c r="I19" s="71">
        <v>130519</v>
      </c>
      <c r="J19" s="71">
        <v>6405</v>
      </c>
      <c r="K19" s="71">
        <v>53868</v>
      </c>
      <c r="L19" s="71">
        <v>9323</v>
      </c>
      <c r="M19" s="71">
        <v>63941</v>
      </c>
      <c r="N19" s="71">
        <v>13883</v>
      </c>
      <c r="O19" s="71">
        <v>52412</v>
      </c>
      <c r="P19" s="71">
        <v>0</v>
      </c>
      <c r="Q19" s="71">
        <v>12112.668609999999</v>
      </c>
      <c r="R19" s="71">
        <v>2471.43787</v>
      </c>
      <c r="S19" s="71">
        <v>948</v>
      </c>
      <c r="T19" s="71">
        <v>2595</v>
      </c>
      <c r="U19" s="71">
        <v>1764</v>
      </c>
      <c r="V19" s="71">
        <v>1195</v>
      </c>
      <c r="W19" s="71">
        <v>3475</v>
      </c>
      <c r="X19" s="71">
        <v>247</v>
      </c>
      <c r="Y19" s="71">
        <v>1689</v>
      </c>
      <c r="Z19" s="71">
        <v>528.65</v>
      </c>
      <c r="AA19" s="71">
        <v>201</v>
      </c>
      <c r="AB19" s="71">
        <v>679</v>
      </c>
      <c r="AC19" s="71">
        <v>2203</v>
      </c>
      <c r="AD19" s="71">
        <v>303</v>
      </c>
      <c r="AE19" s="71">
        <v>443</v>
      </c>
      <c r="AF19" s="71">
        <v>2242</v>
      </c>
      <c r="AG19" s="25">
        <f t="shared" si="0"/>
        <v>581273.7564800001</v>
      </c>
      <c r="AH19" s="4"/>
    </row>
    <row r="20" spans="1:34" ht="12.75">
      <c r="A20" s="16" t="s">
        <v>38</v>
      </c>
      <c r="B20" s="45" t="s">
        <v>47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25">
        <f t="shared" si="0"/>
        <v>0</v>
      </c>
      <c r="AH20" s="4"/>
    </row>
    <row r="21" spans="1:34" ht="12.75">
      <c r="A21" s="16" t="s">
        <v>40</v>
      </c>
      <c r="B21" s="45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25">
        <f t="shared" si="0"/>
        <v>0</v>
      </c>
      <c r="AH21" s="4"/>
    </row>
    <row r="22" spans="1:34" ht="12.75">
      <c r="A22" s="16" t="s">
        <v>49</v>
      </c>
      <c r="B22" s="45" t="s">
        <v>50</v>
      </c>
      <c r="C22" s="71">
        <v>0</v>
      </c>
      <c r="D22" s="71">
        <v>0</v>
      </c>
      <c r="E22" s="71">
        <v>5532</v>
      </c>
      <c r="F22" s="71">
        <v>0</v>
      </c>
      <c r="G22" s="71">
        <v>0</v>
      </c>
      <c r="H22" s="71">
        <v>0</v>
      </c>
      <c r="I22" s="71">
        <v>10015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810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1776</v>
      </c>
      <c r="Z22" s="71">
        <v>0</v>
      </c>
      <c r="AA22" s="71">
        <v>0</v>
      </c>
      <c r="AB22" s="71">
        <v>0</v>
      </c>
      <c r="AC22" s="71">
        <v>0</v>
      </c>
      <c r="AD22" s="71">
        <v>3797</v>
      </c>
      <c r="AE22" s="71">
        <v>0</v>
      </c>
      <c r="AF22" s="71">
        <v>0</v>
      </c>
      <c r="AG22" s="25">
        <f t="shared" si="0"/>
        <v>21930</v>
      </c>
      <c r="AH22" s="4"/>
    </row>
    <row r="23" spans="1:34" ht="12.75">
      <c r="A23" s="16" t="s">
        <v>51</v>
      </c>
      <c r="B23" s="45" t="s">
        <v>298</v>
      </c>
      <c r="C23" s="71">
        <v>40592</v>
      </c>
      <c r="D23" s="71">
        <v>4059</v>
      </c>
      <c r="E23" s="71">
        <v>15349</v>
      </c>
      <c r="F23" s="71">
        <v>18634</v>
      </c>
      <c r="G23" s="71">
        <v>4985</v>
      </c>
      <c r="H23" s="71">
        <v>5559</v>
      </c>
      <c r="I23" s="71">
        <v>53217</v>
      </c>
      <c r="J23" s="71">
        <v>8117</v>
      </c>
      <c r="K23" s="71">
        <v>5157</v>
      </c>
      <c r="L23" s="71">
        <v>46366</v>
      </c>
      <c r="M23" s="71">
        <v>26569</v>
      </c>
      <c r="N23" s="71">
        <v>7068</v>
      </c>
      <c r="O23" s="71">
        <v>11473</v>
      </c>
      <c r="P23" s="71">
        <v>5578</v>
      </c>
      <c r="Q23" s="71">
        <v>636.98275</v>
      </c>
      <c r="R23" s="71">
        <v>5107.63239</v>
      </c>
      <c r="S23" s="71">
        <v>2311</v>
      </c>
      <c r="T23" s="71">
        <v>2117</v>
      </c>
      <c r="U23" s="71">
        <v>300</v>
      </c>
      <c r="V23" s="71">
        <v>112</v>
      </c>
      <c r="W23" s="71">
        <v>200</v>
      </c>
      <c r="X23" s="71">
        <v>100</v>
      </c>
      <c r="Y23" s="71">
        <v>0</v>
      </c>
      <c r="Z23" s="71">
        <v>4576.349</v>
      </c>
      <c r="AA23" s="71">
        <v>56</v>
      </c>
      <c r="AB23" s="71">
        <v>700</v>
      </c>
      <c r="AC23" s="71">
        <v>2068</v>
      </c>
      <c r="AD23" s="71">
        <v>193</v>
      </c>
      <c r="AE23" s="71">
        <v>3962</v>
      </c>
      <c r="AF23" s="71">
        <v>5696</v>
      </c>
      <c r="AG23" s="25">
        <f t="shared" si="0"/>
        <v>280858.96414</v>
      </c>
      <c r="AH23" s="4"/>
    </row>
    <row r="24" spans="1:34" ht="12.75">
      <c r="A24" s="16" t="s">
        <v>52</v>
      </c>
      <c r="B24" s="45" t="s">
        <v>27</v>
      </c>
      <c r="C24" s="71">
        <v>0</v>
      </c>
      <c r="D24" s="71">
        <v>438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1050</v>
      </c>
      <c r="U24" s="71">
        <v>3</v>
      </c>
      <c r="V24" s="71">
        <v>0</v>
      </c>
      <c r="W24" s="71">
        <v>0</v>
      </c>
      <c r="X24" s="71">
        <v>411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818</v>
      </c>
      <c r="AE24" s="71">
        <v>0</v>
      </c>
      <c r="AF24" s="71">
        <v>0</v>
      </c>
      <c r="AG24" s="25">
        <f t="shared" si="0"/>
        <v>2720</v>
      </c>
      <c r="AH24" s="4"/>
    </row>
    <row r="25" spans="1:34" ht="12.75">
      <c r="A25" s="16" t="s">
        <v>53</v>
      </c>
      <c r="B25" s="45" t="s">
        <v>54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25">
        <f t="shared" si="0"/>
        <v>0</v>
      </c>
      <c r="AH25" s="4"/>
    </row>
    <row r="26" spans="1:34" ht="12.75">
      <c r="A26" s="16"/>
      <c r="B26" s="48" t="s">
        <v>55</v>
      </c>
      <c r="C26" s="71">
        <v>168654</v>
      </c>
      <c r="D26" s="71">
        <v>134953</v>
      </c>
      <c r="E26" s="71">
        <v>134115</v>
      </c>
      <c r="F26" s="71">
        <v>34627</v>
      </c>
      <c r="G26" s="71">
        <v>25334</v>
      </c>
      <c r="H26" s="71">
        <v>49188</v>
      </c>
      <c r="I26" s="71">
        <v>228951</v>
      </c>
      <c r="J26" s="71">
        <v>44569</v>
      </c>
      <c r="K26" s="71">
        <v>60998</v>
      </c>
      <c r="L26" s="71">
        <v>117108</v>
      </c>
      <c r="M26" s="71">
        <v>95011</v>
      </c>
      <c r="N26" s="71">
        <v>39677</v>
      </c>
      <c r="O26" s="71">
        <v>64212.25271</v>
      </c>
      <c r="P26" s="71">
        <v>5583</v>
      </c>
      <c r="Q26" s="71">
        <v>12749.651359999998</v>
      </c>
      <c r="R26" s="71">
        <v>7579.07026</v>
      </c>
      <c r="S26" s="71">
        <v>4569</v>
      </c>
      <c r="T26" s="71">
        <v>5762</v>
      </c>
      <c r="U26" s="71">
        <v>6403</v>
      </c>
      <c r="V26" s="71">
        <v>10848</v>
      </c>
      <c r="W26" s="71">
        <v>14142</v>
      </c>
      <c r="X26" s="71">
        <v>1311</v>
      </c>
      <c r="Y26" s="71">
        <v>7412</v>
      </c>
      <c r="Z26" s="71">
        <v>5104.999</v>
      </c>
      <c r="AA26" s="71">
        <v>2894</v>
      </c>
      <c r="AB26" s="71">
        <v>3659</v>
      </c>
      <c r="AC26" s="71">
        <v>4467</v>
      </c>
      <c r="AD26" s="71">
        <v>5228</v>
      </c>
      <c r="AE26" s="71">
        <v>4656</v>
      </c>
      <c r="AF26" s="71">
        <v>7938</v>
      </c>
      <c r="AG26" s="25">
        <f t="shared" si="0"/>
        <v>1307702.97333</v>
      </c>
      <c r="AH26" s="4"/>
    </row>
    <row r="27" spans="1:34" ht="33" customHeight="1">
      <c r="A27" s="46" t="s">
        <v>56</v>
      </c>
      <c r="B27" s="47" t="s">
        <v>57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25">
        <f t="shared" si="0"/>
        <v>0</v>
      </c>
      <c r="AH27" s="4"/>
    </row>
    <row r="28" spans="1:34" ht="18.75" customHeight="1">
      <c r="A28" s="46" t="s">
        <v>58</v>
      </c>
      <c r="B28" s="47" t="s">
        <v>59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25">
        <f t="shared" si="0"/>
        <v>0</v>
      </c>
      <c r="AH28" s="4"/>
    </row>
    <row r="29" spans="1:34" ht="12.75">
      <c r="A29" s="16" t="s">
        <v>30</v>
      </c>
      <c r="B29" s="45" t="s">
        <v>60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25">
        <f t="shared" si="0"/>
        <v>0</v>
      </c>
      <c r="AH29" s="4"/>
    </row>
    <row r="30" spans="1:34" ht="12.75">
      <c r="A30" s="16" t="s">
        <v>34</v>
      </c>
      <c r="B30" s="45" t="s">
        <v>61</v>
      </c>
      <c r="C30" s="71">
        <v>58264</v>
      </c>
      <c r="D30" s="71">
        <v>32616</v>
      </c>
      <c r="E30" s="71">
        <v>44969</v>
      </c>
      <c r="F30" s="71">
        <v>36599</v>
      </c>
      <c r="G30" s="71">
        <v>1257</v>
      </c>
      <c r="H30" s="71">
        <v>10848.7</v>
      </c>
      <c r="I30" s="71">
        <v>34101</v>
      </c>
      <c r="J30" s="71">
        <v>27284</v>
      </c>
      <c r="K30" s="71">
        <v>1683</v>
      </c>
      <c r="L30" s="71">
        <v>69748</v>
      </c>
      <c r="M30" s="71">
        <v>15764</v>
      </c>
      <c r="N30" s="71">
        <v>26081</v>
      </c>
      <c r="O30" s="71">
        <v>15724</v>
      </c>
      <c r="P30" s="71">
        <v>6415</v>
      </c>
      <c r="Q30" s="71">
        <v>1105.7693800000002</v>
      </c>
      <c r="R30" s="71">
        <v>1226.430222</v>
      </c>
      <c r="S30" s="71">
        <v>1686</v>
      </c>
      <c r="T30" s="71">
        <v>3525</v>
      </c>
      <c r="U30" s="71">
        <v>2316</v>
      </c>
      <c r="V30" s="71">
        <v>1559</v>
      </c>
      <c r="W30" s="71">
        <v>2497</v>
      </c>
      <c r="X30" s="71">
        <v>3091</v>
      </c>
      <c r="Y30" s="71">
        <v>164</v>
      </c>
      <c r="Z30" s="71">
        <v>1013.928</v>
      </c>
      <c r="AA30" s="71">
        <v>1531</v>
      </c>
      <c r="AB30" s="71">
        <v>2624</v>
      </c>
      <c r="AC30" s="71">
        <v>690</v>
      </c>
      <c r="AD30" s="71">
        <v>809</v>
      </c>
      <c r="AE30" s="71">
        <v>0</v>
      </c>
      <c r="AF30" s="71">
        <v>1093</v>
      </c>
      <c r="AG30" s="25">
        <f t="shared" si="0"/>
        <v>406284.82760200003</v>
      </c>
      <c r="AH30" s="4"/>
    </row>
    <row r="31" spans="1:34" ht="12.75">
      <c r="A31" s="16" t="s">
        <v>24</v>
      </c>
      <c r="B31" s="45" t="s">
        <v>62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527</v>
      </c>
      <c r="W31" s="71">
        <v>166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25">
        <f t="shared" si="0"/>
        <v>693</v>
      </c>
      <c r="AH31" s="4"/>
    </row>
    <row r="32" spans="1:34" ht="15" customHeight="1">
      <c r="A32" s="16" t="s">
        <v>24</v>
      </c>
      <c r="B32" s="45" t="s">
        <v>63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25">
        <f t="shared" si="0"/>
        <v>0</v>
      </c>
      <c r="AH32" s="4"/>
    </row>
    <row r="33" spans="1:34" ht="12.75">
      <c r="A33" s="16" t="s">
        <v>36</v>
      </c>
      <c r="B33" s="45" t="s">
        <v>64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1811</v>
      </c>
      <c r="K33" s="71">
        <v>0</v>
      </c>
      <c r="L33" s="71">
        <v>18897</v>
      </c>
      <c r="M33" s="71">
        <v>765</v>
      </c>
      <c r="N33" s="71">
        <v>1263</v>
      </c>
      <c r="O33" s="71">
        <v>62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22</v>
      </c>
      <c r="AG33" s="25">
        <f t="shared" si="0"/>
        <v>22820</v>
      </c>
      <c r="AH33" s="4"/>
    </row>
    <row r="34" spans="1:34" ht="12.75">
      <c r="A34" s="16" t="s">
        <v>24</v>
      </c>
      <c r="B34" s="45" t="s">
        <v>62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25">
        <f t="shared" si="0"/>
        <v>0</v>
      </c>
      <c r="AH34" s="4"/>
    </row>
    <row r="35" spans="1:34" ht="15" customHeight="1">
      <c r="A35" s="16" t="s">
        <v>24</v>
      </c>
      <c r="B35" s="45" t="s">
        <v>63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25">
        <f t="shared" si="0"/>
        <v>0</v>
      </c>
      <c r="AH35" s="4"/>
    </row>
    <row r="36" spans="1:34" ht="12.75">
      <c r="A36" s="16" t="s">
        <v>65</v>
      </c>
      <c r="B36" s="48" t="s">
        <v>66</v>
      </c>
      <c r="C36" s="71">
        <v>58264</v>
      </c>
      <c r="D36" s="71">
        <v>32616</v>
      </c>
      <c r="E36" s="71">
        <v>44969</v>
      </c>
      <c r="F36" s="71">
        <v>36599</v>
      </c>
      <c r="G36" s="71">
        <v>1257</v>
      </c>
      <c r="H36" s="71">
        <v>10848.7</v>
      </c>
      <c r="I36" s="71">
        <v>34101</v>
      </c>
      <c r="J36" s="71">
        <v>29095</v>
      </c>
      <c r="K36" s="71">
        <v>1683</v>
      </c>
      <c r="L36" s="71">
        <v>88645</v>
      </c>
      <c r="M36" s="71">
        <v>16529</v>
      </c>
      <c r="N36" s="71">
        <v>27344</v>
      </c>
      <c r="O36" s="71">
        <v>15786</v>
      </c>
      <c r="P36" s="71">
        <v>6415</v>
      </c>
      <c r="Q36" s="71">
        <v>1105.7693800000002</v>
      </c>
      <c r="R36" s="71">
        <v>1226.430222</v>
      </c>
      <c r="S36" s="71">
        <v>1686</v>
      </c>
      <c r="T36" s="71">
        <v>3525</v>
      </c>
      <c r="U36" s="71">
        <v>2316</v>
      </c>
      <c r="V36" s="71">
        <v>1559</v>
      </c>
      <c r="W36" s="71">
        <v>2497</v>
      </c>
      <c r="X36" s="71">
        <v>3091</v>
      </c>
      <c r="Y36" s="71">
        <v>164</v>
      </c>
      <c r="Z36" s="71">
        <v>1013.928</v>
      </c>
      <c r="AA36" s="71">
        <v>1531</v>
      </c>
      <c r="AB36" s="71">
        <v>2624</v>
      </c>
      <c r="AC36" s="71">
        <v>690</v>
      </c>
      <c r="AD36" s="71">
        <v>809</v>
      </c>
      <c r="AE36" s="71">
        <v>0</v>
      </c>
      <c r="AF36" s="71">
        <v>1115</v>
      </c>
      <c r="AG36" s="25">
        <f t="shared" si="0"/>
        <v>429104.82760200003</v>
      </c>
      <c r="AH36" s="4"/>
    </row>
    <row r="37" spans="1:34" ht="12.75">
      <c r="A37" s="16" t="s">
        <v>32</v>
      </c>
      <c r="B37" s="45" t="s">
        <v>67</v>
      </c>
      <c r="C37" s="71">
        <v>326</v>
      </c>
      <c r="D37" s="71">
        <v>8760</v>
      </c>
      <c r="E37" s="71">
        <v>3861</v>
      </c>
      <c r="F37" s="71">
        <v>164</v>
      </c>
      <c r="G37" s="71">
        <v>368</v>
      </c>
      <c r="H37" s="71">
        <v>5970</v>
      </c>
      <c r="I37" s="71">
        <v>64</v>
      </c>
      <c r="J37" s="71">
        <v>24423</v>
      </c>
      <c r="K37" s="71">
        <v>16</v>
      </c>
      <c r="L37" s="71">
        <v>59</v>
      </c>
      <c r="M37" s="71">
        <v>929</v>
      </c>
      <c r="N37" s="71">
        <v>7978</v>
      </c>
      <c r="O37" s="71">
        <v>4588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5</v>
      </c>
      <c r="AG37" s="25">
        <f t="shared" si="0"/>
        <v>57511</v>
      </c>
      <c r="AH37" s="4"/>
    </row>
    <row r="38" spans="1:34" ht="12.75">
      <c r="A38" s="16" t="s">
        <v>24</v>
      </c>
      <c r="B38" s="45" t="s">
        <v>62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25">
        <f t="shared" si="0"/>
        <v>0</v>
      </c>
      <c r="AH38" s="4"/>
    </row>
    <row r="39" spans="1:34" ht="15" customHeight="1">
      <c r="A39" s="16" t="s">
        <v>24</v>
      </c>
      <c r="B39" s="45" t="s">
        <v>63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25">
        <f t="shared" si="0"/>
        <v>0</v>
      </c>
      <c r="AH39" s="4"/>
    </row>
    <row r="40" spans="1:34" ht="12.75">
      <c r="A40" s="16" t="s">
        <v>42</v>
      </c>
      <c r="B40" s="45" t="s">
        <v>68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25">
        <f t="shared" si="0"/>
        <v>0</v>
      </c>
      <c r="AH40" s="4"/>
    </row>
    <row r="41" spans="1:34" ht="12.75">
      <c r="A41" s="16" t="s">
        <v>34</v>
      </c>
      <c r="B41" s="45" t="s">
        <v>69</v>
      </c>
      <c r="C41" s="71">
        <v>0</v>
      </c>
      <c r="D41" s="71">
        <v>1493</v>
      </c>
      <c r="E41" s="71">
        <v>21543</v>
      </c>
      <c r="F41" s="71">
        <v>23613</v>
      </c>
      <c r="G41" s="71">
        <v>0</v>
      </c>
      <c r="H41" s="71">
        <v>773</v>
      </c>
      <c r="I41" s="71">
        <v>6452</v>
      </c>
      <c r="J41" s="71">
        <v>5294</v>
      </c>
      <c r="K41" s="71">
        <v>0</v>
      </c>
      <c r="L41" s="71">
        <v>6980</v>
      </c>
      <c r="M41" s="71">
        <v>0</v>
      </c>
      <c r="N41" s="71">
        <v>323</v>
      </c>
      <c r="O41" s="71">
        <v>3795</v>
      </c>
      <c r="P41" s="71">
        <v>220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25">
        <f t="shared" si="0"/>
        <v>70486</v>
      </c>
      <c r="AH41" s="4"/>
    </row>
    <row r="42" spans="1:34" ht="12.75">
      <c r="A42" s="16" t="s">
        <v>24</v>
      </c>
      <c r="B42" s="45" t="s">
        <v>62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25">
        <f t="shared" si="0"/>
        <v>0</v>
      </c>
      <c r="AH42" s="4"/>
    </row>
    <row r="43" spans="1:34" ht="13.5" customHeight="1">
      <c r="A43" s="16" t="s">
        <v>24</v>
      </c>
      <c r="B43" s="45" t="s">
        <v>63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25">
        <f t="shared" si="0"/>
        <v>0</v>
      </c>
      <c r="AH43" s="4"/>
    </row>
    <row r="44" spans="1:34" ht="12.75">
      <c r="A44" s="16" t="s">
        <v>36</v>
      </c>
      <c r="B44" s="45" t="s">
        <v>70</v>
      </c>
      <c r="C44" s="71">
        <v>44411</v>
      </c>
      <c r="D44" s="71">
        <v>1676</v>
      </c>
      <c r="E44" s="71">
        <v>11246</v>
      </c>
      <c r="F44" s="71">
        <v>23066</v>
      </c>
      <c r="G44" s="71">
        <v>3264</v>
      </c>
      <c r="H44" s="71">
        <v>1550</v>
      </c>
      <c r="I44" s="71">
        <v>1892</v>
      </c>
      <c r="J44" s="71">
        <v>3420</v>
      </c>
      <c r="K44" s="71">
        <v>1940</v>
      </c>
      <c r="L44" s="71">
        <v>8879</v>
      </c>
      <c r="M44" s="71">
        <v>499</v>
      </c>
      <c r="N44" s="71">
        <v>1485</v>
      </c>
      <c r="O44" s="71">
        <v>825</v>
      </c>
      <c r="P44" s="71">
        <v>322</v>
      </c>
      <c r="Q44" s="71">
        <v>77.61273000000001</v>
      </c>
      <c r="R44" s="71">
        <v>3.74616</v>
      </c>
      <c r="S44" s="71">
        <v>0</v>
      </c>
      <c r="T44" s="71">
        <v>424</v>
      </c>
      <c r="U44" s="71">
        <v>26</v>
      </c>
      <c r="V44" s="71">
        <v>175</v>
      </c>
      <c r="W44" s="71">
        <v>312</v>
      </c>
      <c r="X44" s="71">
        <v>738</v>
      </c>
      <c r="Y44" s="71">
        <v>290</v>
      </c>
      <c r="Z44" s="71">
        <v>7.051</v>
      </c>
      <c r="AA44" s="71">
        <v>1433</v>
      </c>
      <c r="AB44" s="71">
        <v>624</v>
      </c>
      <c r="AC44" s="71">
        <v>91</v>
      </c>
      <c r="AD44" s="71">
        <v>88</v>
      </c>
      <c r="AE44" s="71">
        <v>105</v>
      </c>
      <c r="AF44" s="71">
        <v>218</v>
      </c>
      <c r="AG44" s="25">
        <f t="shared" si="0"/>
        <v>109087.40989</v>
      </c>
      <c r="AH44" s="4"/>
    </row>
    <row r="45" spans="1:34" ht="12.75">
      <c r="A45" s="16" t="s">
        <v>24</v>
      </c>
      <c r="B45" s="45" t="s">
        <v>62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221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460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25">
        <f t="shared" si="0"/>
        <v>681</v>
      </c>
      <c r="AH45" s="4"/>
    </row>
    <row r="46" spans="1:34" ht="13.5" customHeight="1">
      <c r="A46" s="16" t="s">
        <v>24</v>
      </c>
      <c r="B46" s="45" t="s">
        <v>63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147</v>
      </c>
      <c r="W46" s="71">
        <v>220</v>
      </c>
      <c r="X46" s="71">
        <v>0</v>
      </c>
      <c r="Y46" s="71">
        <v>35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25">
        <f t="shared" si="0"/>
        <v>402</v>
      </c>
      <c r="AH46" s="4"/>
    </row>
    <row r="47" spans="1:34" ht="12.75">
      <c r="A47" s="16"/>
      <c r="B47" s="48" t="s">
        <v>71</v>
      </c>
      <c r="C47" s="71">
        <v>44411</v>
      </c>
      <c r="D47" s="71">
        <v>3169</v>
      </c>
      <c r="E47" s="71">
        <v>32789</v>
      </c>
      <c r="F47" s="71">
        <v>46679</v>
      </c>
      <c r="G47" s="71">
        <v>3264</v>
      </c>
      <c r="H47" s="71">
        <v>2323</v>
      </c>
      <c r="I47" s="71">
        <v>8344</v>
      </c>
      <c r="J47" s="71">
        <v>8714</v>
      </c>
      <c r="K47" s="71">
        <v>1940</v>
      </c>
      <c r="L47" s="71">
        <v>15859</v>
      </c>
      <c r="M47" s="71">
        <v>499</v>
      </c>
      <c r="N47" s="71">
        <v>1808</v>
      </c>
      <c r="O47" s="71">
        <v>4620</v>
      </c>
      <c r="P47" s="71">
        <v>542</v>
      </c>
      <c r="Q47" s="71">
        <v>77.61273000000001</v>
      </c>
      <c r="R47" s="71">
        <v>3.74616</v>
      </c>
      <c r="S47" s="71">
        <v>0</v>
      </c>
      <c r="T47" s="71">
        <v>424</v>
      </c>
      <c r="U47" s="71">
        <v>26</v>
      </c>
      <c r="V47" s="71">
        <v>175</v>
      </c>
      <c r="W47" s="71">
        <v>312</v>
      </c>
      <c r="X47" s="71">
        <v>738</v>
      </c>
      <c r="Y47" s="71">
        <v>290</v>
      </c>
      <c r="Z47" s="71">
        <v>7.051</v>
      </c>
      <c r="AA47" s="71">
        <v>1433</v>
      </c>
      <c r="AB47" s="71">
        <v>624</v>
      </c>
      <c r="AC47" s="71">
        <v>91</v>
      </c>
      <c r="AD47" s="71">
        <v>88</v>
      </c>
      <c r="AE47" s="71">
        <v>105</v>
      </c>
      <c r="AF47" s="71">
        <v>218</v>
      </c>
      <c r="AG47" s="25">
        <f t="shared" si="0"/>
        <v>179573.40989</v>
      </c>
      <c r="AH47" s="4"/>
    </row>
    <row r="48" spans="1:34" ht="12.75">
      <c r="A48" s="16"/>
      <c r="B48" s="48" t="s">
        <v>72</v>
      </c>
      <c r="C48" s="71">
        <v>103001</v>
      </c>
      <c r="D48" s="71">
        <v>44545</v>
      </c>
      <c r="E48" s="71">
        <v>81619</v>
      </c>
      <c r="F48" s="71">
        <v>83442</v>
      </c>
      <c r="G48" s="71">
        <v>4889</v>
      </c>
      <c r="H48" s="71">
        <v>19141.7</v>
      </c>
      <c r="I48" s="71">
        <v>42509</v>
      </c>
      <c r="J48" s="71">
        <v>62232</v>
      </c>
      <c r="K48" s="71">
        <v>3639</v>
      </c>
      <c r="L48" s="71">
        <v>104563</v>
      </c>
      <c r="M48" s="71">
        <v>17957</v>
      </c>
      <c r="N48" s="71">
        <v>37130</v>
      </c>
      <c r="O48" s="71">
        <v>24994</v>
      </c>
      <c r="P48" s="71">
        <v>6957</v>
      </c>
      <c r="Q48" s="71">
        <v>1183.3821100000002</v>
      </c>
      <c r="R48" s="71">
        <v>1230.1763819999999</v>
      </c>
      <c r="S48" s="71">
        <v>1686</v>
      </c>
      <c r="T48" s="71">
        <v>3949</v>
      </c>
      <c r="U48" s="71">
        <v>2342</v>
      </c>
      <c r="V48" s="71">
        <v>1734</v>
      </c>
      <c r="W48" s="71">
        <v>2809</v>
      </c>
      <c r="X48" s="71">
        <v>3829</v>
      </c>
      <c r="Y48" s="71">
        <v>454</v>
      </c>
      <c r="Z48" s="71">
        <v>1020.979</v>
      </c>
      <c r="AA48" s="71">
        <v>2964</v>
      </c>
      <c r="AB48" s="71">
        <v>3248</v>
      </c>
      <c r="AC48" s="71">
        <v>781</v>
      </c>
      <c r="AD48" s="71">
        <v>897</v>
      </c>
      <c r="AE48" s="71">
        <v>105</v>
      </c>
      <c r="AF48" s="71">
        <v>1338</v>
      </c>
      <c r="AG48" s="25">
        <f t="shared" si="0"/>
        <v>666189.237492</v>
      </c>
      <c r="AH48" s="4"/>
    </row>
    <row r="49" spans="1:34" ht="18.75" customHeight="1">
      <c r="A49" s="46" t="s">
        <v>73</v>
      </c>
      <c r="B49" s="47" t="s">
        <v>74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25">
        <f t="shared" si="0"/>
        <v>0</v>
      </c>
      <c r="AH49" s="4"/>
    </row>
    <row r="50" spans="1:34" ht="12.75">
      <c r="A50" s="16" t="s">
        <v>30</v>
      </c>
      <c r="B50" s="45" t="s">
        <v>75</v>
      </c>
      <c r="C50" s="71">
        <v>7404</v>
      </c>
      <c r="D50" s="71">
        <v>4102</v>
      </c>
      <c r="E50" s="71">
        <v>17459</v>
      </c>
      <c r="F50" s="71">
        <v>2006</v>
      </c>
      <c r="G50" s="71">
        <v>844</v>
      </c>
      <c r="H50" s="71">
        <v>1104</v>
      </c>
      <c r="I50" s="71">
        <v>7068</v>
      </c>
      <c r="J50" s="71">
        <v>606</v>
      </c>
      <c r="K50" s="71">
        <v>253</v>
      </c>
      <c r="L50" s="71">
        <v>583</v>
      </c>
      <c r="M50" s="71">
        <v>9440</v>
      </c>
      <c r="N50" s="71">
        <v>5189</v>
      </c>
      <c r="O50" s="71">
        <v>5264</v>
      </c>
      <c r="P50" s="71">
        <v>75</v>
      </c>
      <c r="Q50" s="71">
        <v>126.98904999999996</v>
      </c>
      <c r="R50" s="71">
        <v>6.16779</v>
      </c>
      <c r="S50" s="71">
        <v>10</v>
      </c>
      <c r="T50" s="71">
        <v>64</v>
      </c>
      <c r="U50" s="71">
        <v>0</v>
      </c>
      <c r="V50" s="71">
        <v>26</v>
      </c>
      <c r="W50" s="71">
        <v>34</v>
      </c>
      <c r="X50" s="71">
        <v>4857</v>
      </c>
      <c r="Y50" s="71">
        <v>1</v>
      </c>
      <c r="Z50" s="71">
        <v>2.588</v>
      </c>
      <c r="AA50" s="71">
        <v>44</v>
      </c>
      <c r="AB50" s="71">
        <v>519</v>
      </c>
      <c r="AC50" s="71">
        <v>2</v>
      </c>
      <c r="AD50" s="71">
        <v>3</v>
      </c>
      <c r="AE50" s="71">
        <v>27</v>
      </c>
      <c r="AF50" s="71">
        <v>221</v>
      </c>
      <c r="AG50" s="25">
        <f t="shared" si="0"/>
        <v>67340.74484</v>
      </c>
      <c r="AH50" s="4"/>
    </row>
    <row r="51" spans="1:34" ht="12.75">
      <c r="A51" s="16" t="s">
        <v>34</v>
      </c>
      <c r="B51" s="45" t="s">
        <v>76</v>
      </c>
      <c r="C51" s="71">
        <v>6718</v>
      </c>
      <c r="D51" s="71">
        <v>78</v>
      </c>
      <c r="E51" s="71">
        <v>729</v>
      </c>
      <c r="F51" s="71">
        <v>242</v>
      </c>
      <c r="G51" s="71">
        <v>117</v>
      </c>
      <c r="H51" s="71">
        <v>506</v>
      </c>
      <c r="I51" s="71">
        <v>1343</v>
      </c>
      <c r="J51" s="71">
        <v>68</v>
      </c>
      <c r="K51" s="71">
        <v>0</v>
      </c>
      <c r="L51" s="71">
        <v>53</v>
      </c>
      <c r="M51" s="71">
        <v>153</v>
      </c>
      <c r="N51" s="71">
        <v>375</v>
      </c>
      <c r="O51" s="71">
        <v>214</v>
      </c>
      <c r="P51" s="71">
        <v>75</v>
      </c>
      <c r="Q51" s="71">
        <v>30.17001000000001</v>
      </c>
      <c r="R51" s="71">
        <v>0</v>
      </c>
      <c r="S51" s="71">
        <v>7</v>
      </c>
      <c r="T51" s="71">
        <v>64</v>
      </c>
      <c r="U51" s="71">
        <v>0</v>
      </c>
      <c r="V51" s="71">
        <v>22</v>
      </c>
      <c r="W51" s="71">
        <v>8</v>
      </c>
      <c r="X51" s="71">
        <v>9</v>
      </c>
      <c r="Y51" s="71">
        <v>0</v>
      </c>
      <c r="Z51" s="71">
        <v>0.047</v>
      </c>
      <c r="AA51" s="71">
        <v>0</v>
      </c>
      <c r="AB51" s="71">
        <v>8</v>
      </c>
      <c r="AC51" s="71">
        <v>0</v>
      </c>
      <c r="AD51" s="71">
        <v>3</v>
      </c>
      <c r="AE51" s="71">
        <v>0</v>
      </c>
      <c r="AF51" s="71">
        <v>132</v>
      </c>
      <c r="AG51" s="25">
        <f t="shared" si="0"/>
        <v>10954.21701</v>
      </c>
      <c r="AH51" s="4"/>
    </row>
    <row r="52" spans="1:34" ht="12.75">
      <c r="A52" s="16" t="s">
        <v>36</v>
      </c>
      <c r="B52" s="45" t="s">
        <v>27</v>
      </c>
      <c r="C52" s="71">
        <v>686</v>
      </c>
      <c r="D52" s="71">
        <v>4024</v>
      </c>
      <c r="E52" s="71">
        <v>16730</v>
      </c>
      <c r="F52" s="71">
        <v>1764</v>
      </c>
      <c r="G52" s="71">
        <v>727</v>
      </c>
      <c r="H52" s="71">
        <v>598</v>
      </c>
      <c r="I52" s="71">
        <v>5725</v>
      </c>
      <c r="J52" s="71">
        <v>538</v>
      </c>
      <c r="K52" s="71">
        <v>253</v>
      </c>
      <c r="L52" s="71">
        <v>530</v>
      </c>
      <c r="M52" s="71">
        <v>9287</v>
      </c>
      <c r="N52" s="71">
        <v>4814</v>
      </c>
      <c r="O52" s="71">
        <v>5050</v>
      </c>
      <c r="P52" s="71">
        <v>0</v>
      </c>
      <c r="Q52" s="71">
        <v>96.81903999999996</v>
      </c>
      <c r="R52" s="71">
        <v>6.16779</v>
      </c>
      <c r="S52" s="71">
        <v>3</v>
      </c>
      <c r="T52" s="71">
        <v>0</v>
      </c>
      <c r="U52" s="71">
        <v>0</v>
      </c>
      <c r="V52" s="71">
        <v>4</v>
      </c>
      <c r="W52" s="71">
        <v>26</v>
      </c>
      <c r="X52" s="71">
        <v>4848</v>
      </c>
      <c r="Y52" s="71">
        <v>1</v>
      </c>
      <c r="Z52" s="71">
        <v>2.541</v>
      </c>
      <c r="AA52" s="71">
        <v>44</v>
      </c>
      <c r="AB52" s="71">
        <v>511</v>
      </c>
      <c r="AC52" s="71">
        <v>2</v>
      </c>
      <c r="AD52" s="71">
        <v>0</v>
      </c>
      <c r="AE52" s="71">
        <v>27</v>
      </c>
      <c r="AF52" s="71">
        <v>89</v>
      </c>
      <c r="AG52" s="25">
        <f t="shared" si="0"/>
        <v>56386.52783</v>
      </c>
      <c r="AH52" s="4"/>
    </row>
    <row r="53" spans="1:34" ht="12.75">
      <c r="A53" s="16" t="s">
        <v>32</v>
      </c>
      <c r="B53" s="45" t="s">
        <v>77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25">
        <f t="shared" si="0"/>
        <v>0</v>
      </c>
      <c r="AH53" s="4"/>
    </row>
    <row r="54" spans="1:34" ht="12.75">
      <c r="A54" s="16" t="s">
        <v>34</v>
      </c>
      <c r="B54" s="45" t="s">
        <v>78</v>
      </c>
      <c r="C54" s="71">
        <v>398</v>
      </c>
      <c r="D54" s="71">
        <v>4720</v>
      </c>
      <c r="E54" s="71">
        <v>2850</v>
      </c>
      <c r="F54" s="71">
        <v>1174</v>
      </c>
      <c r="G54" s="71">
        <v>2512</v>
      </c>
      <c r="H54" s="71">
        <v>1453</v>
      </c>
      <c r="I54" s="71">
        <v>9366</v>
      </c>
      <c r="J54" s="71">
        <v>549</v>
      </c>
      <c r="K54" s="71">
        <v>2166.7</v>
      </c>
      <c r="L54" s="71">
        <v>2196</v>
      </c>
      <c r="M54" s="71">
        <v>4185</v>
      </c>
      <c r="N54" s="71">
        <v>1788</v>
      </c>
      <c r="O54" s="71">
        <v>2386</v>
      </c>
      <c r="P54" s="71">
        <v>90</v>
      </c>
      <c r="Q54" s="71">
        <v>913.39693</v>
      </c>
      <c r="R54" s="71">
        <v>347.19568</v>
      </c>
      <c r="S54" s="71">
        <v>187</v>
      </c>
      <c r="T54" s="71">
        <v>86</v>
      </c>
      <c r="U54" s="71">
        <v>7004</v>
      </c>
      <c r="V54" s="71">
        <v>12</v>
      </c>
      <c r="W54" s="71">
        <v>908</v>
      </c>
      <c r="X54" s="71">
        <v>1</v>
      </c>
      <c r="Y54" s="71">
        <v>245</v>
      </c>
      <c r="Z54" s="71">
        <v>123.122</v>
      </c>
      <c r="AA54" s="71">
        <v>11</v>
      </c>
      <c r="AB54" s="71">
        <v>16</v>
      </c>
      <c r="AC54" s="71">
        <v>91</v>
      </c>
      <c r="AD54" s="71">
        <v>80</v>
      </c>
      <c r="AE54" s="71">
        <v>16</v>
      </c>
      <c r="AF54" s="71">
        <v>561</v>
      </c>
      <c r="AG54" s="25">
        <f t="shared" si="0"/>
        <v>46435.41461</v>
      </c>
      <c r="AH54" s="4"/>
    </row>
    <row r="55" spans="1:34" ht="12.75">
      <c r="A55" s="16" t="s">
        <v>36</v>
      </c>
      <c r="B55" s="45" t="s">
        <v>79</v>
      </c>
      <c r="C55" s="71">
        <v>4172</v>
      </c>
      <c r="D55" s="71">
        <v>15</v>
      </c>
      <c r="E55" s="71">
        <v>85</v>
      </c>
      <c r="F55" s="71">
        <v>1415</v>
      </c>
      <c r="G55" s="71">
        <v>1</v>
      </c>
      <c r="H55" s="71">
        <v>10</v>
      </c>
      <c r="I55" s="71">
        <v>24</v>
      </c>
      <c r="J55" s="71">
        <v>1927</v>
      </c>
      <c r="K55" s="71">
        <v>44.6</v>
      </c>
      <c r="L55" s="71">
        <v>2481</v>
      </c>
      <c r="M55" s="71">
        <v>46</v>
      </c>
      <c r="N55" s="71">
        <v>262</v>
      </c>
      <c r="O55" s="71">
        <v>5.83553</v>
      </c>
      <c r="P55" s="71">
        <v>44</v>
      </c>
      <c r="Q55" s="71">
        <v>3.09974</v>
      </c>
      <c r="R55" s="71">
        <v>0</v>
      </c>
      <c r="S55" s="71">
        <v>240</v>
      </c>
      <c r="T55" s="71">
        <v>6</v>
      </c>
      <c r="U55" s="71">
        <v>16</v>
      </c>
      <c r="V55" s="71">
        <v>0</v>
      </c>
      <c r="W55" s="71">
        <v>2</v>
      </c>
      <c r="X55" s="71">
        <v>25</v>
      </c>
      <c r="Y55" s="71">
        <v>3</v>
      </c>
      <c r="Z55" s="71">
        <v>0.649</v>
      </c>
      <c r="AA55" s="71">
        <v>2</v>
      </c>
      <c r="AB55" s="71">
        <v>2</v>
      </c>
      <c r="AC55" s="71">
        <v>99</v>
      </c>
      <c r="AD55" s="71">
        <v>144</v>
      </c>
      <c r="AE55" s="71">
        <v>3</v>
      </c>
      <c r="AF55" s="71">
        <v>4</v>
      </c>
      <c r="AG55" s="25">
        <f t="shared" si="0"/>
        <v>11082.18427</v>
      </c>
      <c r="AH55" s="4"/>
    </row>
    <row r="56" spans="1:34" ht="12.75">
      <c r="A56" s="16" t="s">
        <v>38</v>
      </c>
      <c r="B56" s="45" t="s">
        <v>80</v>
      </c>
      <c r="C56" s="71">
        <v>0</v>
      </c>
      <c r="D56" s="71">
        <v>0</v>
      </c>
      <c r="E56" s="71">
        <v>0</v>
      </c>
      <c r="F56" s="71">
        <v>12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200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25">
        <f t="shared" si="0"/>
        <v>212</v>
      </c>
      <c r="AH56" s="4"/>
    </row>
    <row r="57" spans="1:34" ht="12.75">
      <c r="A57" s="16"/>
      <c r="B57" s="48" t="s">
        <v>81</v>
      </c>
      <c r="C57" s="71">
        <v>4570</v>
      </c>
      <c r="D57" s="71">
        <v>4735</v>
      </c>
      <c r="E57" s="71">
        <v>2935</v>
      </c>
      <c r="F57" s="71">
        <v>2601</v>
      </c>
      <c r="G57" s="71">
        <v>2513</v>
      </c>
      <c r="H57" s="71">
        <v>1463</v>
      </c>
      <c r="I57" s="71">
        <v>9390</v>
      </c>
      <c r="J57" s="71">
        <v>2476</v>
      </c>
      <c r="K57" s="71">
        <v>2211.2999999999997</v>
      </c>
      <c r="L57" s="71">
        <v>4677</v>
      </c>
      <c r="M57" s="71">
        <v>4231</v>
      </c>
      <c r="N57" s="71">
        <v>2050</v>
      </c>
      <c r="O57" s="71">
        <v>2391.83553</v>
      </c>
      <c r="P57" s="71">
        <v>134</v>
      </c>
      <c r="Q57" s="71">
        <v>916.49667</v>
      </c>
      <c r="R57" s="71">
        <v>347.19568</v>
      </c>
      <c r="S57" s="71">
        <v>427</v>
      </c>
      <c r="T57" s="71">
        <v>92</v>
      </c>
      <c r="U57" s="71">
        <v>7020</v>
      </c>
      <c r="V57" s="71">
        <v>12</v>
      </c>
      <c r="W57" s="71">
        <v>910</v>
      </c>
      <c r="X57" s="71">
        <v>26</v>
      </c>
      <c r="Y57" s="71">
        <v>248</v>
      </c>
      <c r="Z57" s="71">
        <v>323.771</v>
      </c>
      <c r="AA57" s="71">
        <v>13</v>
      </c>
      <c r="AB57" s="71">
        <v>18</v>
      </c>
      <c r="AC57" s="71">
        <v>190</v>
      </c>
      <c r="AD57" s="71">
        <v>224</v>
      </c>
      <c r="AE57" s="71">
        <v>19</v>
      </c>
      <c r="AF57" s="71">
        <v>565</v>
      </c>
      <c r="AG57" s="25">
        <f t="shared" si="0"/>
        <v>57729.59888</v>
      </c>
      <c r="AH57" s="4"/>
    </row>
    <row r="58" spans="1:34" ht="12.75">
      <c r="A58" s="16" t="s">
        <v>42</v>
      </c>
      <c r="B58" s="45" t="s">
        <v>27</v>
      </c>
      <c r="C58" s="71">
        <v>0</v>
      </c>
      <c r="D58" s="71">
        <v>0</v>
      </c>
      <c r="E58" s="71">
        <v>0</v>
      </c>
      <c r="F58" s="71">
        <v>853</v>
      </c>
      <c r="G58" s="71">
        <v>0</v>
      </c>
      <c r="H58" s="71">
        <v>27</v>
      </c>
      <c r="I58" s="71">
        <v>584</v>
      </c>
      <c r="J58" s="71">
        <v>227</v>
      </c>
      <c r="K58" s="71">
        <v>0</v>
      </c>
      <c r="L58" s="71">
        <v>336</v>
      </c>
      <c r="M58" s="71">
        <v>442</v>
      </c>
      <c r="N58" s="71">
        <v>98</v>
      </c>
      <c r="O58" s="71">
        <v>0</v>
      </c>
      <c r="P58" s="71">
        <v>29</v>
      </c>
      <c r="Q58" s="71">
        <v>45.40932</v>
      </c>
      <c r="R58" s="71">
        <v>0</v>
      </c>
      <c r="S58" s="71">
        <v>79</v>
      </c>
      <c r="T58" s="71">
        <v>0</v>
      </c>
      <c r="U58" s="71">
        <v>254</v>
      </c>
      <c r="V58" s="71">
        <v>35</v>
      </c>
      <c r="W58" s="71">
        <v>0</v>
      </c>
      <c r="X58" s="71">
        <v>0</v>
      </c>
      <c r="Y58" s="71">
        <v>13</v>
      </c>
      <c r="Z58" s="71">
        <v>0</v>
      </c>
      <c r="AA58" s="71">
        <v>20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25">
        <f t="shared" si="0"/>
        <v>3042.40932</v>
      </c>
      <c r="AH58" s="4"/>
    </row>
    <row r="59" spans="1:34" ht="12.75">
      <c r="A59" s="16"/>
      <c r="B59" s="48" t="s">
        <v>82</v>
      </c>
      <c r="C59" s="71">
        <v>11974</v>
      </c>
      <c r="D59" s="71">
        <v>8837</v>
      </c>
      <c r="E59" s="71">
        <v>20394</v>
      </c>
      <c r="F59" s="71">
        <v>5460</v>
      </c>
      <c r="G59" s="71">
        <v>3357</v>
      </c>
      <c r="H59" s="71">
        <v>2594</v>
      </c>
      <c r="I59" s="71">
        <v>17042</v>
      </c>
      <c r="J59" s="71">
        <v>3309</v>
      </c>
      <c r="K59" s="71">
        <v>2464.2999999999997</v>
      </c>
      <c r="L59" s="71">
        <v>5596</v>
      </c>
      <c r="M59" s="71">
        <v>14113</v>
      </c>
      <c r="N59" s="71">
        <v>7337</v>
      </c>
      <c r="O59" s="71">
        <v>7655.83553</v>
      </c>
      <c r="P59" s="71">
        <v>238</v>
      </c>
      <c r="Q59" s="71">
        <v>1088.8950399999999</v>
      </c>
      <c r="R59" s="71">
        <v>353.36347</v>
      </c>
      <c r="S59" s="71">
        <v>516</v>
      </c>
      <c r="T59" s="71">
        <v>156</v>
      </c>
      <c r="U59" s="71">
        <v>7274</v>
      </c>
      <c r="V59" s="71">
        <v>73</v>
      </c>
      <c r="W59" s="71">
        <v>944</v>
      </c>
      <c r="X59" s="71">
        <v>4883</v>
      </c>
      <c r="Y59" s="71">
        <v>262</v>
      </c>
      <c r="Z59" s="71">
        <v>326.35900000000004</v>
      </c>
      <c r="AA59" s="71">
        <v>77</v>
      </c>
      <c r="AB59" s="71">
        <v>537</v>
      </c>
      <c r="AC59" s="71">
        <v>192</v>
      </c>
      <c r="AD59" s="71">
        <v>227</v>
      </c>
      <c r="AE59" s="71">
        <v>46</v>
      </c>
      <c r="AF59" s="71">
        <v>786</v>
      </c>
      <c r="AG59" s="25">
        <f t="shared" si="0"/>
        <v>128112.75304</v>
      </c>
      <c r="AH59" s="4"/>
    </row>
    <row r="60" spans="1:34" ht="18" customHeight="1">
      <c r="A60" s="46" t="s">
        <v>83</v>
      </c>
      <c r="B60" s="47" t="s">
        <v>84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25">
        <f t="shared" si="0"/>
        <v>0</v>
      </c>
      <c r="AH60" s="4"/>
    </row>
    <row r="61" spans="1:34" ht="12.75">
      <c r="A61" s="16" t="s">
        <v>30</v>
      </c>
      <c r="B61" s="45" t="s">
        <v>85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200.17093</v>
      </c>
      <c r="R61" s="71">
        <v>52.58957</v>
      </c>
      <c r="S61" s="71">
        <v>0</v>
      </c>
      <c r="T61" s="71">
        <v>0</v>
      </c>
      <c r="U61" s="71">
        <v>19</v>
      </c>
      <c r="V61" s="71">
        <v>0</v>
      </c>
      <c r="W61" s="71">
        <v>53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25">
        <f t="shared" si="0"/>
        <v>324.7605</v>
      </c>
      <c r="AH61" s="4"/>
    </row>
    <row r="62" spans="1:34" ht="12.75">
      <c r="A62" s="16" t="s">
        <v>32</v>
      </c>
      <c r="B62" s="45" t="s">
        <v>86</v>
      </c>
      <c r="C62" s="71">
        <v>0</v>
      </c>
      <c r="D62" s="71">
        <v>0</v>
      </c>
      <c r="E62" s="71">
        <v>19420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17922</v>
      </c>
      <c r="M62" s="71">
        <v>0</v>
      </c>
      <c r="N62" s="71">
        <v>0</v>
      </c>
      <c r="O62" s="71">
        <v>6345</v>
      </c>
      <c r="P62" s="71">
        <v>0</v>
      </c>
      <c r="Q62" s="71">
        <v>0</v>
      </c>
      <c r="R62" s="71">
        <v>531.67303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25">
        <f t="shared" si="0"/>
        <v>44218.67303</v>
      </c>
      <c r="AH62" s="4"/>
    </row>
    <row r="63" spans="1:34" ht="12.75">
      <c r="A63" s="16" t="s">
        <v>42</v>
      </c>
      <c r="B63" s="45" t="s">
        <v>87</v>
      </c>
      <c r="C63" s="71">
        <v>1619</v>
      </c>
      <c r="D63" s="71">
        <v>39</v>
      </c>
      <c r="E63" s="71">
        <v>1025</v>
      </c>
      <c r="F63" s="71">
        <v>0</v>
      </c>
      <c r="G63" s="71">
        <v>47</v>
      </c>
      <c r="H63" s="71">
        <v>94</v>
      </c>
      <c r="I63" s="71">
        <v>770</v>
      </c>
      <c r="J63" s="71">
        <v>3675</v>
      </c>
      <c r="K63" s="71">
        <v>129</v>
      </c>
      <c r="L63" s="71">
        <v>504</v>
      </c>
      <c r="M63" s="71">
        <v>187</v>
      </c>
      <c r="N63" s="71">
        <v>557</v>
      </c>
      <c r="O63" s="71">
        <v>125</v>
      </c>
      <c r="P63" s="71">
        <v>0</v>
      </c>
      <c r="Q63" s="71">
        <v>110.34081</v>
      </c>
      <c r="R63" s="71">
        <v>40.27541</v>
      </c>
      <c r="S63" s="71">
        <v>0</v>
      </c>
      <c r="T63" s="71">
        <v>0</v>
      </c>
      <c r="U63" s="71">
        <v>107</v>
      </c>
      <c r="V63" s="71">
        <v>0</v>
      </c>
      <c r="W63" s="71">
        <v>1</v>
      </c>
      <c r="X63" s="71">
        <v>0</v>
      </c>
      <c r="Y63" s="71">
        <v>33</v>
      </c>
      <c r="Z63" s="71">
        <v>1.149</v>
      </c>
      <c r="AA63" s="71">
        <v>0</v>
      </c>
      <c r="AB63" s="71">
        <v>50</v>
      </c>
      <c r="AC63" s="71">
        <v>45</v>
      </c>
      <c r="AD63" s="71">
        <v>0</v>
      </c>
      <c r="AE63" s="71">
        <v>30</v>
      </c>
      <c r="AF63" s="71">
        <v>99</v>
      </c>
      <c r="AG63" s="25">
        <f t="shared" si="0"/>
        <v>9287.76522</v>
      </c>
      <c r="AH63" s="4"/>
    </row>
    <row r="64" spans="1:34" ht="12.75">
      <c r="A64" s="16"/>
      <c r="B64" s="48" t="s">
        <v>88</v>
      </c>
      <c r="C64" s="71">
        <v>1619</v>
      </c>
      <c r="D64" s="71">
        <v>39</v>
      </c>
      <c r="E64" s="71">
        <v>20445</v>
      </c>
      <c r="F64" s="71">
        <v>0</v>
      </c>
      <c r="G64" s="71">
        <v>47</v>
      </c>
      <c r="H64" s="71">
        <v>94</v>
      </c>
      <c r="I64" s="71">
        <v>770</v>
      </c>
      <c r="J64" s="71">
        <v>3675</v>
      </c>
      <c r="K64" s="71">
        <v>129</v>
      </c>
      <c r="L64" s="71">
        <v>18426</v>
      </c>
      <c r="M64" s="71">
        <v>187</v>
      </c>
      <c r="N64" s="71">
        <v>557</v>
      </c>
      <c r="O64" s="71">
        <v>6470</v>
      </c>
      <c r="P64" s="71">
        <v>0</v>
      </c>
      <c r="Q64" s="71">
        <v>310.51174000000003</v>
      </c>
      <c r="R64" s="71">
        <v>624.53801</v>
      </c>
      <c r="S64" s="71">
        <v>0</v>
      </c>
      <c r="T64" s="71">
        <v>0</v>
      </c>
      <c r="U64" s="71">
        <v>126</v>
      </c>
      <c r="V64" s="71">
        <v>0</v>
      </c>
      <c r="W64" s="71">
        <v>54</v>
      </c>
      <c r="X64" s="71">
        <v>0</v>
      </c>
      <c r="Y64" s="71">
        <v>33</v>
      </c>
      <c r="Z64" s="71">
        <v>1.149</v>
      </c>
      <c r="AA64" s="71">
        <v>0</v>
      </c>
      <c r="AB64" s="71">
        <v>50</v>
      </c>
      <c r="AC64" s="71">
        <v>45</v>
      </c>
      <c r="AD64" s="71">
        <v>0</v>
      </c>
      <c r="AE64" s="71">
        <v>30</v>
      </c>
      <c r="AF64" s="71">
        <v>99</v>
      </c>
      <c r="AG64" s="25">
        <f t="shared" si="0"/>
        <v>53831.198749999996</v>
      </c>
      <c r="AH64" s="4"/>
    </row>
    <row r="65" spans="1:34" s="5" customFormat="1" ht="17.25" customHeight="1">
      <c r="A65" s="46"/>
      <c r="B65" s="47" t="s">
        <v>89</v>
      </c>
      <c r="C65" s="71">
        <v>288031</v>
      </c>
      <c r="D65" s="71">
        <v>188746</v>
      </c>
      <c r="E65" s="71">
        <v>256756</v>
      </c>
      <c r="F65" s="71">
        <v>123618</v>
      </c>
      <c r="G65" s="71">
        <v>33627</v>
      </c>
      <c r="H65" s="71">
        <v>72112.7</v>
      </c>
      <c r="I65" s="71">
        <v>290303</v>
      </c>
      <c r="J65" s="71">
        <v>113941</v>
      </c>
      <c r="K65" s="71">
        <v>67231.3</v>
      </c>
      <c r="L65" s="71">
        <v>245733</v>
      </c>
      <c r="M65" s="71">
        <v>127776</v>
      </c>
      <c r="N65" s="71">
        <v>85558</v>
      </c>
      <c r="O65" s="71">
        <v>103577.08824</v>
      </c>
      <c r="P65" s="71">
        <v>12814</v>
      </c>
      <c r="Q65" s="71">
        <v>15738.438099999998</v>
      </c>
      <c r="R65" s="71">
        <v>9939.401872</v>
      </c>
      <c r="S65" s="71">
        <v>6835</v>
      </c>
      <c r="T65" s="71">
        <v>9918</v>
      </c>
      <c r="U65" s="71">
        <v>16168</v>
      </c>
      <c r="V65" s="71">
        <v>12687</v>
      </c>
      <c r="W65" s="71">
        <v>18079</v>
      </c>
      <c r="X65" s="71">
        <v>10028</v>
      </c>
      <c r="Y65" s="71">
        <v>8222</v>
      </c>
      <c r="Z65" s="71">
        <v>6453.621000000001</v>
      </c>
      <c r="AA65" s="71">
        <v>6036</v>
      </c>
      <c r="AB65" s="71">
        <v>7541</v>
      </c>
      <c r="AC65" s="71">
        <v>5485</v>
      </c>
      <c r="AD65" s="71">
        <v>6353</v>
      </c>
      <c r="AE65" s="71">
        <v>5008</v>
      </c>
      <c r="AF65" s="71">
        <v>10681</v>
      </c>
      <c r="AG65" s="25">
        <f t="shared" si="0"/>
        <v>2164996.549212</v>
      </c>
      <c r="AH65" s="4"/>
    </row>
    <row r="66" spans="1:34" ht="20.25" customHeight="1">
      <c r="A66" s="46" t="s">
        <v>90</v>
      </c>
      <c r="B66" s="47" t="s">
        <v>91</v>
      </c>
      <c r="C66" s="71">
        <v>11810</v>
      </c>
      <c r="D66" s="71">
        <v>0</v>
      </c>
      <c r="E66" s="71">
        <v>0</v>
      </c>
      <c r="F66" s="71">
        <v>1173</v>
      </c>
      <c r="G66" s="71">
        <v>0</v>
      </c>
      <c r="H66" s="71">
        <v>0</v>
      </c>
      <c r="I66" s="71">
        <v>11281</v>
      </c>
      <c r="J66" s="71">
        <v>0</v>
      </c>
      <c r="K66" s="71">
        <v>0</v>
      </c>
      <c r="L66" s="71">
        <v>0</v>
      </c>
      <c r="M66" s="71">
        <v>5373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1045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25">
        <f t="shared" si="0"/>
        <v>30682</v>
      </c>
      <c r="AH66" s="4"/>
    </row>
    <row r="67" spans="1:34" s="75" customFormat="1" ht="21" customHeight="1">
      <c r="A67" s="115" t="s">
        <v>92</v>
      </c>
      <c r="B67" s="115"/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62">
        <f t="shared" si="0"/>
        <v>0</v>
      </c>
      <c r="AH67" s="82"/>
    </row>
    <row r="68" spans="1:34" ht="18.75" customHeight="1">
      <c r="A68" s="49" t="s">
        <v>22</v>
      </c>
      <c r="B68" s="50" t="s">
        <v>93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25">
        <f t="shared" si="0"/>
        <v>0</v>
      </c>
      <c r="AH68" s="4"/>
    </row>
    <row r="69" spans="1:34" ht="12.75">
      <c r="A69" s="16" t="s">
        <v>30</v>
      </c>
      <c r="B69" s="51" t="s">
        <v>94</v>
      </c>
      <c r="C69" s="71">
        <v>33019</v>
      </c>
      <c r="D69" s="71">
        <v>36217</v>
      </c>
      <c r="E69" s="71">
        <v>31475</v>
      </c>
      <c r="F69" s="71">
        <v>28580</v>
      </c>
      <c r="G69" s="71">
        <v>10000</v>
      </c>
      <c r="H69" s="71">
        <v>9440</v>
      </c>
      <c r="I69" s="71">
        <v>51587</v>
      </c>
      <c r="J69" s="71">
        <v>16470</v>
      </c>
      <c r="K69" s="71">
        <v>17458</v>
      </c>
      <c r="L69" s="71">
        <v>43300</v>
      </c>
      <c r="M69" s="71">
        <v>13826</v>
      </c>
      <c r="N69" s="71">
        <v>7507</v>
      </c>
      <c r="O69" s="71">
        <v>16571.8</v>
      </c>
      <c r="P69" s="71">
        <v>8226</v>
      </c>
      <c r="Q69" s="71">
        <v>7000.00001</v>
      </c>
      <c r="R69" s="71">
        <v>5000</v>
      </c>
      <c r="S69" s="71">
        <v>5000</v>
      </c>
      <c r="T69" s="71">
        <v>4600</v>
      </c>
      <c r="U69" s="71">
        <v>7020</v>
      </c>
      <c r="V69" s="71">
        <v>4600</v>
      </c>
      <c r="W69" s="71">
        <v>4600</v>
      </c>
      <c r="X69" s="71">
        <v>7000</v>
      </c>
      <c r="Y69" s="71">
        <v>7000</v>
      </c>
      <c r="Z69" s="71">
        <v>4600</v>
      </c>
      <c r="AA69" s="71">
        <v>4653</v>
      </c>
      <c r="AB69" s="71">
        <v>7015</v>
      </c>
      <c r="AC69" s="71">
        <v>4600</v>
      </c>
      <c r="AD69" s="71">
        <v>4600</v>
      </c>
      <c r="AE69" s="71">
        <v>5000</v>
      </c>
      <c r="AF69" s="71">
        <v>10500</v>
      </c>
      <c r="AG69" s="25">
        <f t="shared" si="0"/>
        <v>416464.80001</v>
      </c>
      <c r="AH69" s="4"/>
    </row>
    <row r="70" spans="1:34" ht="12.75">
      <c r="A70" s="52" t="s">
        <v>24</v>
      </c>
      <c r="B70" s="45" t="s">
        <v>95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25">
        <f aca="true" t="shared" si="1" ref="AG70:AG133">SUM(C70:AF70)</f>
        <v>0</v>
      </c>
      <c r="AH70" s="4"/>
    </row>
    <row r="71" spans="1:34" ht="12.75">
      <c r="A71" s="52" t="s">
        <v>24</v>
      </c>
      <c r="B71" s="45" t="s">
        <v>96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-542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25">
        <f t="shared" si="1"/>
        <v>-542</v>
      </c>
      <c r="AH71" s="4"/>
    </row>
    <row r="72" spans="1:34" ht="12.75">
      <c r="A72" s="16" t="s">
        <v>32</v>
      </c>
      <c r="B72" s="45" t="s">
        <v>97</v>
      </c>
      <c r="C72" s="71">
        <v>0</v>
      </c>
      <c r="D72" s="71">
        <v>0</v>
      </c>
      <c r="E72" s="71">
        <v>29544</v>
      </c>
      <c r="F72" s="71">
        <v>0</v>
      </c>
      <c r="G72" s="71">
        <v>0</v>
      </c>
      <c r="H72" s="71">
        <v>0</v>
      </c>
      <c r="I72" s="71">
        <v>0</v>
      </c>
      <c r="J72" s="71">
        <v>9555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25">
        <f t="shared" si="1"/>
        <v>39099</v>
      </c>
      <c r="AH72" s="4"/>
    </row>
    <row r="73" spans="1:34" ht="12.75">
      <c r="A73" s="16" t="s">
        <v>42</v>
      </c>
      <c r="B73" s="45" t="s">
        <v>98</v>
      </c>
      <c r="C73" s="71">
        <v>-18910</v>
      </c>
      <c r="D73" s="71">
        <v>2911</v>
      </c>
      <c r="E73" s="71">
        <v>14962</v>
      </c>
      <c r="F73" s="71">
        <v>0</v>
      </c>
      <c r="G73" s="71">
        <v>0</v>
      </c>
      <c r="H73" s="71">
        <v>1908</v>
      </c>
      <c r="I73" s="71">
        <v>5630</v>
      </c>
      <c r="J73" s="71">
        <v>0</v>
      </c>
      <c r="K73" s="71">
        <v>2100</v>
      </c>
      <c r="L73" s="71">
        <v>0</v>
      </c>
      <c r="M73" s="71">
        <v>144</v>
      </c>
      <c r="N73" s="71">
        <v>2773</v>
      </c>
      <c r="O73" s="71">
        <v>3786</v>
      </c>
      <c r="P73" s="71">
        <v>0</v>
      </c>
      <c r="Q73" s="71">
        <v>386.45962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24.068</v>
      </c>
      <c r="AA73" s="71">
        <v>0</v>
      </c>
      <c r="AB73" s="71">
        <v>29</v>
      </c>
      <c r="AC73" s="71">
        <v>0</v>
      </c>
      <c r="AD73" s="71">
        <v>0</v>
      </c>
      <c r="AE73" s="71">
        <v>0</v>
      </c>
      <c r="AF73" s="71">
        <v>-118</v>
      </c>
      <c r="AG73" s="25">
        <f t="shared" si="1"/>
        <v>15625.527619999999</v>
      </c>
      <c r="AH73" s="4"/>
    </row>
    <row r="74" spans="1:34" ht="12.75">
      <c r="A74" s="16" t="s">
        <v>53</v>
      </c>
      <c r="B74" s="45" t="s">
        <v>99</v>
      </c>
      <c r="C74" s="71">
        <v>46547</v>
      </c>
      <c r="D74" s="71">
        <v>6485</v>
      </c>
      <c r="E74" s="71">
        <v>0</v>
      </c>
      <c r="F74" s="71">
        <v>9395</v>
      </c>
      <c r="G74" s="71">
        <v>15074</v>
      </c>
      <c r="H74" s="71">
        <v>7506</v>
      </c>
      <c r="I74" s="71">
        <v>5159</v>
      </c>
      <c r="J74" s="71">
        <v>1309</v>
      </c>
      <c r="K74" s="71">
        <v>2027</v>
      </c>
      <c r="L74" s="71">
        <v>1102</v>
      </c>
      <c r="M74" s="71">
        <v>15392</v>
      </c>
      <c r="N74" s="71">
        <v>2009</v>
      </c>
      <c r="O74" s="71">
        <v>11893</v>
      </c>
      <c r="P74" s="71">
        <v>44</v>
      </c>
      <c r="Q74" s="71">
        <v>2969.35789</v>
      </c>
      <c r="R74" s="71">
        <v>751.32525</v>
      </c>
      <c r="S74" s="71">
        <v>199</v>
      </c>
      <c r="T74" s="71">
        <v>460</v>
      </c>
      <c r="U74" s="71">
        <v>2163</v>
      </c>
      <c r="V74" s="71">
        <v>544</v>
      </c>
      <c r="W74" s="71">
        <v>4924</v>
      </c>
      <c r="X74" s="71">
        <v>88</v>
      </c>
      <c r="Y74" s="71">
        <v>1050</v>
      </c>
      <c r="Z74" s="71">
        <v>496</v>
      </c>
      <c r="AA74" s="71">
        <v>428</v>
      </c>
      <c r="AB74" s="71">
        <v>418</v>
      </c>
      <c r="AC74" s="71">
        <v>272</v>
      </c>
      <c r="AD74" s="71">
        <v>0</v>
      </c>
      <c r="AE74" s="71">
        <v>56</v>
      </c>
      <c r="AF74" s="71">
        <v>0</v>
      </c>
      <c r="AG74" s="25">
        <f t="shared" si="1"/>
        <v>138760.68313999998</v>
      </c>
      <c r="AH74" s="4"/>
    </row>
    <row r="75" spans="1:34" ht="12.75">
      <c r="A75" s="16" t="s">
        <v>100</v>
      </c>
      <c r="B75" s="45" t="s">
        <v>101</v>
      </c>
      <c r="C75" s="71">
        <v>0</v>
      </c>
      <c r="D75" s="71">
        <v>-1998</v>
      </c>
      <c r="E75" s="71">
        <v>2551</v>
      </c>
      <c r="F75" s="71">
        <v>2389</v>
      </c>
      <c r="G75" s="71">
        <v>0</v>
      </c>
      <c r="H75" s="71">
        <v>967</v>
      </c>
      <c r="I75" s="71">
        <v>6243</v>
      </c>
      <c r="J75" s="71">
        <v>14280</v>
      </c>
      <c r="K75" s="71">
        <v>13349</v>
      </c>
      <c r="L75" s="71">
        <v>13772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58</v>
      </c>
      <c r="T75" s="71">
        <v>592</v>
      </c>
      <c r="U75" s="71">
        <v>325</v>
      </c>
      <c r="V75" s="71">
        <v>1630</v>
      </c>
      <c r="W75" s="71">
        <v>0</v>
      </c>
      <c r="X75" s="71">
        <v>51</v>
      </c>
      <c r="Y75" s="71">
        <v>140</v>
      </c>
      <c r="Z75" s="71">
        <v>95</v>
      </c>
      <c r="AA75" s="71">
        <v>47</v>
      </c>
      <c r="AB75" s="71">
        <v>0</v>
      </c>
      <c r="AC75" s="71">
        <v>4</v>
      </c>
      <c r="AD75" s="71">
        <v>472</v>
      </c>
      <c r="AE75" s="71">
        <v>180</v>
      </c>
      <c r="AF75" s="71">
        <v>0</v>
      </c>
      <c r="AG75" s="25">
        <f t="shared" si="1"/>
        <v>55147</v>
      </c>
      <c r="AH75" s="4"/>
    </row>
    <row r="76" spans="1:34" ht="12.75">
      <c r="A76" s="16" t="s">
        <v>102</v>
      </c>
      <c r="B76" s="45" t="s">
        <v>103</v>
      </c>
      <c r="C76" s="71">
        <v>-10879</v>
      </c>
      <c r="D76" s="71">
        <v>0</v>
      </c>
      <c r="E76" s="71">
        <v>-24590</v>
      </c>
      <c r="F76" s="71">
        <v>0</v>
      </c>
      <c r="G76" s="71">
        <v>0</v>
      </c>
      <c r="H76" s="71">
        <v>-6333</v>
      </c>
      <c r="I76" s="71">
        <v>0</v>
      </c>
      <c r="J76" s="71">
        <v>-16930</v>
      </c>
      <c r="K76" s="71">
        <v>0</v>
      </c>
      <c r="L76" s="71">
        <v>0</v>
      </c>
      <c r="M76" s="71">
        <v>0</v>
      </c>
      <c r="N76" s="71">
        <v>0</v>
      </c>
      <c r="O76" s="71">
        <v>-15724.16429319372</v>
      </c>
      <c r="P76" s="71">
        <v>-914</v>
      </c>
      <c r="Q76" s="71">
        <v>0</v>
      </c>
      <c r="R76" s="71">
        <v>0</v>
      </c>
      <c r="S76" s="71">
        <v>0</v>
      </c>
      <c r="T76" s="71">
        <v>0</v>
      </c>
      <c r="U76" s="71">
        <v>-1861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-289</v>
      </c>
      <c r="AB76" s="71">
        <v>-126</v>
      </c>
      <c r="AC76" s="71">
        <v>-267</v>
      </c>
      <c r="AD76" s="71">
        <v>0</v>
      </c>
      <c r="AE76" s="71">
        <v>-151</v>
      </c>
      <c r="AF76" s="71">
        <v>-1509</v>
      </c>
      <c r="AG76" s="25">
        <f t="shared" si="1"/>
        <v>-79573.16429319372</v>
      </c>
      <c r="AH76" s="4"/>
    </row>
    <row r="77" spans="1:34" ht="12.75">
      <c r="A77" s="16" t="s">
        <v>104</v>
      </c>
      <c r="B77" s="45" t="s">
        <v>105</v>
      </c>
      <c r="C77" s="71">
        <v>-2456</v>
      </c>
      <c r="D77" s="71">
        <v>3806</v>
      </c>
      <c r="E77" s="71">
        <v>-3799</v>
      </c>
      <c r="F77" s="71">
        <v>2853</v>
      </c>
      <c r="G77" s="71">
        <v>-29</v>
      </c>
      <c r="H77" s="71">
        <v>-1046</v>
      </c>
      <c r="I77" s="71">
        <v>2429</v>
      </c>
      <c r="J77" s="71">
        <v>143</v>
      </c>
      <c r="K77" s="71">
        <v>8496</v>
      </c>
      <c r="L77" s="71">
        <v>-300</v>
      </c>
      <c r="M77" s="71">
        <v>7308</v>
      </c>
      <c r="N77" s="71">
        <v>219</v>
      </c>
      <c r="O77" s="71">
        <v>412</v>
      </c>
      <c r="P77" s="71">
        <v>154</v>
      </c>
      <c r="Q77" s="71">
        <v>-394.2373500000011</v>
      </c>
      <c r="R77" s="71">
        <v>784.6298890000002</v>
      </c>
      <c r="S77" s="71">
        <v>55</v>
      </c>
      <c r="T77" s="71">
        <v>205</v>
      </c>
      <c r="U77" s="71">
        <v>143</v>
      </c>
      <c r="V77" s="71">
        <v>-235</v>
      </c>
      <c r="W77" s="71">
        <v>514</v>
      </c>
      <c r="X77" s="71">
        <v>23</v>
      </c>
      <c r="Y77" s="71">
        <v>-375</v>
      </c>
      <c r="Z77" s="71">
        <v>64.056</v>
      </c>
      <c r="AA77" s="71">
        <v>-127</v>
      </c>
      <c r="AB77" s="71">
        <v>-295</v>
      </c>
      <c r="AC77" s="71">
        <v>0</v>
      </c>
      <c r="AD77" s="71">
        <v>273</v>
      </c>
      <c r="AE77" s="71">
        <v>-79</v>
      </c>
      <c r="AF77" s="71">
        <v>-755</v>
      </c>
      <c r="AG77" s="25">
        <f t="shared" si="1"/>
        <v>17991.448539</v>
      </c>
      <c r="AH77" s="4"/>
    </row>
    <row r="78" spans="1:34" ht="12.75">
      <c r="A78" s="52"/>
      <c r="B78" s="48" t="s">
        <v>106</v>
      </c>
      <c r="C78" s="71">
        <v>47321</v>
      </c>
      <c r="D78" s="71">
        <v>47421</v>
      </c>
      <c r="E78" s="71">
        <v>50143</v>
      </c>
      <c r="F78" s="71">
        <v>43217</v>
      </c>
      <c r="G78" s="71">
        <v>25045</v>
      </c>
      <c r="H78" s="71">
        <v>12442</v>
      </c>
      <c r="I78" s="71">
        <v>71048</v>
      </c>
      <c r="J78" s="71">
        <v>24827</v>
      </c>
      <c r="K78" s="71">
        <v>43430</v>
      </c>
      <c r="L78" s="71">
        <v>57874</v>
      </c>
      <c r="M78" s="71">
        <v>36670</v>
      </c>
      <c r="N78" s="71">
        <v>12508</v>
      </c>
      <c r="O78" s="71">
        <v>16938.63570680628</v>
      </c>
      <c r="P78" s="71">
        <v>7510</v>
      </c>
      <c r="Q78" s="71">
        <v>9961.58017</v>
      </c>
      <c r="R78" s="71">
        <v>6535.955139</v>
      </c>
      <c r="S78" s="71">
        <v>5312</v>
      </c>
      <c r="T78" s="71">
        <v>5857</v>
      </c>
      <c r="U78" s="71">
        <v>7790</v>
      </c>
      <c r="V78" s="71">
        <v>6539</v>
      </c>
      <c r="W78" s="71">
        <v>10038</v>
      </c>
      <c r="X78" s="71">
        <v>7162</v>
      </c>
      <c r="Y78" s="71">
        <v>7815</v>
      </c>
      <c r="Z78" s="71">
        <v>5279.124</v>
      </c>
      <c r="AA78" s="71">
        <v>4712</v>
      </c>
      <c r="AB78" s="71">
        <v>7041</v>
      </c>
      <c r="AC78" s="71">
        <v>4609</v>
      </c>
      <c r="AD78" s="71">
        <v>5345</v>
      </c>
      <c r="AE78" s="71">
        <v>5006</v>
      </c>
      <c r="AF78" s="71">
        <v>8118</v>
      </c>
      <c r="AG78" s="25">
        <f t="shared" si="1"/>
        <v>603515.2950158062</v>
      </c>
      <c r="AH78" s="4"/>
    </row>
    <row r="79" spans="1:34" ht="18.75" customHeight="1">
      <c r="A79" s="46" t="s">
        <v>28</v>
      </c>
      <c r="B79" s="47" t="s">
        <v>107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8237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25">
        <f t="shared" si="1"/>
        <v>8237</v>
      </c>
      <c r="AH79" s="4"/>
    </row>
    <row r="80" spans="1:34" ht="18.75" customHeight="1">
      <c r="A80" s="46" t="s">
        <v>56</v>
      </c>
      <c r="B80" s="47" t="s">
        <v>108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25">
        <f t="shared" si="1"/>
        <v>0</v>
      </c>
      <c r="AH80" s="4"/>
    </row>
    <row r="81" spans="1:34" ht="12.75">
      <c r="A81" s="16" t="s">
        <v>34</v>
      </c>
      <c r="B81" s="45" t="s">
        <v>109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25">
        <f t="shared" si="1"/>
        <v>0</v>
      </c>
      <c r="AH81" s="4"/>
    </row>
    <row r="82" spans="1:34" s="5" customFormat="1" ht="12.75">
      <c r="A82" s="53" t="s">
        <v>110</v>
      </c>
      <c r="B82" s="45" t="s">
        <v>111</v>
      </c>
      <c r="C82" s="71">
        <v>84837</v>
      </c>
      <c r="D82" s="71">
        <v>61944</v>
      </c>
      <c r="E82" s="71">
        <v>87809</v>
      </c>
      <c r="F82" s="71">
        <v>43013</v>
      </c>
      <c r="G82" s="71">
        <v>2105</v>
      </c>
      <c r="H82" s="71">
        <v>20675</v>
      </c>
      <c r="I82" s="71">
        <v>52519</v>
      </c>
      <c r="J82" s="71">
        <v>31653</v>
      </c>
      <c r="K82" s="71">
        <v>4210.3</v>
      </c>
      <c r="L82" s="71">
        <v>80161</v>
      </c>
      <c r="M82" s="71">
        <v>22729</v>
      </c>
      <c r="N82" s="71">
        <v>28187</v>
      </c>
      <c r="O82" s="71">
        <v>32397</v>
      </c>
      <c r="P82" s="71">
        <v>6931</v>
      </c>
      <c r="Q82" s="71">
        <v>2565.02406</v>
      </c>
      <c r="R82" s="71">
        <v>2191.42023</v>
      </c>
      <c r="S82" s="71">
        <v>1211</v>
      </c>
      <c r="T82" s="71">
        <v>2571</v>
      </c>
      <c r="U82" s="71">
        <v>3745</v>
      </c>
      <c r="V82" s="71">
        <v>1219</v>
      </c>
      <c r="W82" s="71">
        <v>2749</v>
      </c>
      <c r="X82" s="71">
        <v>1403</v>
      </c>
      <c r="Y82" s="71">
        <v>216</v>
      </c>
      <c r="Z82" s="71">
        <v>829.39</v>
      </c>
      <c r="AA82" s="71">
        <v>732</v>
      </c>
      <c r="AB82" s="71">
        <v>187</v>
      </c>
      <c r="AC82" s="71">
        <v>712</v>
      </c>
      <c r="AD82" s="71">
        <v>901</v>
      </c>
      <c r="AE82" s="71">
        <v>1</v>
      </c>
      <c r="AF82" s="71">
        <v>1654</v>
      </c>
      <c r="AG82" s="25">
        <f t="shared" si="1"/>
        <v>582057.1342900001</v>
      </c>
      <c r="AH82" s="4"/>
    </row>
    <row r="83" spans="1:34" s="5" customFormat="1" ht="12.75">
      <c r="A83" s="53" t="s">
        <v>112</v>
      </c>
      <c r="B83" s="45" t="s">
        <v>113</v>
      </c>
      <c r="C83" s="71">
        <v>-5058</v>
      </c>
      <c r="D83" s="71">
        <v>-15585</v>
      </c>
      <c r="E83" s="71">
        <v>-31159</v>
      </c>
      <c r="F83" s="71">
        <v>-18665</v>
      </c>
      <c r="G83" s="71">
        <v>-363</v>
      </c>
      <c r="H83" s="71">
        <v>-11048</v>
      </c>
      <c r="I83" s="71">
        <v>-1136</v>
      </c>
      <c r="J83" s="71">
        <v>-10643</v>
      </c>
      <c r="K83" s="71">
        <v>-1624.7</v>
      </c>
      <c r="L83" s="71">
        <v>0</v>
      </c>
      <c r="M83" s="71">
        <v>-1299</v>
      </c>
      <c r="N83" s="71">
        <v>-2102</v>
      </c>
      <c r="O83" s="71">
        <v>-1887</v>
      </c>
      <c r="P83" s="71">
        <v>-6931</v>
      </c>
      <c r="Q83" s="71">
        <v>-176.88826</v>
      </c>
      <c r="R83" s="71">
        <v>-455.2281</v>
      </c>
      <c r="S83" s="71">
        <v>0</v>
      </c>
      <c r="T83" s="71">
        <v>0</v>
      </c>
      <c r="U83" s="71">
        <v>-31</v>
      </c>
      <c r="V83" s="71">
        <v>1</v>
      </c>
      <c r="W83" s="71">
        <v>0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-104</v>
      </c>
      <c r="AG83" s="25">
        <f t="shared" si="1"/>
        <v>-108266.81636</v>
      </c>
      <c r="AH83" s="4"/>
    </row>
    <row r="84" spans="1:34" s="5" customFormat="1" ht="15.75" customHeight="1">
      <c r="A84" s="52"/>
      <c r="B84" s="54" t="s">
        <v>114</v>
      </c>
      <c r="C84" s="71">
        <v>79779</v>
      </c>
      <c r="D84" s="71">
        <v>46359</v>
      </c>
      <c r="E84" s="71">
        <v>56650</v>
      </c>
      <c r="F84" s="71">
        <v>24348</v>
      </c>
      <c r="G84" s="71">
        <v>1742</v>
      </c>
      <c r="H84" s="71">
        <v>9627</v>
      </c>
      <c r="I84" s="71">
        <v>51383</v>
      </c>
      <c r="J84" s="71">
        <v>21010</v>
      </c>
      <c r="K84" s="71">
        <v>2585.6000000000004</v>
      </c>
      <c r="L84" s="71">
        <v>80161</v>
      </c>
      <c r="M84" s="71">
        <v>21430</v>
      </c>
      <c r="N84" s="71">
        <v>26085</v>
      </c>
      <c r="O84" s="71">
        <v>30510</v>
      </c>
      <c r="P84" s="71">
        <v>0</v>
      </c>
      <c r="Q84" s="71">
        <v>2388.1358</v>
      </c>
      <c r="R84" s="71">
        <v>1736.1921300000001</v>
      </c>
      <c r="S84" s="71">
        <v>1211</v>
      </c>
      <c r="T84" s="71">
        <v>2571</v>
      </c>
      <c r="U84" s="71">
        <v>3714</v>
      </c>
      <c r="V84" s="71">
        <v>1220</v>
      </c>
      <c r="W84" s="71">
        <v>2749</v>
      </c>
      <c r="X84" s="71">
        <v>1403</v>
      </c>
      <c r="Y84" s="71">
        <v>216</v>
      </c>
      <c r="Z84" s="71">
        <v>829.39</v>
      </c>
      <c r="AA84" s="71">
        <v>732</v>
      </c>
      <c r="AB84" s="71">
        <v>187</v>
      </c>
      <c r="AC84" s="71">
        <v>712</v>
      </c>
      <c r="AD84" s="71">
        <v>901</v>
      </c>
      <c r="AE84" s="71">
        <v>1</v>
      </c>
      <c r="AF84" s="71">
        <v>1550</v>
      </c>
      <c r="AG84" s="25">
        <f t="shared" si="1"/>
        <v>473790.31792999996</v>
      </c>
      <c r="AH84" s="4"/>
    </row>
    <row r="85" spans="1:34" s="5" customFormat="1" ht="12.75">
      <c r="A85" s="16" t="s">
        <v>36</v>
      </c>
      <c r="B85" s="45" t="s">
        <v>115</v>
      </c>
      <c r="C85" s="71">
        <v>6319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262</v>
      </c>
      <c r="K85" s="71">
        <v>0</v>
      </c>
      <c r="L85" s="71">
        <v>774</v>
      </c>
      <c r="M85" s="71">
        <v>3809</v>
      </c>
      <c r="N85" s="71">
        <v>0</v>
      </c>
      <c r="O85" s="71">
        <v>2192</v>
      </c>
      <c r="P85" s="71">
        <v>0</v>
      </c>
      <c r="Q85" s="71">
        <v>31.25908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92</v>
      </c>
      <c r="X85" s="71">
        <v>0</v>
      </c>
      <c r="Y85" s="71">
        <v>0</v>
      </c>
      <c r="Z85" s="71">
        <v>150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25">
        <f t="shared" si="1"/>
        <v>13629.25908</v>
      </c>
      <c r="AH85" s="4"/>
    </row>
    <row r="86" spans="1:34" s="5" customFormat="1" ht="12.75">
      <c r="A86" s="16" t="s">
        <v>38</v>
      </c>
      <c r="B86" s="45" t="s">
        <v>116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25">
        <f t="shared" si="1"/>
        <v>0</v>
      </c>
      <c r="AH86" s="4"/>
    </row>
    <row r="87" spans="1:34" s="5" customFormat="1" ht="12.75">
      <c r="A87" s="53" t="s">
        <v>110</v>
      </c>
      <c r="B87" s="45" t="s">
        <v>111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25">
        <f t="shared" si="1"/>
        <v>0</v>
      </c>
      <c r="AH87" s="4"/>
    </row>
    <row r="88" spans="1:34" s="5" customFormat="1" ht="12.75">
      <c r="A88" s="53" t="s">
        <v>112</v>
      </c>
      <c r="B88" s="45" t="s">
        <v>113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25">
        <f t="shared" si="1"/>
        <v>0</v>
      </c>
      <c r="AH88" s="4"/>
    </row>
    <row r="89" spans="1:34" s="5" customFormat="1" ht="12.75">
      <c r="A89" s="46"/>
      <c r="B89" s="54" t="s">
        <v>117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25">
        <f t="shared" si="1"/>
        <v>0</v>
      </c>
      <c r="AH89" s="4"/>
    </row>
    <row r="90" spans="1:34" s="5" customFormat="1" ht="12.75">
      <c r="A90" s="16" t="s">
        <v>40</v>
      </c>
      <c r="B90" s="45" t="s">
        <v>118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25">
        <f t="shared" si="1"/>
        <v>0</v>
      </c>
      <c r="AH90" s="4"/>
    </row>
    <row r="91" spans="1:34" s="5" customFormat="1" ht="12.75">
      <c r="A91" s="53" t="s">
        <v>110</v>
      </c>
      <c r="B91" s="45" t="s">
        <v>111</v>
      </c>
      <c r="C91" s="71">
        <v>126158</v>
      </c>
      <c r="D91" s="71">
        <v>92701</v>
      </c>
      <c r="E91" s="71">
        <v>161326</v>
      </c>
      <c r="F91" s="71">
        <v>85895</v>
      </c>
      <c r="G91" s="71">
        <v>7668</v>
      </c>
      <c r="H91" s="71">
        <v>85350</v>
      </c>
      <c r="I91" s="71">
        <v>149522</v>
      </c>
      <c r="J91" s="71">
        <v>108080</v>
      </c>
      <c r="K91" s="71">
        <v>9111.7</v>
      </c>
      <c r="L91" s="71">
        <v>141907</v>
      </c>
      <c r="M91" s="71">
        <v>68980</v>
      </c>
      <c r="N91" s="71">
        <v>45844</v>
      </c>
      <c r="O91" s="71">
        <v>59676</v>
      </c>
      <c r="P91" s="71">
        <v>29697</v>
      </c>
      <c r="Q91" s="71">
        <v>1742.5466299999998</v>
      </c>
      <c r="R91" s="71">
        <v>606.47619</v>
      </c>
      <c r="S91" s="71">
        <v>226</v>
      </c>
      <c r="T91" s="71">
        <v>919</v>
      </c>
      <c r="U91" s="71">
        <v>1218</v>
      </c>
      <c r="V91" s="71">
        <v>330</v>
      </c>
      <c r="W91" s="71">
        <v>411</v>
      </c>
      <c r="X91" s="71">
        <v>342</v>
      </c>
      <c r="Y91" s="71">
        <v>74</v>
      </c>
      <c r="Z91" s="71">
        <v>163.468</v>
      </c>
      <c r="AA91" s="71">
        <v>290</v>
      </c>
      <c r="AB91" s="71">
        <v>139</v>
      </c>
      <c r="AC91" s="71">
        <v>139</v>
      </c>
      <c r="AD91" s="71">
        <v>74</v>
      </c>
      <c r="AE91" s="71">
        <v>0</v>
      </c>
      <c r="AF91" s="71">
        <v>309</v>
      </c>
      <c r="AG91" s="25">
        <f t="shared" si="1"/>
        <v>1178899.1908200001</v>
      </c>
      <c r="AH91" s="4"/>
    </row>
    <row r="92" spans="1:34" s="5" customFormat="1" ht="12.75">
      <c r="A92" s="53" t="s">
        <v>112</v>
      </c>
      <c r="B92" s="45" t="s">
        <v>113</v>
      </c>
      <c r="C92" s="71">
        <v>-11889</v>
      </c>
      <c r="D92" s="71">
        <v>-25901</v>
      </c>
      <c r="E92" s="71">
        <v>-84791</v>
      </c>
      <c r="F92" s="71">
        <v>-47683</v>
      </c>
      <c r="G92" s="71">
        <v>-3831</v>
      </c>
      <c r="H92" s="71">
        <v>-59265</v>
      </c>
      <c r="I92" s="71">
        <v>-14941</v>
      </c>
      <c r="J92" s="71">
        <v>-56951</v>
      </c>
      <c r="K92" s="71">
        <v>0</v>
      </c>
      <c r="L92" s="71">
        <v>-53728</v>
      </c>
      <c r="M92" s="71">
        <v>-17210</v>
      </c>
      <c r="N92" s="71">
        <v>-13589</v>
      </c>
      <c r="O92" s="71">
        <v>-23238</v>
      </c>
      <c r="P92" s="71">
        <v>-29697</v>
      </c>
      <c r="Q92" s="71">
        <v>0</v>
      </c>
      <c r="R92" s="71">
        <v>-179.5262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-11</v>
      </c>
      <c r="AG92" s="25">
        <f t="shared" si="1"/>
        <v>-442904.5262</v>
      </c>
      <c r="AH92" s="4"/>
    </row>
    <row r="93" spans="1:34" s="5" customFormat="1" ht="12.75">
      <c r="A93" s="46"/>
      <c r="B93" s="54" t="s">
        <v>119</v>
      </c>
      <c r="C93" s="71">
        <v>114269</v>
      </c>
      <c r="D93" s="71">
        <v>66800</v>
      </c>
      <c r="E93" s="71">
        <v>76535</v>
      </c>
      <c r="F93" s="71">
        <v>38212</v>
      </c>
      <c r="G93" s="71">
        <v>3837</v>
      </c>
      <c r="H93" s="71">
        <v>26085</v>
      </c>
      <c r="I93" s="71">
        <v>134581</v>
      </c>
      <c r="J93" s="71">
        <v>51129</v>
      </c>
      <c r="K93" s="71">
        <v>9111.7</v>
      </c>
      <c r="L93" s="71">
        <v>88179</v>
      </c>
      <c r="M93" s="71">
        <v>51770</v>
      </c>
      <c r="N93" s="71">
        <v>32255</v>
      </c>
      <c r="O93" s="71">
        <v>36438</v>
      </c>
      <c r="P93" s="71">
        <v>0</v>
      </c>
      <c r="Q93" s="71">
        <v>1742.5466299999998</v>
      </c>
      <c r="R93" s="71">
        <v>426.94998999999996</v>
      </c>
      <c r="S93" s="71">
        <v>226</v>
      </c>
      <c r="T93" s="71">
        <v>919</v>
      </c>
      <c r="U93" s="71">
        <v>1218</v>
      </c>
      <c r="V93" s="71">
        <v>330</v>
      </c>
      <c r="W93" s="71">
        <v>411</v>
      </c>
      <c r="X93" s="71">
        <v>342</v>
      </c>
      <c r="Y93" s="71">
        <v>74</v>
      </c>
      <c r="Z93" s="71">
        <v>163.468</v>
      </c>
      <c r="AA93" s="71">
        <v>290</v>
      </c>
      <c r="AB93" s="71">
        <v>139</v>
      </c>
      <c r="AC93" s="71">
        <v>139</v>
      </c>
      <c r="AD93" s="71">
        <v>74</v>
      </c>
      <c r="AE93" s="71">
        <v>0</v>
      </c>
      <c r="AF93" s="71">
        <v>298</v>
      </c>
      <c r="AG93" s="25">
        <f t="shared" si="1"/>
        <v>735994.6646199999</v>
      </c>
      <c r="AH93" s="4"/>
    </row>
    <row r="94" spans="1:34" s="5" customFormat="1" ht="12.75">
      <c r="A94" s="16" t="s">
        <v>49</v>
      </c>
      <c r="B94" s="45" t="s">
        <v>120</v>
      </c>
      <c r="C94" s="71">
        <v>693</v>
      </c>
      <c r="D94" s="71">
        <v>1000</v>
      </c>
      <c r="E94" s="71">
        <v>9</v>
      </c>
      <c r="F94" s="71">
        <v>59</v>
      </c>
      <c r="G94" s="71">
        <v>1064</v>
      </c>
      <c r="H94" s="71">
        <v>56</v>
      </c>
      <c r="I94" s="71">
        <v>758</v>
      </c>
      <c r="J94" s="71">
        <v>116</v>
      </c>
      <c r="K94" s="71">
        <v>0</v>
      </c>
      <c r="L94" s="71">
        <v>84</v>
      </c>
      <c r="M94" s="71">
        <v>1286</v>
      </c>
      <c r="N94" s="71">
        <v>128</v>
      </c>
      <c r="O94" s="71">
        <v>47.77262</v>
      </c>
      <c r="P94" s="71">
        <v>0</v>
      </c>
      <c r="Q94" s="71">
        <v>0</v>
      </c>
      <c r="R94" s="71">
        <v>0</v>
      </c>
      <c r="S94" s="71">
        <v>4</v>
      </c>
      <c r="T94" s="71">
        <v>3</v>
      </c>
      <c r="U94" s="71">
        <v>0</v>
      </c>
      <c r="V94" s="71">
        <v>12</v>
      </c>
      <c r="W94" s="71">
        <v>208</v>
      </c>
      <c r="X94" s="71">
        <v>98</v>
      </c>
      <c r="Y94" s="71">
        <v>4</v>
      </c>
      <c r="Z94" s="71">
        <v>0</v>
      </c>
      <c r="AA94" s="71">
        <v>0</v>
      </c>
      <c r="AB94" s="71">
        <v>4</v>
      </c>
      <c r="AC94" s="71">
        <v>2</v>
      </c>
      <c r="AD94" s="71">
        <v>5</v>
      </c>
      <c r="AE94" s="71">
        <v>0</v>
      </c>
      <c r="AF94" s="71">
        <v>0</v>
      </c>
      <c r="AG94" s="25">
        <f t="shared" si="1"/>
        <v>5640.77262</v>
      </c>
      <c r="AH94" s="4"/>
    </row>
    <row r="95" spans="1:34" s="5" customFormat="1" ht="12.75">
      <c r="A95" s="16" t="s">
        <v>51</v>
      </c>
      <c r="B95" s="45" t="s">
        <v>121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25">
        <f t="shared" si="1"/>
        <v>0</v>
      </c>
      <c r="AH95" s="4"/>
    </row>
    <row r="96" spans="1:34" s="5" customFormat="1" ht="12.75">
      <c r="A96" s="53" t="s">
        <v>110</v>
      </c>
      <c r="B96" s="45" t="s">
        <v>111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25">
        <f t="shared" si="1"/>
        <v>0</v>
      </c>
      <c r="AH96" s="4"/>
    </row>
    <row r="97" spans="1:34" s="5" customFormat="1" ht="12.75">
      <c r="A97" s="53" t="s">
        <v>112</v>
      </c>
      <c r="B97" s="45" t="s">
        <v>113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25">
        <f t="shared" si="1"/>
        <v>0</v>
      </c>
      <c r="AH97" s="4"/>
    </row>
    <row r="98" spans="1:34" s="5" customFormat="1" ht="13.5" customHeight="1">
      <c r="A98" s="46"/>
      <c r="B98" s="54" t="s">
        <v>122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25">
        <f t="shared" si="1"/>
        <v>0</v>
      </c>
      <c r="AH98" s="4"/>
    </row>
    <row r="99" spans="1:34" s="5" customFormat="1" ht="12.75">
      <c r="A99" s="16" t="s">
        <v>52</v>
      </c>
      <c r="B99" s="45" t="s">
        <v>123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25">
        <f t="shared" si="1"/>
        <v>0</v>
      </c>
      <c r="AH99" s="4"/>
    </row>
    <row r="100" spans="1:34" s="5" customFormat="1" ht="12.75">
      <c r="A100" s="16" t="s">
        <v>124</v>
      </c>
      <c r="B100" s="45" t="s">
        <v>125</v>
      </c>
      <c r="C100" s="71">
        <v>924</v>
      </c>
      <c r="D100" s="71">
        <v>1022</v>
      </c>
      <c r="E100" s="71">
        <v>0</v>
      </c>
      <c r="F100" s="71">
        <v>0</v>
      </c>
      <c r="G100" s="71">
        <v>877</v>
      </c>
      <c r="H100" s="71">
        <v>0</v>
      </c>
      <c r="I100" s="71">
        <v>538</v>
      </c>
      <c r="J100" s="71">
        <v>0</v>
      </c>
      <c r="K100" s="71">
        <v>1213</v>
      </c>
      <c r="L100" s="71">
        <v>0</v>
      </c>
      <c r="M100" s="71">
        <v>643</v>
      </c>
      <c r="N100" s="71">
        <v>0</v>
      </c>
      <c r="O100" s="71">
        <v>255</v>
      </c>
      <c r="P100" s="71">
        <v>25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25">
        <f t="shared" si="1"/>
        <v>5497</v>
      </c>
      <c r="AH100" s="4"/>
    </row>
    <row r="101" spans="1:34" s="5" customFormat="1" ht="12.75">
      <c r="A101" s="16" t="s">
        <v>126</v>
      </c>
      <c r="B101" s="45" t="s">
        <v>127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25">
        <f t="shared" si="1"/>
        <v>0</v>
      </c>
      <c r="AH101" s="4"/>
    </row>
    <row r="102" spans="1:34" s="5" customFormat="1" ht="12.75">
      <c r="A102" s="53" t="s">
        <v>110</v>
      </c>
      <c r="B102" s="45" t="s">
        <v>111</v>
      </c>
      <c r="C102" s="71">
        <v>15473</v>
      </c>
      <c r="D102" s="71">
        <v>1271</v>
      </c>
      <c r="E102" s="71">
        <v>14701</v>
      </c>
      <c r="F102" s="71">
        <v>0</v>
      </c>
      <c r="G102" s="71">
        <v>0</v>
      </c>
      <c r="H102" s="71">
        <v>2734</v>
      </c>
      <c r="I102" s="71">
        <v>15161</v>
      </c>
      <c r="J102" s="71">
        <v>8286</v>
      </c>
      <c r="K102" s="71">
        <v>116</v>
      </c>
      <c r="L102" s="71">
        <v>10521</v>
      </c>
      <c r="M102" s="71">
        <v>4512</v>
      </c>
      <c r="N102" s="71">
        <v>1921</v>
      </c>
      <c r="O102" s="71">
        <v>3743</v>
      </c>
      <c r="P102" s="71">
        <v>583</v>
      </c>
      <c r="Q102" s="71">
        <v>343.26032</v>
      </c>
      <c r="R102" s="71">
        <v>0</v>
      </c>
      <c r="S102" s="71">
        <v>0</v>
      </c>
      <c r="T102" s="71">
        <v>0</v>
      </c>
      <c r="U102" s="71">
        <v>276</v>
      </c>
      <c r="V102" s="71">
        <v>0</v>
      </c>
      <c r="W102" s="71">
        <v>0</v>
      </c>
      <c r="X102" s="71">
        <v>0</v>
      </c>
      <c r="Y102" s="71">
        <v>4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187</v>
      </c>
      <c r="AG102" s="25">
        <f t="shared" si="1"/>
        <v>79832.26032</v>
      </c>
      <c r="AH102" s="4"/>
    </row>
    <row r="103" spans="1:34" s="5" customFormat="1" ht="12.75">
      <c r="A103" s="53" t="s">
        <v>112</v>
      </c>
      <c r="B103" s="45" t="s">
        <v>113</v>
      </c>
      <c r="C103" s="71">
        <v>-332</v>
      </c>
      <c r="D103" s="71">
        <v>0</v>
      </c>
      <c r="E103" s="71">
        <v>-6876</v>
      </c>
      <c r="F103" s="71">
        <v>0</v>
      </c>
      <c r="G103" s="71">
        <v>0</v>
      </c>
      <c r="H103" s="71">
        <v>-1367</v>
      </c>
      <c r="I103" s="71">
        <v>0</v>
      </c>
      <c r="J103" s="71">
        <v>-4306</v>
      </c>
      <c r="K103" s="71">
        <v>0</v>
      </c>
      <c r="L103" s="71">
        <v>0</v>
      </c>
      <c r="M103" s="71">
        <v>0</v>
      </c>
      <c r="N103" s="71">
        <v>0</v>
      </c>
      <c r="O103" s="71">
        <v>-3.90117</v>
      </c>
      <c r="P103" s="71">
        <v>-23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25">
        <f t="shared" si="1"/>
        <v>-12907.90117</v>
      </c>
      <c r="AH103" s="4"/>
    </row>
    <row r="104" spans="1:34" s="5" customFormat="1" ht="12.75">
      <c r="A104" s="46"/>
      <c r="B104" s="54" t="s">
        <v>128</v>
      </c>
      <c r="C104" s="71">
        <v>15141</v>
      </c>
      <c r="D104" s="71">
        <v>1271</v>
      </c>
      <c r="E104" s="71">
        <v>7825</v>
      </c>
      <c r="F104" s="71">
        <v>0</v>
      </c>
      <c r="G104" s="71">
        <v>0</v>
      </c>
      <c r="H104" s="71">
        <v>1367</v>
      </c>
      <c r="I104" s="71">
        <v>15161</v>
      </c>
      <c r="J104" s="71">
        <v>3980</v>
      </c>
      <c r="K104" s="71">
        <v>116</v>
      </c>
      <c r="L104" s="71">
        <v>10521</v>
      </c>
      <c r="M104" s="71">
        <v>4512</v>
      </c>
      <c r="N104" s="71">
        <v>1921</v>
      </c>
      <c r="O104" s="71">
        <v>3739.09883</v>
      </c>
      <c r="P104" s="71">
        <v>560</v>
      </c>
      <c r="Q104" s="71">
        <v>343.26032</v>
      </c>
      <c r="R104" s="71">
        <v>0</v>
      </c>
      <c r="S104" s="71">
        <v>0</v>
      </c>
      <c r="T104" s="71">
        <v>0</v>
      </c>
      <c r="U104" s="71">
        <v>276</v>
      </c>
      <c r="V104" s="71">
        <v>0</v>
      </c>
      <c r="W104" s="71">
        <v>0</v>
      </c>
      <c r="X104" s="71">
        <v>0</v>
      </c>
      <c r="Y104" s="71">
        <v>4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187</v>
      </c>
      <c r="AG104" s="25">
        <f t="shared" si="1"/>
        <v>66924.35915</v>
      </c>
      <c r="AH104" s="4"/>
    </row>
    <row r="105" spans="1:34" s="5" customFormat="1" ht="12.75">
      <c r="A105" s="52"/>
      <c r="B105" s="48" t="s">
        <v>129</v>
      </c>
      <c r="C105" s="71">
        <v>217125</v>
      </c>
      <c r="D105" s="71">
        <v>116452</v>
      </c>
      <c r="E105" s="71">
        <v>141019</v>
      </c>
      <c r="F105" s="71">
        <v>62619</v>
      </c>
      <c r="G105" s="71">
        <v>7520</v>
      </c>
      <c r="H105" s="71">
        <v>37135</v>
      </c>
      <c r="I105" s="71">
        <v>202421</v>
      </c>
      <c r="J105" s="71">
        <v>76497</v>
      </c>
      <c r="K105" s="71">
        <v>13026.300000000001</v>
      </c>
      <c r="L105" s="71">
        <v>179719</v>
      </c>
      <c r="M105" s="71">
        <v>83450</v>
      </c>
      <c r="N105" s="71">
        <v>60389</v>
      </c>
      <c r="O105" s="71">
        <v>73181.87145</v>
      </c>
      <c r="P105" s="71">
        <v>585</v>
      </c>
      <c r="Q105" s="71">
        <v>4505.20183</v>
      </c>
      <c r="R105" s="71">
        <v>2163.14212</v>
      </c>
      <c r="S105" s="71">
        <v>1441</v>
      </c>
      <c r="T105" s="71">
        <v>3493</v>
      </c>
      <c r="U105" s="71">
        <v>5208</v>
      </c>
      <c r="V105" s="71">
        <v>1562</v>
      </c>
      <c r="W105" s="71">
        <v>3460</v>
      </c>
      <c r="X105" s="71">
        <v>1843</v>
      </c>
      <c r="Y105" s="71">
        <v>298</v>
      </c>
      <c r="Z105" s="71">
        <v>1142.858</v>
      </c>
      <c r="AA105" s="71">
        <v>1022</v>
      </c>
      <c r="AB105" s="71">
        <v>330</v>
      </c>
      <c r="AC105" s="71">
        <v>853</v>
      </c>
      <c r="AD105" s="71">
        <v>980</v>
      </c>
      <c r="AE105" s="71">
        <v>1</v>
      </c>
      <c r="AF105" s="71">
        <v>2035</v>
      </c>
      <c r="AG105" s="25">
        <f t="shared" si="1"/>
        <v>1301476.3734</v>
      </c>
      <c r="AH105" s="4"/>
    </row>
    <row r="106" spans="1:34" s="5" customFormat="1" ht="25.5">
      <c r="A106" s="46" t="s">
        <v>58</v>
      </c>
      <c r="B106" s="47" t="s">
        <v>130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25">
        <f t="shared" si="1"/>
        <v>0</v>
      </c>
      <c r="AH106" s="4"/>
    </row>
    <row r="107" spans="1:34" s="5" customFormat="1" ht="12.75">
      <c r="A107" s="53" t="s">
        <v>110</v>
      </c>
      <c r="B107" s="45" t="s">
        <v>111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25">
        <f t="shared" si="1"/>
        <v>0</v>
      </c>
      <c r="AH107" s="4"/>
    </row>
    <row r="108" spans="1:34" s="5" customFormat="1" ht="12.75">
      <c r="A108" s="53" t="s">
        <v>112</v>
      </c>
      <c r="B108" s="45" t="s">
        <v>113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25">
        <f t="shared" si="1"/>
        <v>0</v>
      </c>
      <c r="AH108" s="4"/>
    </row>
    <row r="109" spans="1:34" s="5" customFormat="1" ht="12.75">
      <c r="A109" s="52"/>
      <c r="B109" s="54" t="s">
        <v>131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25">
        <f t="shared" si="1"/>
        <v>0</v>
      </c>
      <c r="AH109" s="4"/>
    </row>
    <row r="110" spans="1:34" s="5" customFormat="1" ht="18.75" customHeight="1">
      <c r="A110" s="46" t="s">
        <v>73</v>
      </c>
      <c r="B110" s="47" t="s">
        <v>132</v>
      </c>
      <c r="C110" s="71">
        <v>0</v>
      </c>
      <c r="D110" s="71">
        <v>0</v>
      </c>
      <c r="E110" s="71">
        <v>26100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13.341700000000001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25">
        <f t="shared" si="1"/>
        <v>26113.3417</v>
      </c>
      <c r="AH110" s="4"/>
    </row>
    <row r="111" spans="1:34" s="5" customFormat="1" ht="18.75" customHeight="1">
      <c r="A111" s="46" t="s">
        <v>83</v>
      </c>
      <c r="B111" s="47" t="s">
        <v>133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25">
        <f t="shared" si="1"/>
        <v>0</v>
      </c>
      <c r="AH111" s="4"/>
    </row>
    <row r="112" spans="1:34" s="5" customFormat="1" ht="12.75">
      <c r="A112" s="16" t="s">
        <v>30</v>
      </c>
      <c r="B112" s="45" t="s">
        <v>134</v>
      </c>
      <c r="C112" s="71">
        <v>9735</v>
      </c>
      <c r="D112" s="71">
        <v>10641</v>
      </c>
      <c r="E112" s="71">
        <v>13193</v>
      </c>
      <c r="F112" s="71">
        <v>7765</v>
      </c>
      <c r="G112" s="71">
        <v>3</v>
      </c>
      <c r="H112" s="71">
        <v>6694</v>
      </c>
      <c r="I112" s="71">
        <v>10441</v>
      </c>
      <c r="J112" s="71">
        <v>0</v>
      </c>
      <c r="K112" s="71">
        <v>3772</v>
      </c>
      <c r="L112" s="71">
        <v>4550</v>
      </c>
      <c r="M112" s="71">
        <v>4373</v>
      </c>
      <c r="N112" s="71">
        <v>3524</v>
      </c>
      <c r="O112" s="71">
        <v>4254</v>
      </c>
      <c r="P112" s="71">
        <v>1838</v>
      </c>
      <c r="Q112" s="71">
        <v>439.02673</v>
      </c>
      <c r="R112" s="71">
        <v>467.974047</v>
      </c>
      <c r="S112" s="71">
        <v>0</v>
      </c>
      <c r="T112" s="71">
        <v>0</v>
      </c>
      <c r="U112" s="71">
        <v>66</v>
      </c>
      <c r="V112" s="71">
        <v>20</v>
      </c>
      <c r="W112" s="71">
        <v>0</v>
      </c>
      <c r="X112" s="71">
        <v>0</v>
      </c>
      <c r="Y112" s="71">
        <v>0</v>
      </c>
      <c r="Z112" s="71">
        <v>0</v>
      </c>
      <c r="AA112" s="71">
        <v>96</v>
      </c>
      <c r="AB112" s="71">
        <v>48</v>
      </c>
      <c r="AC112" s="71">
        <v>0</v>
      </c>
      <c r="AD112" s="71">
        <v>0</v>
      </c>
      <c r="AE112" s="71">
        <v>0</v>
      </c>
      <c r="AF112" s="71">
        <v>297</v>
      </c>
      <c r="AG112" s="25">
        <f t="shared" si="1"/>
        <v>82217.000777</v>
      </c>
      <c r="AH112" s="4"/>
    </row>
    <row r="113" spans="1:34" ht="12.75">
      <c r="A113" s="16" t="s">
        <v>24</v>
      </c>
      <c r="B113" s="45" t="s">
        <v>135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19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25">
        <f t="shared" si="1"/>
        <v>19</v>
      </c>
      <c r="AH113" s="4"/>
    </row>
    <row r="114" spans="1:34" ht="12.75">
      <c r="A114" s="16" t="s">
        <v>24</v>
      </c>
      <c r="B114" s="45" t="s">
        <v>136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25">
        <f t="shared" si="1"/>
        <v>0</v>
      </c>
      <c r="AH114" s="4"/>
    </row>
    <row r="115" spans="1:34" ht="12.75">
      <c r="A115" s="16" t="s">
        <v>32</v>
      </c>
      <c r="B115" s="45" t="s">
        <v>137</v>
      </c>
      <c r="C115" s="71">
        <v>6490</v>
      </c>
      <c r="D115" s="71">
        <v>10258</v>
      </c>
      <c r="E115" s="71">
        <v>14205</v>
      </c>
      <c r="F115" s="71">
        <v>3282</v>
      </c>
      <c r="G115" s="71">
        <v>831</v>
      </c>
      <c r="H115" s="71">
        <v>1643</v>
      </c>
      <c r="I115" s="71">
        <v>1365</v>
      </c>
      <c r="J115" s="71">
        <v>208</v>
      </c>
      <c r="K115" s="71">
        <v>3391</v>
      </c>
      <c r="L115" s="71">
        <v>0</v>
      </c>
      <c r="M115" s="71">
        <v>950</v>
      </c>
      <c r="N115" s="71">
        <v>5224</v>
      </c>
      <c r="O115" s="71">
        <v>6304</v>
      </c>
      <c r="P115" s="71">
        <v>2723</v>
      </c>
      <c r="Q115" s="71">
        <v>211.42367000000002</v>
      </c>
      <c r="R115" s="71">
        <v>203.0713</v>
      </c>
      <c r="S115" s="71">
        <v>0</v>
      </c>
      <c r="T115" s="71">
        <v>0</v>
      </c>
      <c r="U115" s="71">
        <v>22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94</v>
      </c>
      <c r="AG115" s="25">
        <f t="shared" si="1"/>
        <v>57404.49497</v>
      </c>
      <c r="AH115" s="4"/>
    </row>
    <row r="116" spans="1:34" ht="12.75">
      <c r="A116" s="16" t="s">
        <v>24</v>
      </c>
      <c r="B116" s="45" t="s">
        <v>135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0</v>
      </c>
      <c r="AG116" s="25">
        <f t="shared" si="1"/>
        <v>0</v>
      </c>
      <c r="AH116" s="4"/>
    </row>
    <row r="117" spans="1:34" ht="12.75">
      <c r="A117" s="16" t="s">
        <v>24</v>
      </c>
      <c r="B117" s="45" t="s">
        <v>136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25">
        <f t="shared" si="1"/>
        <v>0</v>
      </c>
      <c r="AH117" s="4"/>
    </row>
    <row r="118" spans="1:34" ht="12.75">
      <c r="A118" s="16" t="s">
        <v>42</v>
      </c>
      <c r="B118" s="45" t="s">
        <v>138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25">
        <f t="shared" si="1"/>
        <v>0</v>
      </c>
      <c r="AH118" s="4"/>
    </row>
    <row r="119" spans="1:34" ht="12.75">
      <c r="A119" s="16" t="s">
        <v>34</v>
      </c>
      <c r="B119" s="45" t="s">
        <v>139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25">
        <f t="shared" si="1"/>
        <v>0</v>
      </c>
      <c r="AH119" s="4"/>
    </row>
    <row r="120" spans="1:34" ht="12.75">
      <c r="A120" s="16" t="s">
        <v>24</v>
      </c>
      <c r="B120" s="45" t="s">
        <v>135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25">
        <f t="shared" si="1"/>
        <v>0</v>
      </c>
      <c r="AH120" s="4"/>
    </row>
    <row r="121" spans="1:34" ht="12.75">
      <c r="A121" s="16" t="s">
        <v>24</v>
      </c>
      <c r="B121" s="45" t="s">
        <v>136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25">
        <f t="shared" si="1"/>
        <v>0</v>
      </c>
      <c r="AH121" s="4"/>
    </row>
    <row r="122" spans="1:34" ht="12.75">
      <c r="A122" s="16" t="s">
        <v>36</v>
      </c>
      <c r="B122" s="45" t="s">
        <v>140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25">
        <f t="shared" si="1"/>
        <v>0</v>
      </c>
      <c r="AH122" s="4"/>
    </row>
    <row r="123" spans="1:34" ht="12.75">
      <c r="A123" s="16" t="s">
        <v>24</v>
      </c>
      <c r="B123" s="45" t="s">
        <v>135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25">
        <f t="shared" si="1"/>
        <v>0</v>
      </c>
      <c r="AH123" s="4"/>
    </row>
    <row r="124" spans="1:34" ht="12.75">
      <c r="A124" s="16" t="s">
        <v>24</v>
      </c>
      <c r="B124" s="45" t="s">
        <v>136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25">
        <f t="shared" si="1"/>
        <v>0</v>
      </c>
      <c r="AH124" s="4"/>
    </row>
    <row r="125" spans="1:34" ht="12.75">
      <c r="A125" s="16" t="s">
        <v>53</v>
      </c>
      <c r="B125" s="45" t="s">
        <v>141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288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574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25">
        <f t="shared" si="1"/>
        <v>862</v>
      </c>
      <c r="AH125" s="4"/>
    </row>
    <row r="126" spans="1:34" ht="12.75">
      <c r="A126" s="16" t="s">
        <v>24</v>
      </c>
      <c r="B126" s="45" t="s">
        <v>135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25">
        <f t="shared" si="1"/>
        <v>0</v>
      </c>
      <c r="AH126" s="4"/>
    </row>
    <row r="127" spans="1:34" ht="12.75">
      <c r="A127" s="16" t="s">
        <v>24</v>
      </c>
      <c r="B127" s="45" t="s">
        <v>136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25">
        <f t="shared" si="1"/>
        <v>0</v>
      </c>
      <c r="AH127" s="4"/>
    </row>
    <row r="128" spans="1:34" ht="12.75">
      <c r="A128" s="16" t="s">
        <v>100</v>
      </c>
      <c r="B128" s="45" t="s">
        <v>142</v>
      </c>
      <c r="C128" s="71">
        <v>7360</v>
      </c>
      <c r="D128" s="71">
        <v>3974</v>
      </c>
      <c r="E128" s="71">
        <v>8691</v>
      </c>
      <c r="F128" s="71">
        <v>6735</v>
      </c>
      <c r="G128" s="71">
        <v>228</v>
      </c>
      <c r="H128" s="71">
        <v>5962</v>
      </c>
      <c r="I128" s="71">
        <v>5028</v>
      </c>
      <c r="J128" s="71">
        <v>12121</v>
      </c>
      <c r="K128" s="71">
        <v>3513</v>
      </c>
      <c r="L128" s="71">
        <v>3590</v>
      </c>
      <c r="M128" s="71">
        <v>2333</v>
      </c>
      <c r="N128" s="71">
        <v>3913</v>
      </c>
      <c r="O128" s="71">
        <v>2668</v>
      </c>
      <c r="P128" s="71">
        <v>158</v>
      </c>
      <c r="Q128" s="71">
        <v>621.2057000000001</v>
      </c>
      <c r="R128" s="71">
        <v>557.558646000001</v>
      </c>
      <c r="S128" s="71">
        <v>82</v>
      </c>
      <c r="T128" s="71">
        <v>568</v>
      </c>
      <c r="U128" s="71">
        <v>3082</v>
      </c>
      <c r="V128" s="71">
        <v>4566</v>
      </c>
      <c r="W128" s="71">
        <v>4581</v>
      </c>
      <c r="X128" s="71">
        <v>350</v>
      </c>
      <c r="Y128" s="71">
        <v>109</v>
      </c>
      <c r="Z128" s="71">
        <v>31.818</v>
      </c>
      <c r="AA128" s="71">
        <v>206</v>
      </c>
      <c r="AB128" s="71">
        <v>122</v>
      </c>
      <c r="AC128" s="71">
        <v>23</v>
      </c>
      <c r="AD128" s="71">
        <v>28</v>
      </c>
      <c r="AE128" s="71">
        <v>1</v>
      </c>
      <c r="AF128" s="71">
        <v>137</v>
      </c>
      <c r="AG128" s="25">
        <f t="shared" si="1"/>
        <v>81339.58234600001</v>
      </c>
      <c r="AH128" s="4"/>
    </row>
    <row r="129" spans="1:34" ht="12.75">
      <c r="A129" s="16" t="s">
        <v>24</v>
      </c>
      <c r="B129" s="45" t="s">
        <v>135</v>
      </c>
      <c r="C129" s="71">
        <v>42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4500</v>
      </c>
      <c r="W129" s="71">
        <v>4500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25">
        <f t="shared" si="1"/>
        <v>9042</v>
      </c>
      <c r="AH129" s="4"/>
    </row>
    <row r="130" spans="1:34" ht="12.75">
      <c r="A130" s="16" t="s">
        <v>24</v>
      </c>
      <c r="B130" s="45" t="s">
        <v>136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25">
        <f t="shared" si="1"/>
        <v>0</v>
      </c>
      <c r="AH130" s="4"/>
    </row>
    <row r="131" spans="1:34" ht="12.75">
      <c r="A131" s="16" t="s">
        <v>24</v>
      </c>
      <c r="B131" s="45" t="s">
        <v>143</v>
      </c>
      <c r="C131" s="71">
        <v>1671</v>
      </c>
      <c r="D131" s="71">
        <v>462</v>
      </c>
      <c r="E131" s="71">
        <v>1297</v>
      </c>
      <c r="F131" s="71">
        <v>3822</v>
      </c>
      <c r="G131" s="71">
        <v>61</v>
      </c>
      <c r="H131" s="71">
        <v>3</v>
      </c>
      <c r="I131" s="71">
        <v>2669</v>
      </c>
      <c r="J131" s="71">
        <v>939</v>
      </c>
      <c r="K131" s="71">
        <v>183</v>
      </c>
      <c r="L131" s="71">
        <v>0</v>
      </c>
      <c r="M131" s="71">
        <v>242</v>
      </c>
      <c r="N131" s="71">
        <v>593</v>
      </c>
      <c r="O131" s="71">
        <v>1446</v>
      </c>
      <c r="P131" s="71">
        <v>90</v>
      </c>
      <c r="Q131" s="71">
        <v>292.23618000000005</v>
      </c>
      <c r="R131" s="71">
        <v>5.12957</v>
      </c>
      <c r="S131" s="71">
        <v>27</v>
      </c>
      <c r="T131" s="71">
        <v>89</v>
      </c>
      <c r="U131" s="71">
        <v>17</v>
      </c>
      <c r="V131" s="71">
        <v>40</v>
      </c>
      <c r="W131" s="71">
        <v>10</v>
      </c>
      <c r="X131" s="71">
        <v>64</v>
      </c>
      <c r="Y131" s="71">
        <v>36</v>
      </c>
      <c r="Z131" s="71">
        <v>10</v>
      </c>
      <c r="AA131" s="71">
        <v>23</v>
      </c>
      <c r="AB131" s="71">
        <v>42</v>
      </c>
      <c r="AC131" s="71">
        <v>0</v>
      </c>
      <c r="AD131" s="71">
        <v>7</v>
      </c>
      <c r="AE131" s="71">
        <v>0</v>
      </c>
      <c r="AF131" s="71">
        <v>5</v>
      </c>
      <c r="AG131" s="25">
        <f t="shared" si="1"/>
        <v>14145.365749999999</v>
      </c>
      <c r="AH131" s="4"/>
    </row>
    <row r="132" spans="1:34" ht="12.75">
      <c r="A132" s="16" t="s">
        <v>24</v>
      </c>
      <c r="B132" s="45" t="s">
        <v>144</v>
      </c>
      <c r="C132" s="71">
        <v>251</v>
      </c>
      <c r="D132" s="71">
        <v>772</v>
      </c>
      <c r="E132" s="71">
        <v>1763</v>
      </c>
      <c r="F132" s="71">
        <v>460</v>
      </c>
      <c r="G132" s="71">
        <v>57</v>
      </c>
      <c r="H132" s="71">
        <v>425</v>
      </c>
      <c r="I132" s="71">
        <v>860</v>
      </c>
      <c r="J132" s="71">
        <v>808</v>
      </c>
      <c r="K132" s="71">
        <v>1473</v>
      </c>
      <c r="L132" s="71">
        <v>0</v>
      </c>
      <c r="M132" s="71">
        <v>348</v>
      </c>
      <c r="N132" s="71">
        <v>455</v>
      </c>
      <c r="O132" s="71">
        <v>354</v>
      </c>
      <c r="P132" s="71">
        <v>63</v>
      </c>
      <c r="Q132" s="71">
        <v>40.177330000000005</v>
      </c>
      <c r="R132" s="71">
        <v>0.02796</v>
      </c>
      <c r="S132" s="71">
        <v>18</v>
      </c>
      <c r="T132" s="71">
        <v>11</v>
      </c>
      <c r="U132" s="71">
        <v>13</v>
      </c>
      <c r="V132" s="71">
        <v>8</v>
      </c>
      <c r="W132" s="71">
        <v>6</v>
      </c>
      <c r="X132" s="71">
        <v>23</v>
      </c>
      <c r="Y132" s="71">
        <v>5</v>
      </c>
      <c r="Z132" s="71">
        <v>0</v>
      </c>
      <c r="AA132" s="71">
        <v>16</v>
      </c>
      <c r="AB132" s="71">
        <v>3</v>
      </c>
      <c r="AC132" s="71">
        <v>0</v>
      </c>
      <c r="AD132" s="71">
        <v>11</v>
      </c>
      <c r="AE132" s="71">
        <v>0</v>
      </c>
      <c r="AF132" s="71">
        <v>22</v>
      </c>
      <c r="AG132" s="25">
        <f t="shared" si="1"/>
        <v>8265.205290000002</v>
      </c>
      <c r="AH132" s="4"/>
    </row>
    <row r="133" spans="1:34" ht="12.75">
      <c r="A133" s="16" t="s">
        <v>24</v>
      </c>
      <c r="B133" s="45" t="s">
        <v>145</v>
      </c>
      <c r="C133" s="71">
        <v>327</v>
      </c>
      <c r="D133" s="71">
        <v>86</v>
      </c>
      <c r="E133" s="71">
        <v>183</v>
      </c>
      <c r="F133" s="71">
        <v>176</v>
      </c>
      <c r="G133" s="71">
        <v>15</v>
      </c>
      <c r="H133" s="71">
        <v>106</v>
      </c>
      <c r="I133" s="71">
        <v>396</v>
      </c>
      <c r="J133" s="71">
        <v>346</v>
      </c>
      <c r="K133" s="71">
        <v>20</v>
      </c>
      <c r="L133" s="71">
        <v>0</v>
      </c>
      <c r="M133" s="71">
        <v>114</v>
      </c>
      <c r="N133" s="71">
        <v>102</v>
      </c>
      <c r="O133" s="71">
        <v>106</v>
      </c>
      <c r="P133" s="71">
        <v>0</v>
      </c>
      <c r="Q133" s="71">
        <v>0</v>
      </c>
      <c r="R133" s="71">
        <v>0</v>
      </c>
      <c r="S133" s="71">
        <v>8</v>
      </c>
      <c r="T133" s="71">
        <v>23</v>
      </c>
      <c r="U133" s="71">
        <v>9</v>
      </c>
      <c r="V133" s="71">
        <v>18</v>
      </c>
      <c r="W133" s="71">
        <v>0</v>
      </c>
      <c r="X133" s="71">
        <v>8</v>
      </c>
      <c r="Y133" s="71">
        <v>6</v>
      </c>
      <c r="Z133" s="71">
        <v>0</v>
      </c>
      <c r="AA133" s="71">
        <v>6</v>
      </c>
      <c r="AB133" s="71">
        <v>6</v>
      </c>
      <c r="AC133" s="71">
        <v>0</v>
      </c>
      <c r="AD133" s="71">
        <v>0</v>
      </c>
      <c r="AE133" s="71">
        <v>0</v>
      </c>
      <c r="AF133" s="71">
        <v>0</v>
      </c>
      <c r="AG133" s="25">
        <f t="shared" si="1"/>
        <v>2061</v>
      </c>
      <c r="AH133" s="4"/>
    </row>
    <row r="134" spans="1:34" ht="12.75">
      <c r="A134" s="52"/>
      <c r="B134" s="48" t="s">
        <v>88</v>
      </c>
      <c r="C134" s="71">
        <v>23585</v>
      </c>
      <c r="D134" s="71">
        <v>24873</v>
      </c>
      <c r="E134" s="71">
        <v>36089</v>
      </c>
      <c r="F134" s="71">
        <v>17782</v>
      </c>
      <c r="G134" s="71">
        <v>1062</v>
      </c>
      <c r="H134" s="71">
        <v>14299</v>
      </c>
      <c r="I134" s="71">
        <v>16834</v>
      </c>
      <c r="J134" s="71">
        <v>12617</v>
      </c>
      <c r="K134" s="71">
        <v>10676</v>
      </c>
      <c r="L134" s="71">
        <v>8140</v>
      </c>
      <c r="M134" s="71">
        <v>7656</v>
      </c>
      <c r="N134" s="71">
        <v>12661</v>
      </c>
      <c r="O134" s="71">
        <v>13226</v>
      </c>
      <c r="P134" s="71">
        <v>4719</v>
      </c>
      <c r="Q134" s="71">
        <v>1271.6561000000002</v>
      </c>
      <c r="R134" s="71">
        <v>1228.603993000001</v>
      </c>
      <c r="S134" s="71">
        <v>82</v>
      </c>
      <c r="T134" s="71">
        <v>568</v>
      </c>
      <c r="U134" s="71">
        <v>3170</v>
      </c>
      <c r="V134" s="71">
        <v>4586</v>
      </c>
      <c r="W134" s="71">
        <v>4581</v>
      </c>
      <c r="X134" s="71">
        <v>924</v>
      </c>
      <c r="Y134" s="71">
        <v>109</v>
      </c>
      <c r="Z134" s="71">
        <v>31.818</v>
      </c>
      <c r="AA134" s="71">
        <v>302</v>
      </c>
      <c r="AB134" s="71">
        <v>170</v>
      </c>
      <c r="AC134" s="71">
        <v>23</v>
      </c>
      <c r="AD134" s="71">
        <v>28</v>
      </c>
      <c r="AE134" s="71">
        <v>1</v>
      </c>
      <c r="AF134" s="71">
        <v>528</v>
      </c>
      <c r="AG134" s="25">
        <f aca="true" t="shared" si="2" ref="AG134:AG140">SUM(C134:AF134)</f>
        <v>221823.078093</v>
      </c>
      <c r="AH134" s="4"/>
    </row>
    <row r="135" spans="1:34" ht="18.75" customHeight="1">
      <c r="A135" s="46" t="s">
        <v>90</v>
      </c>
      <c r="B135" s="32" t="s">
        <v>146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25">
        <f t="shared" si="2"/>
        <v>0</v>
      </c>
      <c r="AH135" s="4"/>
    </row>
    <row r="136" spans="1:34" ht="18.75" customHeight="1">
      <c r="A136" s="16" t="s">
        <v>30</v>
      </c>
      <c r="B136" s="55" t="s">
        <v>245</v>
      </c>
      <c r="C136" s="71">
        <v>0</v>
      </c>
      <c r="D136" s="71">
        <v>0</v>
      </c>
      <c r="E136" s="71">
        <v>2483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217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25">
        <f t="shared" si="2"/>
        <v>2700</v>
      </c>
      <c r="AH136" s="4"/>
    </row>
    <row r="137" spans="1:34" ht="18.75" customHeight="1">
      <c r="A137" s="16" t="s">
        <v>32</v>
      </c>
      <c r="B137" s="55" t="s">
        <v>246</v>
      </c>
      <c r="C137" s="71">
        <v>0</v>
      </c>
      <c r="D137" s="71">
        <v>0</v>
      </c>
      <c r="E137" s="71">
        <v>922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99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11.70062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99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25">
        <f t="shared" si="2"/>
        <v>1131.70062</v>
      </c>
      <c r="AH137" s="4"/>
    </row>
    <row r="138" spans="1:34" ht="18.75" customHeight="1">
      <c r="A138" s="16"/>
      <c r="B138" s="48" t="s">
        <v>247</v>
      </c>
      <c r="C138" s="71">
        <v>0</v>
      </c>
      <c r="D138" s="71">
        <v>0</v>
      </c>
      <c r="E138" s="71">
        <v>3405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99</v>
      </c>
      <c r="L138" s="71">
        <v>0</v>
      </c>
      <c r="M138" s="71">
        <v>0</v>
      </c>
      <c r="N138" s="71">
        <v>0</v>
      </c>
      <c r="O138" s="71">
        <v>217</v>
      </c>
      <c r="P138" s="71">
        <v>0</v>
      </c>
      <c r="Q138" s="71">
        <v>0</v>
      </c>
      <c r="R138" s="71">
        <v>11.70062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99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25">
        <f t="shared" si="2"/>
        <v>3831.70062</v>
      </c>
      <c r="AH138" s="4"/>
    </row>
    <row r="139" spans="1:34" ht="18" customHeight="1">
      <c r="A139" s="40"/>
      <c r="B139" s="32" t="s">
        <v>147</v>
      </c>
      <c r="C139" s="71">
        <v>288031</v>
      </c>
      <c r="D139" s="71">
        <v>188746</v>
      </c>
      <c r="E139" s="71">
        <v>256756</v>
      </c>
      <c r="F139" s="71">
        <v>123618</v>
      </c>
      <c r="G139" s="71">
        <v>33627</v>
      </c>
      <c r="H139" s="71">
        <v>72113</v>
      </c>
      <c r="I139" s="71">
        <v>290303</v>
      </c>
      <c r="J139" s="71">
        <v>113941</v>
      </c>
      <c r="K139" s="71">
        <v>67231.3</v>
      </c>
      <c r="L139" s="71">
        <v>245733</v>
      </c>
      <c r="M139" s="71">
        <v>127776</v>
      </c>
      <c r="N139" s="71">
        <v>85558</v>
      </c>
      <c r="O139" s="71">
        <v>103576.84885680629</v>
      </c>
      <c r="P139" s="71">
        <v>12814</v>
      </c>
      <c r="Q139" s="71">
        <v>15738.4381</v>
      </c>
      <c r="R139" s="71">
        <v>9939.401872</v>
      </c>
      <c r="S139" s="71">
        <v>6835</v>
      </c>
      <c r="T139" s="71">
        <v>9918</v>
      </c>
      <c r="U139" s="71">
        <v>16168</v>
      </c>
      <c r="V139" s="71">
        <v>12687</v>
      </c>
      <c r="W139" s="71">
        <v>18079</v>
      </c>
      <c r="X139" s="71">
        <v>10028</v>
      </c>
      <c r="Y139" s="71">
        <v>8222</v>
      </c>
      <c r="Z139" s="71">
        <v>6453.8</v>
      </c>
      <c r="AA139" s="71">
        <v>6036</v>
      </c>
      <c r="AB139" s="71">
        <v>7541</v>
      </c>
      <c r="AC139" s="71">
        <v>5485</v>
      </c>
      <c r="AD139" s="71">
        <v>6353</v>
      </c>
      <c r="AE139" s="71">
        <v>5008</v>
      </c>
      <c r="AF139" s="71">
        <v>10681</v>
      </c>
      <c r="AG139" s="25">
        <f t="shared" si="2"/>
        <v>2164996.788828806</v>
      </c>
      <c r="AH139" s="4"/>
    </row>
    <row r="140" spans="1:34" ht="18" customHeight="1">
      <c r="A140" s="25" t="s">
        <v>148</v>
      </c>
      <c r="B140" s="32" t="s">
        <v>149</v>
      </c>
      <c r="C140" s="71">
        <v>11810</v>
      </c>
      <c r="D140" s="71">
        <v>0</v>
      </c>
      <c r="E140" s="71">
        <v>0</v>
      </c>
      <c r="F140" s="71">
        <v>1173</v>
      </c>
      <c r="G140" s="71">
        <v>0</v>
      </c>
      <c r="H140" s="71">
        <v>0</v>
      </c>
      <c r="I140" s="71">
        <v>11281</v>
      </c>
      <c r="J140" s="71">
        <v>0</v>
      </c>
      <c r="K140" s="71">
        <v>0</v>
      </c>
      <c r="L140" s="71">
        <v>0</v>
      </c>
      <c r="M140" s="71">
        <v>5373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1045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71">
        <v>0</v>
      </c>
      <c r="AG140" s="25">
        <f t="shared" si="2"/>
        <v>30682</v>
      </c>
      <c r="AH140" s="4"/>
    </row>
    <row r="141" spans="1:33" ht="18.75">
      <c r="A141" s="23" t="s">
        <v>269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/>
    </row>
  </sheetData>
  <sheetProtection/>
  <mergeCells count="3">
    <mergeCell ref="A4:B4"/>
    <mergeCell ref="A67:B67"/>
    <mergeCell ref="A2:AF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2014-11-24T13:49:59Z</cp:lastPrinted>
  <dcterms:created xsi:type="dcterms:W3CDTF">2010-05-14T13:39:33Z</dcterms:created>
  <dcterms:modified xsi:type="dcterms:W3CDTF">2015-08-05T12:45:56Z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