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646" yWindow="285" windowWidth="15480" windowHeight="11640" tabRatio="758" activeTab="0"/>
  </bookViews>
  <sheets>
    <sheet name="Premiums" sheetId="1" r:id="rId1"/>
    <sheet name="Direct premiums" sheetId="2" r:id="rId2"/>
    <sheet name="Мarket share" sheetId="3" r:id="rId3"/>
    <sheet name="Structute premiums" sheetId="4" r:id="rId4"/>
    <sheet name="Payments" sheetId="5" r:id="rId5"/>
    <sheet name="Rel. share payments" sheetId="6" r:id="rId6"/>
    <sheet name="Structure payments" sheetId="7" r:id="rId7"/>
    <sheet name="Repremiums" sheetId="8" r:id="rId8"/>
    <sheet name="Repayments" sheetId="9" r:id="rId9"/>
    <sheet name="Balance sheet" sheetId="10" r:id="rId10"/>
    <sheet name="Income statement" sheetId="11" r:id="rId11"/>
    <sheet name="Ratios" sheetId="12" r:id="rId12"/>
    <sheet name="RSM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?????1">#REF!</definedName>
    <definedName name="?????2">#REF!</definedName>
    <definedName name="as">#REF!</definedName>
    <definedName name="asd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god95">'[7]база'!#REF!</definedName>
    <definedName name="maxRate">#REF!</definedName>
    <definedName name="minRate">#REF!</definedName>
    <definedName name="other">#REF!</definedName>
    <definedName name="other2">#REF!</definedName>
    <definedName name="_xlnm.Print_Area" localSheetId="9">'Balance sheet'!$A$1:$W$139</definedName>
    <definedName name="_xlnm.Print_Area" localSheetId="4">'Payments'!$A$1:$V$29</definedName>
    <definedName name="_xlnm.Print_Area" localSheetId="0">'Premiums'!$A$1:$V$30</definedName>
    <definedName name="_xlnm.Print_Area" localSheetId="5">'Rel. share payments'!$A$1:$U$29</definedName>
    <definedName name="_xlnm.Print_Area" localSheetId="8">'Repayments'!$A$1:$K$29</definedName>
    <definedName name="_xlnm.Print_Area" localSheetId="7">'Repremiums'!$A$1:$U$29</definedName>
    <definedName name="_xlnm.Print_Area" localSheetId="6">'Structure payments'!$A$1:$V$28</definedName>
    <definedName name="_xlnm.Print_Area" localSheetId="3">'Structute premiums'!$A$1:$U$29</definedName>
    <definedName name="_xlnm.Print_Area" localSheetId="2">'Мarket share'!$A$1:$U$29</definedName>
    <definedName name="_xlnm.Print_Titles" localSheetId="4">'Payments'!$A:$A</definedName>
    <definedName name="_xlnm.Print_Titles" localSheetId="0">'Premiums'!$A:$A</definedName>
    <definedName name="profit1">#REF!</definedName>
    <definedName name="Profit2">#REF!</definedName>
    <definedName name="Rate31">#REF!</definedName>
    <definedName name="services">#REF!</definedName>
    <definedName name="XS014562443">'[8]T-Securities_Trade 2001'!$F$5</definedName>
  </definedNames>
  <calcPr fullCalcOnLoad="1"/>
</workbook>
</file>

<file path=xl/sharedStrings.xml><?xml version="1.0" encoding="utf-8"?>
<sst xmlns="http://schemas.openxmlformats.org/spreadsheetml/2006/main" count="951" uniqueCount="301">
  <si>
    <t>I.</t>
  </si>
  <si>
    <t>А.</t>
  </si>
  <si>
    <t>ІII.</t>
  </si>
  <si>
    <t>1.</t>
  </si>
  <si>
    <t>(а)</t>
  </si>
  <si>
    <t>2.</t>
  </si>
  <si>
    <t>3.</t>
  </si>
  <si>
    <t>4.</t>
  </si>
  <si>
    <t>(аа)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</si>
  <si>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</si>
  <si>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</si>
  <si>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</si>
  <si>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</si>
  <si>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</si>
  <si>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</si>
  <si>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</si>
  <si>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</si>
  <si>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 -</t>
  </si>
  <si>
    <t>І.</t>
  </si>
  <si>
    <t>ІІ.</t>
  </si>
  <si>
    <t>ІІІ.</t>
  </si>
  <si>
    <t>ІV.</t>
  </si>
  <si>
    <t xml:space="preserve"> </t>
  </si>
  <si>
    <t>V.</t>
  </si>
  <si>
    <t>VІ.</t>
  </si>
  <si>
    <t>VІІ.</t>
  </si>
  <si>
    <t>-</t>
  </si>
  <si>
    <t xml:space="preserve">  </t>
  </si>
  <si>
    <t>1. Accident insurance</t>
  </si>
  <si>
    <t>2. Sickness insurance</t>
  </si>
  <si>
    <t>3. Land vehicles, excluding railroad vehicles</t>
  </si>
  <si>
    <t>4. Railroad vehicles insurance</t>
  </si>
  <si>
    <t>5. Aircraft insurance</t>
  </si>
  <si>
    <t>6.Ships insurance (Marine Hull)</t>
  </si>
  <si>
    <t>7. Cargo in transit</t>
  </si>
  <si>
    <t>8. Fire and natural perils insurance</t>
  </si>
  <si>
    <t>9. Other property damages</t>
  </si>
  <si>
    <t>10. Third party liability related to possession and use of motor vehicles</t>
  </si>
  <si>
    <t xml:space="preserve">  incl. Motor third party liability</t>
  </si>
  <si>
    <t xml:space="preserve">  incl. Green card insurance</t>
  </si>
  <si>
    <t xml:space="preserve">  incl. Frontier insurance</t>
  </si>
  <si>
    <t xml:space="preserve">  incl. Carrier's liability insurance</t>
  </si>
  <si>
    <t>11.Third party liability related to possession and use of aircraft</t>
  </si>
  <si>
    <t>12. Third party liability related to possession and use of ships</t>
  </si>
  <si>
    <t>13. General third party liability</t>
  </si>
  <si>
    <t>14. Credit insurance</t>
  </si>
  <si>
    <t>15. Guarantee insurance</t>
  </si>
  <si>
    <t>16. Miscellaneous financial losses</t>
  </si>
  <si>
    <t>17. Legal expenses insurance</t>
  </si>
  <si>
    <t>18. Travel assistance</t>
  </si>
  <si>
    <t>TOTAL:</t>
  </si>
  <si>
    <t>MARKET SHARE:</t>
  </si>
  <si>
    <t>BULSTRAD</t>
  </si>
  <si>
    <t>DZI - General insurance</t>
  </si>
  <si>
    <t xml:space="preserve">Allianz Bulgaria </t>
  </si>
  <si>
    <t>BUL INS</t>
  </si>
  <si>
    <t xml:space="preserve">ARMEEC </t>
  </si>
  <si>
    <t>LEV INS</t>
  </si>
  <si>
    <t xml:space="preserve">UNIQA Insurance </t>
  </si>
  <si>
    <t>Euroins</t>
  </si>
  <si>
    <t xml:space="preserve">Generali Insurance </t>
  </si>
  <si>
    <t>Energia</t>
  </si>
  <si>
    <t xml:space="preserve">BULGARSKI IMOTI  </t>
  </si>
  <si>
    <t xml:space="preserve">VICTORIA </t>
  </si>
  <si>
    <t xml:space="preserve">INTERAMERICAN BULGARIA </t>
  </si>
  <si>
    <t xml:space="preserve">AIG Bulgaria </t>
  </si>
  <si>
    <t xml:space="preserve">HDI </t>
  </si>
  <si>
    <t>Municipal Insurance Company</t>
  </si>
  <si>
    <t xml:space="preserve">DSK Garancia </t>
  </si>
  <si>
    <t xml:space="preserve">UBB - AIG </t>
  </si>
  <si>
    <t>Bulgarian Export Insurance Agency</t>
  </si>
  <si>
    <t xml:space="preserve">GRAWE Bulgaria General insurance </t>
  </si>
  <si>
    <t>TOTAL</t>
  </si>
  <si>
    <t>(BGN)</t>
  </si>
  <si>
    <r>
      <t>1</t>
    </r>
    <r>
      <rPr>
        <i/>
        <sz val="10"/>
        <rFont val="Times New Roman Cyr"/>
        <family val="0"/>
      </rPr>
      <t xml:space="preserve">As per data submitted by insurers to Financial Supervision Commission according to Ordinance No. 30 dd 19.07.2006 </t>
    </r>
  </si>
  <si>
    <t>Accident and Sickness</t>
  </si>
  <si>
    <t>Motor Insurance</t>
  </si>
  <si>
    <t>Railroad vehicle insurance</t>
  </si>
  <si>
    <t>Aircraft insurance</t>
  </si>
  <si>
    <t>Marine Hull</t>
  </si>
  <si>
    <t>Cargo in transit</t>
  </si>
  <si>
    <t>Fire and natural perils and property</t>
  </si>
  <si>
    <t>General third party liability</t>
  </si>
  <si>
    <t>Financial losses, credits, guarantees and legal expenses</t>
  </si>
  <si>
    <t>Travel assistance</t>
  </si>
  <si>
    <r>
      <t>1</t>
    </r>
    <r>
      <rPr>
        <i/>
        <sz val="10"/>
        <rFont val="Times New Roman"/>
        <family val="1"/>
      </rPr>
      <t xml:space="preserve">As per data submitted by insurers to Financial Supervision Commission according to Ordinance No. 30 dd 19.07.2006 </t>
    </r>
  </si>
  <si>
    <t>Technical account - non-life insurance</t>
  </si>
  <si>
    <t>Earned premiums, net of reinsurance</t>
  </si>
  <si>
    <t xml:space="preserve">gross premiums written </t>
  </si>
  <si>
    <t>(b)</t>
  </si>
  <si>
    <t>ceded premiums to reinsurers</t>
  </si>
  <si>
    <t>(c)</t>
  </si>
  <si>
    <t>change in the gross amount of unearned premium reserve (+/-)</t>
  </si>
  <si>
    <t>incl. additional amount for unexpired risks</t>
  </si>
  <si>
    <t>(d)</t>
  </si>
  <si>
    <t>change in the reinsurers`share in unearned premium reserve  (+/-)</t>
  </si>
  <si>
    <t>Total for 1 (а-b+c-d)</t>
  </si>
  <si>
    <t>Allocated investment return transferred from the non-technical account (item ІІІ b)</t>
  </si>
  <si>
    <t>Other technical income, net of reinsurance</t>
  </si>
  <si>
    <t>Claims incurred, net of reinsurance</t>
  </si>
  <si>
    <t>paid claims, net of reinsurance</t>
  </si>
  <si>
    <t>gross amount</t>
  </si>
  <si>
    <t>(аb)</t>
  </si>
  <si>
    <t>reinsurers` share</t>
  </si>
  <si>
    <t>Result for"а" (аа-аб)</t>
  </si>
  <si>
    <t>change in the gross amount of outstanding loss reserve</t>
  </si>
  <si>
    <t>change in the reinsurers` share in outstanding loss reserve</t>
  </si>
  <si>
    <t>Total for 4 (а+b-c)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</si>
  <si>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</si>
  <si>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</si>
  <si>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</si>
  <si>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>Total for 5 (а-b)</t>
  </si>
  <si>
    <t>Bonuses and rebates, net of reinsurance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</si>
  <si>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</si>
  <si>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</si>
  <si>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</si>
  <si>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</si>
  <si>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</si>
  <si>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>Total for 7 (а+b+c-d)</t>
  </si>
  <si>
    <t>Other technical expenses, net of reinsurance</t>
  </si>
  <si>
    <t>Change in equalization reserve (+/-)</t>
  </si>
  <si>
    <t>Sub-total sum - balance of the technical account for non-life insurance
(1+2+3-4+5-6-7-8+9+10)</t>
  </si>
  <si>
    <t>NON-TECHNICAL ACCOUNT</t>
  </si>
  <si>
    <t>Balance on the technical account - non-life insurance (item І 10)</t>
  </si>
  <si>
    <t>Balance on the technical account -life insurance (item ІІ 14)</t>
  </si>
  <si>
    <t>Investment income</t>
  </si>
  <si>
    <t>income from participating interests</t>
  </si>
  <si>
    <t>incl. income, received by affiliated undertakings</t>
  </si>
  <si>
    <t>income from other investments,</t>
  </si>
  <si>
    <t>(bа)</t>
  </si>
  <si>
    <t>income from land and buildings</t>
  </si>
  <si>
    <t>(bb)</t>
  </si>
  <si>
    <t>income from other investments</t>
  </si>
  <si>
    <t>Total for b (bа+bb)</t>
  </si>
  <si>
    <t>value re-adjustments on investments</t>
  </si>
  <si>
    <t>gains on the realization of investments</t>
  </si>
  <si>
    <t>Total for 3 (а+b+c+d)</t>
  </si>
  <si>
    <t>Allocated investments return transferred from life insurance technical account (item ІІ 12)</t>
  </si>
  <si>
    <t>Investment charges</t>
  </si>
  <si>
    <t>investment management charges, including interest</t>
  </si>
  <si>
    <t>value adjustments on investments</t>
  </si>
  <si>
    <t>losses on the realization of investments</t>
  </si>
  <si>
    <t>Total 5 (а+b+c)</t>
  </si>
  <si>
    <t>Allocated investment return transferred to the non-life technical account  (item І 2)</t>
  </si>
  <si>
    <t>Other income</t>
  </si>
  <si>
    <t>Other charges including value adjustments</t>
  </si>
  <si>
    <t>Profit ot loss on ordinary activities (1+2+3+4-5-6+7-8)</t>
  </si>
  <si>
    <t>Extraordinary incomes</t>
  </si>
  <si>
    <t>Extraordinary charges</t>
  </si>
  <si>
    <t>Extraordinary profit or loss (10-11)</t>
  </si>
  <si>
    <t>Corporate tax</t>
  </si>
  <si>
    <t>Other taxes</t>
  </si>
  <si>
    <t>Profit or loss for the period (9+12-13)</t>
  </si>
  <si>
    <t>*The premium income of "BAEZ" EAD according to the Code of insurance is 2 082 543 BGN</t>
  </si>
  <si>
    <r>
      <t>MARKET SHARE BY CLASSES OF INSURANCE FOR 2008 - NON-LIFE INSURANCE</t>
    </r>
    <r>
      <rPr>
        <b/>
        <vertAlign val="superscript"/>
        <sz val="12"/>
        <rFont val="Times New Roman"/>
        <family val="1"/>
      </rPr>
      <t>1</t>
    </r>
  </si>
  <si>
    <r>
      <t>PREMIUM INCOME FOR 2008 - NON-LIFE INSURANCE</t>
    </r>
    <r>
      <rPr>
        <b/>
        <vertAlign val="superscript"/>
        <sz val="12"/>
        <rFont val="Times New Roman"/>
        <family val="1"/>
      </rPr>
      <t>1</t>
    </r>
  </si>
  <si>
    <r>
      <t>CLAIMS PAID FOR 2008 - NON-LIFE INSURANCE</t>
    </r>
    <r>
      <rPr>
        <b/>
        <vertAlign val="superscript"/>
        <sz val="14"/>
        <rFont val="Times New Roman"/>
        <family val="1"/>
      </rPr>
      <t>1</t>
    </r>
  </si>
  <si>
    <r>
      <t>STRUCTURE OF CLAIMS PAID BY INSURERS FOR 2008  - NON-LIFE INSURANCE</t>
    </r>
    <r>
      <rPr>
        <b/>
        <vertAlign val="superscript"/>
        <sz val="14"/>
        <rFont val="Times New Roman"/>
        <family val="1"/>
      </rPr>
      <t>1</t>
    </r>
  </si>
  <si>
    <t>(THOUS. BGN)</t>
  </si>
  <si>
    <r>
      <t>BALANCE SHEET - Non-life insurance 31.12.2008</t>
    </r>
    <r>
      <rPr>
        <b/>
        <vertAlign val="superscript"/>
        <sz val="14"/>
        <rFont val="Times New Roman"/>
        <family val="1"/>
      </rPr>
      <t xml:space="preserve"> 1</t>
    </r>
  </si>
  <si>
    <t>ASSETS</t>
  </si>
  <si>
    <t>INTANGIBLE ASSETS</t>
  </si>
  <si>
    <t>Software</t>
  </si>
  <si>
    <t>Goodwill</t>
  </si>
  <si>
    <t>Other</t>
  </si>
  <si>
    <t>B.</t>
  </si>
  <si>
    <t>INVESTMENTS</t>
  </si>
  <si>
    <t>Land and buildings</t>
  </si>
  <si>
    <t>Investments in subsidiary, joint and associated undertakings and other undertakings in which the insurer has a stake</t>
  </si>
  <si>
    <t>Shares and stakes in subsidiary, joint and associated undertakings</t>
  </si>
  <si>
    <t>Debt securities issued by subsidiary, joint and associated undertakings, as well as loans extended to such undertakings</t>
  </si>
  <si>
    <t>Other stakes</t>
  </si>
  <si>
    <t>Debt securities issued by other companies in which the insurer has a stake, as well as loans extended to such companies</t>
  </si>
  <si>
    <t>Other financial investments</t>
  </si>
  <si>
    <t>Shares and other variable-income securities and stakes in investment funds</t>
  </si>
  <si>
    <t>Debt securities and other fixed-income securities,</t>
  </si>
  <si>
    <t>including securities issued and guaranteed by the government</t>
  </si>
  <si>
    <t>Participation in investment pools</t>
  </si>
  <si>
    <t>Mortgage-secured loans</t>
  </si>
  <si>
    <t>Other loans</t>
  </si>
  <si>
    <t>Bank deposits</t>
  </si>
  <si>
    <t>Deposits with assignors</t>
  </si>
  <si>
    <t>Total Section B</t>
  </si>
  <si>
    <t>C.</t>
  </si>
  <si>
    <t>INVESTMENTS IN FAVOUR OF UNIT-LINKED LIFE INSURANCE</t>
  </si>
  <si>
    <t>D.</t>
  </si>
  <si>
    <t>RECEIVABLES</t>
  </si>
  <si>
    <t>Receivables from direct insurance operations:</t>
  </si>
  <si>
    <t>Receivables from insured / insuring persons, including:</t>
  </si>
  <si>
    <t>receivables from subsidiary, joint and associated undertakings</t>
  </si>
  <si>
    <t>receivables from undertakings in which the insurer has a stake</t>
  </si>
  <si>
    <t>Receivables from intermediaries, including:</t>
  </si>
  <si>
    <t>Total Group I</t>
  </si>
  <si>
    <t>Receivables under reinsurance operations, including:</t>
  </si>
  <si>
    <t>Other receivables</t>
  </si>
  <si>
    <t>Receivables under recourse claims and claims abandoned, including:</t>
  </si>
  <si>
    <t>Other receivables, including:</t>
  </si>
  <si>
    <t>Total Group ІІІ</t>
  </si>
  <si>
    <t>Total Section D</t>
  </si>
  <si>
    <t>E.</t>
  </si>
  <si>
    <t>OTHER ASSETS</t>
  </si>
  <si>
    <t>Other tangible assets</t>
  </si>
  <si>
    <t>Plant, machinery and equipment</t>
  </si>
  <si>
    <t>Cash and cash equivalents</t>
  </si>
  <si>
    <t>Cash in bank accounts</t>
  </si>
  <si>
    <t>Cash in hand</t>
  </si>
  <si>
    <t>Cash equivalents</t>
  </si>
  <si>
    <t>Total Group ІІ</t>
  </si>
  <si>
    <t>Total Section E</t>
  </si>
  <si>
    <t>F.</t>
  </si>
  <si>
    <t>DEFERRED EXPENDITURE AND ACCUMULATED INCOME</t>
  </si>
  <si>
    <t>Accumulated interest and rent</t>
  </si>
  <si>
    <t>Deferred acquisition costs</t>
  </si>
  <si>
    <t>Other deferred expenditure and accumulated income</t>
  </si>
  <si>
    <t>Total Section F</t>
  </si>
  <si>
    <t>TOTAL ASSETS</t>
  </si>
  <si>
    <t>G.</t>
  </si>
  <si>
    <t>PROVISIONAL ASSETS</t>
  </si>
  <si>
    <t>LIABILITIES</t>
  </si>
  <si>
    <t>A.</t>
  </si>
  <si>
    <t>CAPITAL AND RESERVES</t>
  </si>
  <si>
    <t>Shareholders capital subscribed or equivalent funds, including</t>
  </si>
  <si>
    <t>capital subscribed but not paid in (-)</t>
  </si>
  <si>
    <t>own shares, bought back (-)</t>
  </si>
  <si>
    <t>Issue premiums</t>
  </si>
  <si>
    <t>Revaluation reserve</t>
  </si>
  <si>
    <t>Provisions</t>
  </si>
  <si>
    <t>Undistributed profit</t>
  </si>
  <si>
    <t>Uncovered loss (-)</t>
  </si>
  <si>
    <t>Profit or loss for the financial year (+/-)</t>
  </si>
  <si>
    <t>Total Section A</t>
  </si>
  <si>
    <t>SUBORDINATED LIABILITIES</t>
  </si>
  <si>
    <t>TECHNICAL PROVISIONS</t>
  </si>
  <si>
    <t>Unearned premium provision:</t>
  </si>
  <si>
    <t>(a)</t>
  </si>
  <si>
    <t>reinsurers' share (-)</t>
  </si>
  <si>
    <t>Unearned premium provision, net of reinsurance</t>
  </si>
  <si>
    <t>Unexpired risks provision</t>
  </si>
  <si>
    <t>Mathematical provision:</t>
  </si>
  <si>
    <t>Mathematical provision, net of reinsurance</t>
  </si>
  <si>
    <t>Outstanding claims provision:</t>
  </si>
  <si>
    <t>Outstanding claims provision, net of reinsurance</t>
  </si>
  <si>
    <t>Reserve fund</t>
  </si>
  <si>
    <t>Capitalised value of pensions</t>
  </si>
  <si>
    <t>Capitalised value of pensions, net of reinsurance</t>
  </si>
  <si>
    <t>Provision for future participation in income</t>
  </si>
  <si>
    <t>Bonuses and rebates provision</t>
  </si>
  <si>
    <t>Other technical provisions</t>
  </si>
  <si>
    <t>Other technical provisions, net of reinsurance</t>
  </si>
  <si>
    <t>Total Section C</t>
  </si>
  <si>
    <t>UNIT-LINKED LIFE INSURANCE PROVISION</t>
  </si>
  <si>
    <t>Amount, net of reinsurance</t>
  </si>
  <si>
    <t>DEPOSITS RECEIVED FROM REINSURERS</t>
  </si>
  <si>
    <t>PAYABLES</t>
  </si>
  <si>
    <t>Payables under direct insurance transactions, including:</t>
  </si>
  <si>
    <t>payables to subsidiary, joint and associated undertakings</t>
  </si>
  <si>
    <t>payables to undertakings in which the insurer has a stake</t>
  </si>
  <si>
    <t>Payables under reinsurance operations, including:</t>
  </si>
  <si>
    <t>Contractual loans</t>
  </si>
  <si>
    <t>Convertible loans, including:</t>
  </si>
  <si>
    <t>Other contractual loans, including:</t>
  </si>
  <si>
    <t>Payables to banks, including:</t>
  </si>
  <si>
    <t>Other payables, including:</t>
  </si>
  <si>
    <t>payables to personnel</t>
  </si>
  <si>
    <t>payables to the budget</t>
  </si>
  <si>
    <t>payables to the social security funds</t>
  </si>
  <si>
    <t>ACCRUALS AND DEFERRED INCOME</t>
  </si>
  <si>
    <t>TOTAL LIABILITIES</t>
  </si>
  <si>
    <t>H.</t>
  </si>
  <si>
    <t>PROVISIONAL LIABILITIES</t>
  </si>
  <si>
    <r>
      <t>INCOME STATEMENT FOR 2008 - NON-LIFE INSURANCE</t>
    </r>
    <r>
      <rPr>
        <b/>
        <vertAlign val="superscript"/>
        <sz val="12"/>
        <rFont val="Times New Roman"/>
        <family val="1"/>
      </rPr>
      <t>1</t>
    </r>
  </si>
  <si>
    <r>
      <t>REINSURERS' SHARE IN CLAIMS PAID FOR THE PERIOD 1999 - 2008 - NON-LIFE INSURANCE</t>
    </r>
    <r>
      <rPr>
        <b/>
        <vertAlign val="superscript"/>
        <sz val="12"/>
        <rFont val="Times New Roman"/>
        <family val="1"/>
      </rPr>
      <t>1</t>
    </r>
  </si>
  <si>
    <t>№</t>
  </si>
  <si>
    <t>GROSS EXPENSE RATIO</t>
  </si>
  <si>
    <t>GROSS COMBINED RATIO</t>
  </si>
  <si>
    <t>PREMIUM INCOME</t>
  </si>
  <si>
    <t>DIRECT INSURANCE</t>
  </si>
  <si>
    <t>ACTIVE REINSURANCE</t>
  </si>
  <si>
    <r>
      <t>Premium income - Non life insurance for 2008</t>
    </r>
    <r>
      <rPr>
        <b/>
        <vertAlign val="superscript"/>
        <sz val="16"/>
        <rFont val="Times New Roman"/>
        <family val="1"/>
      </rPr>
      <t>1</t>
    </r>
  </si>
  <si>
    <t>INSURERS</t>
  </si>
  <si>
    <t>Required Solvency Margin                           (in thous. BGN)</t>
  </si>
  <si>
    <t>Available Solvency Margin                    (in thous. BGN)</t>
  </si>
  <si>
    <t>Minimum Capital Requirements                 (in thous. BGN)</t>
  </si>
  <si>
    <t>CLASSES OF INSURANCE</t>
  </si>
  <si>
    <r>
      <t>1</t>
    </r>
    <r>
      <rPr>
        <i/>
        <sz val="10"/>
        <rFont val="Times New Roman Cyr"/>
        <family val="0"/>
      </rPr>
      <t xml:space="preserve">As per data submitted by insurers to the Financial Supervision Commission according to Ordinance No. 30 dd 19.07.2006 </t>
    </r>
  </si>
  <si>
    <r>
      <t>INSURANCE PORTFOLIO STRUCTURE FOR 2008 - NON-LIFE INSURANCE</t>
    </r>
    <r>
      <rPr>
        <b/>
        <vertAlign val="superscript"/>
        <sz val="12"/>
        <rFont val="Times New Roman"/>
        <family val="1"/>
      </rPr>
      <t>1</t>
    </r>
  </si>
  <si>
    <r>
      <t>1</t>
    </r>
    <r>
      <rPr>
        <i/>
        <sz val="10"/>
        <rFont val="Times New Roman Cyr"/>
        <family val="0"/>
      </rPr>
      <t xml:space="preserve">As per data submitted by insurers to theFinancial Supervision Commission according to Ordinance No. 30 dd 19.07.2006 </t>
    </r>
  </si>
  <si>
    <r>
      <t>Share of Claims Paid by Classes of Insurance in Total Claims Paid - Non-life Insurance 2008</t>
    </r>
    <r>
      <rPr>
        <b/>
        <vertAlign val="superscript"/>
        <sz val="14"/>
        <rFont val="Times New Roman"/>
        <family val="1"/>
      </rPr>
      <t>1</t>
    </r>
  </si>
  <si>
    <r>
      <t>PREMIUMS CEDED BY CLASSES OF INSURANCE FOR THE PERIOD 1999 - 2008 - NON-LIFE INSURANCE</t>
    </r>
    <r>
      <rPr>
        <b/>
        <vertAlign val="superscript"/>
        <sz val="14"/>
        <rFont val="Times New Roman"/>
        <family val="1"/>
      </rPr>
      <t xml:space="preserve">1 </t>
    </r>
  </si>
  <si>
    <t>Reinsurers' share in premiums written</t>
  </si>
  <si>
    <r>
      <t>1</t>
    </r>
    <r>
      <rPr>
        <i/>
        <sz val="10"/>
        <rFont val="Times New Roman"/>
        <family val="1"/>
      </rPr>
      <t xml:space="preserve">As per data submitted by insurers to the Financial Supervision Commission according to Ordinance No. 30 dd 19.07.2006 </t>
    </r>
  </si>
  <si>
    <r>
      <t>MAJOR INDICATORS BY CLASSES OF INSURANCE FOR 2008  - NON-LIFE INSURANCE</t>
    </r>
    <r>
      <rPr>
        <b/>
        <vertAlign val="superscript"/>
        <sz val="12"/>
        <rFont val="Times New Roman"/>
        <family val="1"/>
      </rPr>
      <t>1</t>
    </r>
  </si>
  <si>
    <t>GROSS LOSS RATIO</t>
  </si>
  <si>
    <t>(1)</t>
  </si>
  <si>
    <t>(2)</t>
  </si>
  <si>
    <t>(3)</t>
  </si>
  <si>
    <t>(2) / (3)</t>
  </si>
  <si>
    <t>(2) / (1)</t>
  </si>
  <si>
    <t>Available Solvency Margin / Minimum Capital Requirements</t>
  </si>
  <si>
    <t>Available Solvency Margin / Required Solvency Margin</t>
  </si>
  <si>
    <r>
      <t>Required Solvency Margin and Available Solvency Margin for 2008</t>
    </r>
    <r>
      <rPr>
        <b/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</si>
</sst>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3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;\(#,##0\)"/>
    <numFmt numFmtId="173" formatCode="0.000000"/>
    <numFmt numFmtId="174" formatCode="_(* #,##0_);_(* \(#,##0\);_(* &quot;-&quot;_);_(@_)"/>
    <numFmt numFmtId="175" formatCode="_-* #,##0\ _L_e_i_-;\-* #,##0\ _L_e_i_-;_-* &quot;-&quot;\ _L_e_i_-;_-@_-"/>
    <numFmt numFmtId="176" formatCode="_-* #,##0.00\ _L_e_i_-;\-* #,##0.00\ _L_e_i_-;_-* &quot;-&quot;??\ _L_e_i_-;_-@_-"/>
    <numFmt numFmtId="177" formatCode="_-* #,##0\ &quot;Lei&quot;_-;\-* #,##0\ &quot;Lei&quot;_-;_-* &quot;-&quot;\ &quot;Lei&quot;_-;_-@_-"/>
    <numFmt numFmtId="178" formatCode="_-* #,##0.00\ &quot;Lei&quot;_-;\-* #,##0.00\ &quot;Lei&quot;_-;_-* &quot;-&quot;??\ &quot;Lei&quot;_-;_-@_-"/>
    <numFmt numFmtId="179" formatCode="_-* #,##0.00\ [$€-1]_-;\-* #,##0.00\ [$€-1]_-;_-* &quot;-&quot;??\ [$€-1]_-"/>
    <numFmt numFmtId="180" formatCode="0.0;\(0.0\)"/>
    <numFmt numFmtId="181" formatCode="_-* #,##0.00\ _л_в_._-;\-* #,##0.00\ _л_в_._-;_-* &quot;-&quot;??\ _л_в_._-;_-@_-"/>
    <numFmt numFmtId="182" formatCode="_-* #,##0\ _л_в_._-;\-* #,##0\ _л_в_._-;_-* &quot;-&quot;??\ _л_в_._-;_-@_-"/>
    <numFmt numFmtId="183" formatCode="_-* #,##0\ _л_в_-;\-* #,##0\ _л_в_-;_-* &quot;-&quot;??\ _л_в_-;_-@_-"/>
    <numFmt numFmtId="184" formatCode="0.00000000"/>
    <numFmt numFmtId="185" formatCode="0.000000000"/>
    <numFmt numFmtId="186" formatCode="0.0000000"/>
    <numFmt numFmtId="187" formatCode="0.00000"/>
    <numFmt numFmtId="188" formatCode="0.0000"/>
    <numFmt numFmtId="189" formatCode="0.000"/>
    <numFmt numFmtId="190" formatCode="#,##0.0"/>
    <numFmt numFmtId="191" formatCode="0.0%"/>
  </numFmts>
  <fonts count="47">
    <font>
      <sz val="10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i/>
      <sz val="1.25"/>
      <name val="Arial Narrow"/>
      <family val="2"/>
    </font>
    <font>
      <sz val="3.5"/>
      <name val="Arial"/>
      <family val="0"/>
    </font>
    <font>
      <sz val="1.75"/>
      <name val="Arial Narrow"/>
      <family val="2"/>
    </font>
    <font>
      <i/>
      <sz val="1.75"/>
      <name val="Arial"/>
      <family val="2"/>
    </font>
    <font>
      <i/>
      <sz val="1.75"/>
      <name val="Arial Cyr"/>
      <family val="0"/>
    </font>
    <font>
      <sz val="1.75"/>
      <name val="Arial Cyr"/>
      <family val="0"/>
    </font>
    <font>
      <sz val="1.25"/>
      <name val="Arial Cyr"/>
      <family val="2"/>
    </font>
    <font>
      <b/>
      <i/>
      <sz val="1.75"/>
      <name val="Arial"/>
      <family val="2"/>
    </font>
    <font>
      <sz val="3"/>
      <name val="Arial"/>
      <family val="0"/>
    </font>
    <font>
      <sz val="1"/>
      <name val="Arial"/>
      <family val="2"/>
    </font>
    <font>
      <sz val="1.25"/>
      <name val="Arial"/>
      <family val="2"/>
    </font>
    <font>
      <sz val="1.75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vertAlign val="superscript"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Book Antiqua"/>
      <family val="0"/>
    </font>
    <font>
      <sz val="11"/>
      <name val="Times New Roman"/>
      <family val="1"/>
    </font>
    <font>
      <sz val="12"/>
      <name val="Arial"/>
      <family val="2"/>
    </font>
    <font>
      <b/>
      <vertAlign val="superscript"/>
      <sz val="12"/>
      <name val="Times New Roman"/>
      <family val="1"/>
    </font>
    <font>
      <sz val="22"/>
      <name val="Arial"/>
      <family val="0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sz val="21.25"/>
      <name val="Arial"/>
      <family val="0"/>
    </font>
    <font>
      <b/>
      <sz val="11"/>
      <name val="Times New Roman"/>
      <family val="1"/>
    </font>
    <font>
      <sz val="25.25"/>
      <name val="Times New Roman"/>
      <family val="1"/>
    </font>
    <font>
      <sz val="10.25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b/>
      <sz val="12"/>
      <name val="Times New Roman Cyr"/>
      <family val="0"/>
    </font>
    <font>
      <i/>
      <vertAlign val="superscript"/>
      <sz val="10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vertAlign val="superscript"/>
      <sz val="16"/>
      <name val="Times New Roman"/>
      <family val="1"/>
    </font>
    <font>
      <b/>
      <i/>
      <sz val="12"/>
      <name val="Times New Roman"/>
      <family val="1"/>
    </font>
    <font>
      <vertAlign val="superscript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27" fillId="0" borderId="0" applyFont="0" applyFill="0" applyBorder="0" applyAlignment="0" applyProtection="0"/>
    <xf numFmtId="173" fontId="17" fillId="0" borderId="1" applyFill="0" applyBorder="0">
      <alignment horizontal="center" vertical="center"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0" fontId="28" fillId="0" borderId="0" applyFill="0" applyBorder="0">
      <alignment horizontal="center" vertical="center"/>
      <protection/>
    </xf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/>
      <protection/>
    </xf>
    <xf numFmtId="3" fontId="1" fillId="0" borderId="0">
      <alignment horizontal="right" vertical="center"/>
      <protection/>
    </xf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4" fillId="0" borderId="2">
      <alignment horizontal="right"/>
      <protection/>
    </xf>
    <xf numFmtId="172" fontId="29" fillId="0" borderId="0" applyFill="0" applyBorder="0">
      <alignment horizontal="right"/>
      <protection/>
    </xf>
  </cellStyleXfs>
  <cellXfs count="173">
    <xf numFmtId="0" fontId="0" fillId="0" borderId="0" xfId="0" applyAlignment="1">
      <alignment/>
    </xf>
    <xf numFmtId="3" fontId="17" fillId="0" borderId="0" xfId="0" applyNumberFormat="1" applyFont="1" applyAlignment="1">
      <alignment/>
    </xf>
    <xf numFmtId="0" fontId="17" fillId="0" borderId="0" xfId="0" applyFont="1" applyAlignment="1">
      <alignment/>
    </xf>
    <xf numFmtId="3" fontId="17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3" fontId="21" fillId="0" borderId="0" xfId="0" applyNumberFormat="1" applyFont="1" applyAlignment="1">
      <alignment/>
    </xf>
    <xf numFmtId="0" fontId="20" fillId="0" borderId="0" xfId="0" applyFont="1" applyAlignment="1">
      <alignment horizontal="center" vertical="center"/>
    </xf>
    <xf numFmtId="3" fontId="20" fillId="0" borderId="0" xfId="0" applyNumberFormat="1" applyFont="1" applyAlignment="1">
      <alignment vertic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10" fontId="17" fillId="0" borderId="0" xfId="32" applyNumberFormat="1" applyFont="1" applyAlignment="1">
      <alignment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17" fillId="0" borderId="0" xfId="31" applyFont="1" applyFill="1" applyBorder="1" applyAlignment="1">
      <alignment wrapText="1"/>
      <protection/>
    </xf>
    <xf numFmtId="10" fontId="17" fillId="0" borderId="0" xfId="32" applyNumberFormat="1" applyFont="1" applyAlignment="1">
      <alignment horizontal="right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Border="1" applyAlignment="1">
      <alignment/>
    </xf>
    <xf numFmtId="0" fontId="18" fillId="0" borderId="0" xfId="0" applyFont="1" applyAlignment="1">
      <alignment horizontal="right"/>
    </xf>
    <xf numFmtId="0" fontId="20" fillId="0" borderId="0" xfId="0" applyFont="1" applyBorder="1" applyAlignment="1">
      <alignment horizontal="right"/>
    </xf>
    <xf numFmtId="3" fontId="17" fillId="0" borderId="3" xfId="0" applyNumberFormat="1" applyFont="1" applyBorder="1" applyAlignment="1">
      <alignment horizontal="right" vertical="center"/>
    </xf>
    <xf numFmtId="10" fontId="17" fillId="0" borderId="3" xfId="0" applyNumberFormat="1" applyFont="1" applyBorder="1" applyAlignment="1">
      <alignment horizontal="right" vertical="center"/>
    </xf>
    <xf numFmtId="3" fontId="17" fillId="0" borderId="3" xfId="0" applyNumberFormat="1" applyFont="1" applyFill="1" applyBorder="1" applyAlignment="1">
      <alignment horizontal="right" vertical="center" wrapText="1"/>
    </xf>
    <xf numFmtId="0" fontId="20" fillId="0" borderId="0" xfId="0" applyFont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/>
    </xf>
    <xf numFmtId="10" fontId="17" fillId="0" borderId="0" xfId="0" applyNumberFormat="1" applyFont="1" applyBorder="1" applyAlignment="1">
      <alignment horizontal="right"/>
    </xf>
    <xf numFmtId="0" fontId="17" fillId="0" borderId="0" xfId="0" applyFont="1" applyFill="1" applyAlignment="1">
      <alignment/>
    </xf>
    <xf numFmtId="0" fontId="25" fillId="0" borderId="0" xfId="0" applyFont="1" applyAlignment="1">
      <alignment horizontal="center" vertical="center" wrapText="1"/>
    </xf>
    <xf numFmtId="0" fontId="20" fillId="0" borderId="0" xfId="0" applyFont="1" applyAlignment="1">
      <alignment/>
    </xf>
    <xf numFmtId="3" fontId="17" fillId="2" borderId="3" xfId="0" applyNumberFormat="1" applyFont="1" applyFill="1" applyBorder="1" applyAlignment="1">
      <alignment/>
    </xf>
    <xf numFmtId="3" fontId="17" fillId="0" borderId="3" xfId="0" applyNumberFormat="1" applyFont="1" applyBorder="1" applyAlignment="1">
      <alignment/>
    </xf>
    <xf numFmtId="10" fontId="17" fillId="0" borderId="3" xfId="32" applyNumberFormat="1" applyFont="1" applyBorder="1" applyAlignment="1">
      <alignment/>
    </xf>
    <xf numFmtId="10" fontId="17" fillId="2" borderId="3" xfId="32" applyNumberFormat="1" applyFont="1" applyFill="1" applyBorder="1" applyAlignment="1">
      <alignment/>
    </xf>
    <xf numFmtId="3" fontId="25" fillId="0" borderId="0" xfId="30" applyNumberFormat="1" applyFont="1" applyFill="1" applyBorder="1" applyProtection="1">
      <alignment horizontal="center" vertical="center" wrapText="1"/>
      <protection/>
    </xf>
    <xf numFmtId="3" fontId="26" fillId="0" borderId="0" xfId="30" applyNumberFormat="1" applyFont="1" applyFill="1" applyBorder="1" applyProtection="1">
      <alignment horizontal="center" vertical="center" wrapText="1"/>
      <protection/>
    </xf>
    <xf numFmtId="3" fontId="18" fillId="0" borderId="0" xfId="30" applyNumberFormat="1" applyFont="1" applyFill="1" applyBorder="1" applyProtection="1">
      <alignment horizontal="center" vertical="center" wrapText="1"/>
      <protection/>
    </xf>
    <xf numFmtId="3" fontId="25" fillId="0" borderId="0" xfId="30" applyNumberFormat="1" applyFont="1" applyFill="1" applyBorder="1" applyAlignment="1" applyProtection="1">
      <alignment horizontal="center" vertical="center" wrapText="1"/>
      <protection/>
    </xf>
    <xf numFmtId="3" fontId="25" fillId="0" borderId="0" xfId="30" applyNumberFormat="1" applyFont="1" applyFill="1" applyBorder="1" applyAlignment="1" applyProtection="1">
      <alignment horizontal="left"/>
      <protection/>
    </xf>
    <xf numFmtId="0" fontId="18" fillId="0" borderId="3" xfId="0" applyFont="1" applyBorder="1" applyAlignment="1">
      <alignment horizontal="center" vertical="center" wrapText="1"/>
    </xf>
    <xf numFmtId="3" fontId="17" fillId="0" borderId="3" xfId="29" applyNumberFormat="1" applyFont="1" applyBorder="1" applyProtection="1">
      <alignment horizontal="right" vertical="center"/>
      <protection locked="0"/>
    </xf>
    <xf numFmtId="0" fontId="25" fillId="0" borderId="0" xfId="30" applyNumberFormat="1" applyFont="1" applyFill="1" applyBorder="1" applyAlignment="1" applyProtection="1">
      <alignment horizontal="left" vertical="center" wrapText="1"/>
      <protection locked="0"/>
    </xf>
    <xf numFmtId="3" fontId="20" fillId="0" borderId="0" xfId="30" applyNumberFormat="1" applyFont="1" applyFill="1" applyBorder="1" applyAlignment="1" applyProtection="1">
      <alignment horizontal="center" vertical="center" wrapText="1"/>
      <protection locked="0"/>
    </xf>
    <xf numFmtId="10" fontId="18" fillId="0" borderId="3" xfId="32" applyNumberFormat="1" applyFont="1" applyBorder="1" applyAlignment="1">
      <alignment wrapText="1"/>
    </xf>
    <xf numFmtId="3" fontId="18" fillId="0" borderId="3" xfId="0" applyNumberFormat="1" applyFont="1" applyBorder="1" applyAlignment="1">
      <alignment horizontal="center" vertical="center" wrapText="1"/>
    </xf>
    <xf numFmtId="10" fontId="17" fillId="0" borderId="3" xfId="0" applyNumberFormat="1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3" fontId="17" fillId="0" borderId="3" xfId="0" applyNumberFormat="1" applyFont="1" applyFill="1" applyBorder="1" applyAlignment="1">
      <alignment/>
    </xf>
    <xf numFmtId="3" fontId="17" fillId="0" borderId="0" xfId="0" applyNumberFormat="1" applyFont="1" applyFill="1" applyAlignment="1">
      <alignment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31" applyFont="1" applyFill="1" applyBorder="1" applyAlignment="1">
      <alignment wrapText="1"/>
      <protection/>
    </xf>
    <xf numFmtId="10" fontId="17" fillId="0" borderId="0" xfId="32" applyNumberFormat="1" applyFont="1" applyAlignment="1">
      <alignment horizontal="left"/>
    </xf>
    <xf numFmtId="10" fontId="17" fillId="0" borderId="0" xfId="32" applyNumberFormat="1" applyFont="1" applyBorder="1" applyAlignment="1">
      <alignment/>
    </xf>
    <xf numFmtId="4" fontId="19" fillId="0" borderId="0" xfId="0" applyNumberFormat="1" applyFont="1" applyFill="1" applyBorder="1" applyAlignment="1" applyProtection="1">
      <alignment horizontal="center"/>
      <protection/>
    </xf>
    <xf numFmtId="0" fontId="18" fillId="0" borderId="3" xfId="0" applyFont="1" applyFill="1" applyBorder="1" applyAlignment="1">
      <alignment horizontal="center" vertical="center" wrapText="1"/>
    </xf>
    <xf numFmtId="191" fontId="17" fillId="0" borderId="0" xfId="32" applyNumberFormat="1" applyFont="1" applyAlignment="1">
      <alignment/>
    </xf>
    <xf numFmtId="10" fontId="18" fillId="0" borderId="0" xfId="32" applyNumberFormat="1" applyFont="1" applyAlignment="1">
      <alignment/>
    </xf>
    <xf numFmtId="10" fontId="17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3" fontId="18" fillId="0" borderId="3" xfId="0" applyNumberFormat="1" applyFont="1" applyBorder="1" applyAlignment="1">
      <alignment horizontal="right" vertical="center"/>
    </xf>
    <xf numFmtId="3" fontId="18" fillId="0" borderId="3" xfId="0" applyNumberFormat="1" applyFont="1" applyBorder="1" applyAlignment="1">
      <alignment/>
    </xf>
    <xf numFmtId="0" fontId="17" fillId="0" borderId="3" xfId="0" applyFont="1" applyBorder="1" applyAlignment="1">
      <alignment horizontal="center" vertical="center" wrapText="1"/>
    </xf>
    <xf numFmtId="3" fontId="35" fillId="0" borderId="3" xfId="30" applyNumberFormat="1" applyFont="1" applyFill="1" applyBorder="1" applyAlignment="1" applyProtection="1">
      <alignment horizontal="left"/>
      <protection/>
    </xf>
    <xf numFmtId="0" fontId="28" fillId="0" borderId="3" xfId="30" applyNumberFormat="1" applyFont="1" applyFill="1" applyBorder="1" applyAlignment="1" applyProtection="1">
      <alignment horizontal="left" vertical="center" wrapText="1"/>
      <protection/>
    </xf>
    <xf numFmtId="0" fontId="35" fillId="0" borderId="3" xfId="30" applyNumberFormat="1" applyFont="1" applyFill="1" applyBorder="1" applyAlignment="1" applyProtection="1">
      <alignment horizontal="left" vertical="center" wrapText="1"/>
      <protection/>
    </xf>
    <xf numFmtId="3" fontId="28" fillId="0" borderId="3" xfId="30" applyNumberFormat="1" applyFont="1" applyFill="1" applyBorder="1" applyAlignment="1" applyProtection="1">
      <alignment vertical="center"/>
      <protection/>
    </xf>
    <xf numFmtId="0" fontId="35" fillId="0" borderId="3" xfId="30" applyNumberFormat="1" applyFont="1" applyFill="1" applyBorder="1" applyAlignment="1" applyProtection="1">
      <alignment horizontal="left"/>
      <protection/>
    </xf>
    <xf numFmtId="0" fontId="39" fillId="0" borderId="3" xfId="30" applyNumberFormat="1" applyFont="1" applyFill="1" applyBorder="1" applyAlignment="1" applyProtection="1">
      <alignment horizontal="left" vertical="center" wrapText="1"/>
      <protection/>
    </xf>
    <xf numFmtId="3" fontId="35" fillId="0" borderId="3" xfId="30" applyNumberFormat="1" applyFont="1" applyFill="1" applyBorder="1" applyAlignment="1" applyProtection="1">
      <alignment horizontal="left" vertical="center" wrapText="1"/>
      <protection/>
    </xf>
    <xf numFmtId="3" fontId="28" fillId="0" borderId="2" xfId="30" applyNumberFormat="1" applyFont="1" applyFill="1" applyBorder="1" applyProtection="1">
      <alignment horizontal="center" vertical="center" wrapText="1"/>
      <protection/>
    </xf>
    <xf numFmtId="3" fontId="20" fillId="0" borderId="3" xfId="30" applyNumberFormat="1" applyFont="1" applyFill="1" applyBorder="1" applyAlignment="1" applyProtection="1">
      <alignment horizontal="center" vertical="center" wrapText="1"/>
      <protection/>
    </xf>
    <xf numFmtId="3" fontId="21" fillId="0" borderId="3" xfId="30" applyNumberFormat="1" applyFont="1" applyFill="1" applyBorder="1" applyAlignment="1" applyProtection="1">
      <alignment horizontal="center" vertical="center" wrapText="1"/>
      <protection/>
    </xf>
    <xf numFmtId="0" fontId="26" fillId="0" borderId="3" xfId="0" applyFont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3" fontId="26" fillId="0" borderId="3" xfId="30" applyNumberFormat="1" applyFont="1" applyFill="1" applyBorder="1" applyProtection="1">
      <alignment horizontal="center" vertical="center" wrapText="1"/>
      <protection/>
    </xf>
    <xf numFmtId="3" fontId="18" fillId="0" borderId="3" xfId="30" applyNumberFormat="1" applyFont="1" applyFill="1" applyBorder="1" applyProtection="1">
      <alignment horizontal="center" vertical="center" wrapText="1"/>
      <protection/>
    </xf>
    <xf numFmtId="3" fontId="35" fillId="0" borderId="3" xfId="30" applyNumberFormat="1" applyFont="1" applyFill="1" applyBorder="1" applyAlignment="1" applyProtection="1">
      <alignment horizontal="center"/>
      <protection/>
    </xf>
    <xf numFmtId="3" fontId="28" fillId="0" borderId="3" xfId="30" applyNumberFormat="1" applyFont="1" applyFill="1" applyBorder="1" applyAlignment="1" applyProtection="1">
      <alignment horizontal="center" vertical="center"/>
      <protection/>
    </xf>
    <xf numFmtId="3" fontId="28" fillId="0" borderId="3" xfId="30" applyNumberFormat="1" applyFont="1" applyFill="1" applyBorder="1" applyAlignment="1" applyProtection="1">
      <alignment horizontal="left" vertical="center" wrapText="1"/>
      <protection/>
    </xf>
    <xf numFmtId="3" fontId="28" fillId="0" borderId="3" xfId="30" applyNumberFormat="1" applyFont="1" applyFill="1" applyBorder="1" applyAlignment="1" applyProtection="1">
      <alignment horizontal="right" vertical="center" wrapText="1"/>
      <protection/>
    </xf>
    <xf numFmtId="3" fontId="35" fillId="0" borderId="3" xfId="30" applyNumberFormat="1" applyFont="1" applyFill="1" applyBorder="1" applyAlignment="1" applyProtection="1">
      <alignment horizontal="right" vertical="center" wrapText="1"/>
      <protection/>
    </xf>
    <xf numFmtId="3" fontId="28" fillId="0" borderId="3" xfId="30" applyNumberFormat="1" applyFont="1" applyFill="1" applyBorder="1" applyAlignment="1" applyProtection="1">
      <alignment vertical="center" wrapText="1"/>
      <protection/>
    </xf>
    <xf numFmtId="3" fontId="28" fillId="0" borderId="3" xfId="30" applyNumberFormat="1" applyFont="1" applyFill="1" applyBorder="1" applyProtection="1">
      <alignment horizontal="center" vertical="center" wrapText="1"/>
      <protection/>
    </xf>
    <xf numFmtId="3" fontId="35" fillId="0" borderId="3" xfId="30" applyNumberFormat="1" applyFont="1" applyFill="1" applyBorder="1" applyProtection="1">
      <alignment horizontal="center" vertical="center" wrapText="1"/>
      <protection/>
    </xf>
    <xf numFmtId="0" fontId="21" fillId="2" borderId="0" xfId="0" applyFont="1" applyFill="1" applyBorder="1" applyAlignment="1" applyProtection="1">
      <alignment horizontal="left"/>
      <protection/>
    </xf>
    <xf numFmtId="10" fontId="18" fillId="0" borderId="3" xfId="0" applyNumberFormat="1" applyFont="1" applyBorder="1" applyAlignment="1">
      <alignment horizontal="right" vertical="center"/>
    </xf>
    <xf numFmtId="10" fontId="18" fillId="0" borderId="3" xfId="32" applyNumberFormat="1" applyFont="1" applyBorder="1" applyAlignment="1">
      <alignment/>
    </xf>
    <xf numFmtId="10" fontId="18" fillId="0" borderId="3" xfId="0" applyNumberFormat="1" applyFont="1" applyBorder="1" applyAlignment="1">
      <alignment/>
    </xf>
    <xf numFmtId="0" fontId="17" fillId="0" borderId="4" xfId="0" applyFont="1" applyBorder="1" applyAlignment="1">
      <alignment/>
    </xf>
    <xf numFmtId="3" fontId="17" fillId="0" borderId="3" xfId="0" applyNumberFormat="1" applyFont="1" applyBorder="1" applyAlignment="1">
      <alignment horizontal="center"/>
    </xf>
    <xf numFmtId="3" fontId="17" fillId="0" borderId="3" xfId="0" applyNumberFormat="1" applyFont="1" applyFill="1" applyBorder="1" applyAlignment="1">
      <alignment horizontal="center" vertical="center" wrapText="1"/>
    </xf>
    <xf numFmtId="3" fontId="17" fillId="0" borderId="3" xfId="0" applyNumberFormat="1" applyFont="1" applyBorder="1" applyAlignment="1">
      <alignment horizontal="center" vertical="center"/>
    </xf>
    <xf numFmtId="10" fontId="17" fillId="0" borderId="3" xfId="0" applyNumberFormat="1" applyFont="1" applyBorder="1" applyAlignment="1">
      <alignment horizontal="center" vertical="center"/>
    </xf>
    <xf numFmtId="3" fontId="18" fillId="0" borderId="3" xfId="0" applyNumberFormat="1" applyFont="1" applyBorder="1" applyAlignment="1">
      <alignment horizontal="right"/>
    </xf>
    <xf numFmtId="0" fontId="40" fillId="0" borderId="3" xfId="0" applyFont="1" applyBorder="1" applyAlignment="1">
      <alignment horizontal="center" vertical="center" wrapText="1"/>
    </xf>
    <xf numFmtId="0" fontId="28" fillId="0" borderId="3" xfId="31" applyFont="1" applyFill="1" applyBorder="1" applyAlignment="1">
      <alignment vertical="center" wrapText="1"/>
      <protection/>
    </xf>
    <xf numFmtId="0" fontId="28" fillId="0" borderId="3" xfId="31" applyFont="1" applyFill="1" applyBorder="1" applyAlignment="1" applyProtection="1">
      <alignment vertical="center" wrapText="1"/>
      <protection/>
    </xf>
    <xf numFmtId="0" fontId="35" fillId="0" borderId="3" xfId="28" applyFont="1" applyFill="1" applyBorder="1" applyAlignment="1">
      <alignment horizontal="right" vertical="center"/>
      <protection/>
    </xf>
    <xf numFmtId="0" fontId="41" fillId="0" borderId="0" xfId="0" applyFont="1" applyBorder="1" applyAlignment="1">
      <alignment/>
    </xf>
    <xf numFmtId="0" fontId="17" fillId="0" borderId="5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/>
    </xf>
    <xf numFmtId="3" fontId="28" fillId="0" borderId="2" xfId="30" applyNumberFormat="1" applyFont="1" applyFill="1" applyBorder="1" applyAlignment="1" applyProtection="1">
      <alignment horizontal="right" vertical="center" wrapText="1"/>
      <protection/>
    </xf>
    <xf numFmtId="3" fontId="28" fillId="0" borderId="2" xfId="30" applyNumberFormat="1" applyFont="1" applyFill="1" applyBorder="1" applyAlignment="1" applyProtection="1">
      <alignment horizontal="right" vertical="center"/>
      <protection/>
    </xf>
    <xf numFmtId="3" fontId="28" fillId="0" borderId="2" xfId="30" applyNumberFormat="1" applyFont="1" applyFill="1" applyBorder="1" applyAlignment="1" applyProtection="1">
      <alignment horizontal="center" vertical="center" wrapText="1"/>
      <protection/>
    </xf>
    <xf numFmtId="3" fontId="28" fillId="0" borderId="2" xfId="30" applyNumberFormat="1" applyFont="1" applyFill="1" applyBorder="1" applyAlignment="1" applyProtection="1">
      <alignment horizontal="center" vertical="center"/>
      <protection/>
    </xf>
    <xf numFmtId="3" fontId="35" fillId="0" borderId="2" xfId="30" applyNumberFormat="1" applyFont="1" applyFill="1" applyBorder="1" applyAlignment="1" applyProtection="1">
      <alignment horizontal="center"/>
      <protection/>
    </xf>
    <xf numFmtId="3" fontId="28" fillId="0" borderId="2" xfId="30" applyNumberFormat="1" applyFont="1" applyFill="1" applyBorder="1" applyAlignment="1" applyProtection="1">
      <alignment horizontal="right"/>
      <protection/>
    </xf>
    <xf numFmtId="3" fontId="28" fillId="0" borderId="2" xfId="30" applyNumberFormat="1" applyFont="1" applyFill="1" applyBorder="1" applyAlignment="1" applyProtection="1">
      <alignment horizontal="left"/>
      <protection/>
    </xf>
    <xf numFmtId="2" fontId="33" fillId="0" borderId="0" xfId="32" applyNumberFormat="1" applyFont="1" applyBorder="1" applyAlignment="1">
      <alignment/>
    </xf>
    <xf numFmtId="3" fontId="26" fillId="0" borderId="0" xfId="30" applyNumberFormat="1" applyFont="1" applyFill="1" applyBorder="1" applyAlignment="1" applyProtection="1">
      <alignment horizontal="center" vertical="center"/>
      <protection/>
    </xf>
    <xf numFmtId="4" fontId="17" fillId="0" borderId="0" xfId="0" applyNumberFormat="1" applyFont="1" applyAlignment="1">
      <alignment/>
    </xf>
    <xf numFmtId="3" fontId="35" fillId="0" borderId="3" xfId="30" applyNumberFormat="1" applyFont="1" applyFill="1" applyBorder="1" applyAlignment="1" applyProtection="1">
      <alignment horizontal="center" vertical="center" wrapText="1"/>
      <protection/>
    </xf>
    <xf numFmtId="0" fontId="35" fillId="0" borderId="3" xfId="30" applyNumberFormat="1" applyFont="1" applyFill="1" applyBorder="1" applyAlignment="1" applyProtection="1">
      <alignment horizontal="center" vertical="center" wrapText="1"/>
      <protection/>
    </xf>
    <xf numFmtId="0" fontId="35" fillId="0" borderId="3" xfId="0" applyFont="1" applyFill="1" applyBorder="1" applyAlignment="1">
      <alignment horizontal="left"/>
    </xf>
    <xf numFmtId="0" fontId="35" fillId="0" borderId="3" xfId="30" applyNumberFormat="1" applyFont="1" applyFill="1" applyBorder="1" applyAlignment="1" applyProtection="1">
      <alignment horizontal="center"/>
      <protection/>
    </xf>
    <xf numFmtId="0" fontId="28" fillId="0" borderId="3" xfId="30" applyNumberFormat="1" applyFont="1" applyFill="1" applyBorder="1" applyAlignment="1" applyProtection="1">
      <alignment horizontal="left" wrapText="1"/>
      <protection/>
    </xf>
    <xf numFmtId="0" fontId="28" fillId="0" borderId="3" xfId="30" applyNumberFormat="1" applyFont="1" applyFill="1" applyBorder="1" applyAlignment="1" applyProtection="1">
      <alignment horizontal="center" vertical="center" wrapText="1"/>
      <protection/>
    </xf>
    <xf numFmtId="0" fontId="35" fillId="0" borderId="3" xfId="30" applyNumberFormat="1" applyFont="1" applyFill="1" applyBorder="1" applyAlignment="1" applyProtection="1">
      <alignment horizontal="right" vertical="center" wrapText="1"/>
      <protection/>
    </xf>
    <xf numFmtId="0" fontId="38" fillId="0" borderId="0" xfId="0" applyFont="1" applyBorder="1" applyAlignment="1">
      <alignment/>
    </xf>
    <xf numFmtId="2" fontId="17" fillId="0" borderId="3" xfId="0" applyNumberFormat="1" applyFont="1" applyBorder="1" applyAlignment="1">
      <alignment horizontal="center"/>
    </xf>
    <xf numFmtId="2" fontId="18" fillId="0" borderId="3" xfId="0" applyNumberFormat="1" applyFont="1" applyBorder="1" applyAlignment="1">
      <alignment horizontal="center"/>
    </xf>
    <xf numFmtId="0" fontId="38" fillId="0" borderId="0" xfId="0" applyFont="1" applyBorder="1" applyAlignment="1">
      <alignment wrapText="1"/>
    </xf>
    <xf numFmtId="0" fontId="32" fillId="0" borderId="0" xfId="0" applyFont="1" applyBorder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9" fillId="0" borderId="6" xfId="0" applyFont="1" applyBorder="1" applyAlignment="1">
      <alignment horizontal="center" vertical="center"/>
    </xf>
    <xf numFmtId="0" fontId="45" fillId="2" borderId="3" xfId="0" applyFont="1" applyFill="1" applyBorder="1" applyAlignment="1" applyProtection="1">
      <alignment horizontal="right"/>
      <protection/>
    </xf>
    <xf numFmtId="0" fontId="17" fillId="0" borderId="0" xfId="0" applyFont="1" applyBorder="1" applyAlignment="1">
      <alignment horizontal="left"/>
    </xf>
    <xf numFmtId="3" fontId="18" fillId="0" borderId="0" xfId="0" applyNumberFormat="1" applyFont="1" applyBorder="1" applyAlignment="1">
      <alignment horizontal="right" vertical="center" wrapText="1"/>
    </xf>
    <xf numFmtId="3" fontId="17" fillId="0" borderId="0" xfId="0" applyNumberFormat="1" applyFont="1" applyBorder="1" applyAlignment="1">
      <alignment/>
    </xf>
    <xf numFmtId="0" fontId="20" fillId="0" borderId="3" xfId="28" applyFont="1" applyFill="1" applyBorder="1" applyAlignment="1">
      <alignment horizontal="center" vertical="center" wrapText="1"/>
      <protection/>
    </xf>
    <xf numFmtId="0" fontId="21" fillId="2" borderId="3" xfId="0" applyFont="1" applyFill="1" applyBorder="1" applyAlignment="1" applyProtection="1">
      <alignment horizontal="left" wrapText="1"/>
      <protection/>
    </xf>
    <xf numFmtId="3" fontId="21" fillId="0" borderId="3" xfId="0" applyNumberFormat="1" applyFont="1" applyFill="1" applyBorder="1" applyAlignment="1" applyProtection="1" quotePrefix="1">
      <alignment horizontal="right"/>
      <protection/>
    </xf>
    <xf numFmtId="3" fontId="21" fillId="0" borderId="3" xfId="0" applyNumberFormat="1" applyFont="1" applyFill="1" applyBorder="1" applyAlignment="1" applyProtection="1">
      <alignment horizontal="right"/>
      <protection/>
    </xf>
    <xf numFmtId="3" fontId="21" fillId="0" borderId="3" xfId="0" applyNumberFormat="1" applyFont="1" applyFill="1" applyBorder="1" applyAlignment="1">
      <alignment/>
    </xf>
    <xf numFmtId="3" fontId="21" fillId="0" borderId="3" xfId="0" applyNumberFormat="1" applyFont="1" applyBorder="1" applyAlignment="1">
      <alignment/>
    </xf>
    <xf numFmtId="3" fontId="20" fillId="0" borderId="3" xfId="29" applyNumberFormat="1" applyFont="1" applyBorder="1" applyAlignment="1" applyProtection="1">
      <alignment horizontal="right"/>
      <protection locked="0"/>
    </xf>
    <xf numFmtId="3" fontId="20" fillId="0" borderId="3" xfId="0" applyNumberFormat="1" applyFont="1" applyBorder="1" applyAlignment="1">
      <alignment/>
    </xf>
    <xf numFmtId="0" fontId="21" fillId="0" borderId="0" xfId="0" applyFont="1" applyAlignment="1">
      <alignment/>
    </xf>
    <xf numFmtId="0" fontId="20" fillId="0" borderId="6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/>
    </xf>
    <xf numFmtId="0" fontId="21" fillId="0" borderId="3" xfId="0" applyFont="1" applyBorder="1" applyAlignment="1">
      <alignment/>
    </xf>
    <xf numFmtId="3" fontId="21" fillId="0" borderId="3" xfId="0" applyNumberFormat="1" applyFont="1" applyBorder="1" applyAlignment="1">
      <alignment/>
    </xf>
    <xf numFmtId="3" fontId="20" fillId="0" borderId="3" xfId="0" applyNumberFormat="1" applyFont="1" applyBorder="1" applyAlignment="1">
      <alignment/>
    </xf>
    <xf numFmtId="0" fontId="18" fillId="0" borderId="6" xfId="0" applyFont="1" applyBorder="1" applyAlignment="1">
      <alignment horizontal="right"/>
    </xf>
    <xf numFmtId="0" fontId="46" fillId="0" borderId="5" xfId="0" applyFont="1" applyBorder="1" applyAlignment="1">
      <alignment/>
    </xf>
    <xf numFmtId="49" fontId="20" fillId="0" borderId="3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wrapText="1"/>
    </xf>
    <xf numFmtId="0" fontId="35" fillId="0" borderId="3" xfId="31" applyFont="1" applyFill="1" applyBorder="1" applyAlignment="1">
      <alignment horizontal="right" vertical="center" wrapText="1"/>
      <protection/>
    </xf>
    <xf numFmtId="191" fontId="21" fillId="0" borderId="3" xfId="32" applyNumberFormat="1" applyFont="1" applyBorder="1" applyAlignment="1">
      <alignment/>
    </xf>
    <xf numFmtId="191" fontId="20" fillId="0" borderId="3" xfId="32" applyNumberFormat="1" applyFont="1" applyBorder="1" applyAlignment="1">
      <alignment/>
    </xf>
    <xf numFmtId="0" fontId="20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/>
    </xf>
    <xf numFmtId="4" fontId="19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Font="1" applyBorder="1" applyAlignment="1">
      <alignment horizontal="center"/>
    </xf>
    <xf numFmtId="0" fontId="35" fillId="0" borderId="7" xfId="30" applyNumberFormat="1" applyFont="1" applyFill="1" applyBorder="1" applyAlignment="1" applyProtection="1">
      <alignment horizontal="center" vertical="center" wrapText="1"/>
      <protection/>
    </xf>
    <xf numFmtId="0" fontId="35" fillId="0" borderId="8" xfId="3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/>
    </xf>
    <xf numFmtId="3" fontId="18" fillId="0" borderId="3" xfId="30" applyNumberFormat="1" applyFont="1" applyFill="1" applyBorder="1" applyAlignment="1" applyProtection="1">
      <alignment horizontal="center" vertical="center" wrapText="1"/>
      <protection/>
    </xf>
    <xf numFmtId="3" fontId="17" fillId="0" borderId="3" xfId="30" applyNumberFormat="1" applyFont="1" applyFill="1" applyBorder="1" applyAlignment="1" applyProtection="1">
      <alignment horizontal="center" vertical="center" wrapText="1"/>
      <protection/>
    </xf>
    <xf numFmtId="172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Euro" xfId="19"/>
    <cellStyle name="Exchange" xfId="20"/>
    <cellStyle name="Followed Hyperlink" xfId="21"/>
    <cellStyle name="Hyperlink" xfId="22"/>
    <cellStyle name="Inflation" xfId="23"/>
    <cellStyle name="Milliers [0]_IBNR" xfId="24"/>
    <cellStyle name="Milliers_IBNR" xfId="25"/>
    <cellStyle name="Monetaire [0]_IBNR" xfId="26"/>
    <cellStyle name="Monetaire_IBNR" xfId="27"/>
    <cellStyle name="Normal_Book1" xfId="28"/>
    <cellStyle name="Normal_FORMI" xfId="29"/>
    <cellStyle name="Normal_Spravki_NonLIfe_New" xfId="30"/>
    <cellStyle name="Normal_Spravki_NonLIfe1999" xfId="31"/>
    <cellStyle name="Percent" xfId="32"/>
    <cellStyle name="spravki" xfId="33"/>
    <cellStyle name="TBI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STRUCTURE OF PREMIUM INCOME BY CLASSES OF INSURANCE FOR 2008 - NON-LIFE INSURANCE
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95"/>
          <c:y val="0.4335"/>
          <c:w val="0.4395"/>
          <c:h val="0.369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Premiums!$B$32:$K$32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Railroad vehicle insurance</c:v>
                </c:pt>
                <c:pt idx="3">
                  <c:v>Aircraft insurance</c:v>
                </c:pt>
                <c:pt idx="4">
                  <c:v>Marine Hull</c:v>
                </c:pt>
                <c:pt idx="5">
                  <c:v>Cargo in transit</c:v>
                </c:pt>
                <c:pt idx="6">
                  <c:v>Fire and natural perils and property</c:v>
                </c:pt>
                <c:pt idx="7">
                  <c:v>General third party liability</c:v>
                </c:pt>
                <c:pt idx="8">
                  <c:v>Financial losses, credits, guarantees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Premiums!$B$33:$K$33</c:f>
              <c:numCache>
                <c:ptCount val="10"/>
                <c:pt idx="0">
                  <c:v>0.017843139919793576</c:v>
                </c:pt>
                <c:pt idx="1">
                  <c:v>0.7009281672764461</c:v>
                </c:pt>
                <c:pt idx="2">
                  <c:v>0.005014082054058024</c:v>
                </c:pt>
                <c:pt idx="3">
                  <c:v>0.009697488821699437</c:v>
                </c:pt>
                <c:pt idx="4">
                  <c:v>0.015585281496176245</c:v>
                </c:pt>
                <c:pt idx="5">
                  <c:v>0.011886190477092428</c:v>
                </c:pt>
                <c:pt idx="6">
                  <c:v>0.16939885588629955</c:v>
                </c:pt>
                <c:pt idx="7">
                  <c:v>0.020668237788349236</c:v>
                </c:pt>
                <c:pt idx="8">
                  <c:v>0.04211853172255487</c:v>
                </c:pt>
                <c:pt idx="9">
                  <c:v>0.006860024557530285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STRUCTURE OF CLAIMS PAID BY CLASSES OF INSURANCE FOR 2008 - NON-LIFE INSURANCE
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075"/>
          <c:y val="0.41525"/>
          <c:w val="0.43575"/>
          <c:h val="0.445"/>
        </c:manualLayout>
      </c:layout>
      <c:pie3DChart>
        <c:varyColors val="1"/>
        <c:ser>
          <c:idx val="0"/>
          <c:order val="0"/>
          <c:explosion val="3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Payments!$B$32:$K$32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Railroad vehicle insurance</c:v>
                </c:pt>
                <c:pt idx="3">
                  <c:v>Aircraft insurance</c:v>
                </c:pt>
                <c:pt idx="4">
                  <c:v>Marine Hull</c:v>
                </c:pt>
                <c:pt idx="5">
                  <c:v>Cargo in transit</c:v>
                </c:pt>
                <c:pt idx="6">
                  <c:v>Fire and natural perils and property</c:v>
                </c:pt>
                <c:pt idx="7">
                  <c:v>General third party liability</c:v>
                </c:pt>
                <c:pt idx="8">
                  <c:v>Financial losses, credits, guarantees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Payments!$B$33:$K$33</c:f>
              <c:numCache>
                <c:ptCount val="10"/>
                <c:pt idx="0">
                  <c:v>0.008942675503301497</c:v>
                </c:pt>
                <c:pt idx="1">
                  <c:v>0.8462857673284352</c:v>
                </c:pt>
                <c:pt idx="2">
                  <c:v>0.00021163317781033893</c:v>
                </c:pt>
                <c:pt idx="3">
                  <c:v>0.0025374841887530817</c:v>
                </c:pt>
                <c:pt idx="4">
                  <c:v>0.03045967565026756</c:v>
                </c:pt>
                <c:pt idx="5">
                  <c:v>0.0055023915155805615</c:v>
                </c:pt>
                <c:pt idx="6">
                  <c:v>0.06717039553937801</c:v>
                </c:pt>
                <c:pt idx="7">
                  <c:v>0.01806173746703204</c:v>
                </c:pt>
                <c:pt idx="8">
                  <c:v>0.01749338960902735</c:v>
                </c:pt>
                <c:pt idx="9">
                  <c:v>0.003334850020413984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СТРУКТУРА НА ПРЕМИЕНИЯ ПРИХОД ПО ВИДОВЕ ЗАСТРАХОВКИ ПО ОБЩО ЗАСТРАХОВАНЕ 
ЗА 2001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'[2]PREMI'!$A$35</c:f>
              <c:strCache>
                <c:ptCount val="1"/>
                <c:pt idx="0">
                  <c:v>СТРУКТУРА НА ПРЕМИЕНИЯ ПРИХОД ПО ВИДОВЕ ЗАСТРАХОВКИ ПО ОБЩО ЗАСТРАХОВАНЕ ЗА 2001 ГОДИНА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E3E3E3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'[2]PREMI'!$A$37:$A$46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 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и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'[2]PREMI'!$W$37:$W$46</c:f>
              <c:numCache>
                <c:ptCount val="10"/>
                <c:pt idx="0">
                  <c:v>0.033710514905923965</c:v>
                </c:pt>
                <c:pt idx="1">
                  <c:v>0.5757606863716038</c:v>
                </c:pt>
                <c:pt idx="2">
                  <c:v>0.00017169380531668413</c:v>
                </c:pt>
                <c:pt idx="3">
                  <c:v>0.016119241601933166</c:v>
                </c:pt>
                <c:pt idx="4">
                  <c:v>0.020156646580691818</c:v>
                </c:pt>
                <c:pt idx="5">
                  <c:v>0.02509354386584442</c:v>
                </c:pt>
                <c:pt idx="6">
                  <c:v>0.24617698148909692</c:v>
                </c:pt>
                <c:pt idx="7">
                  <c:v>0.024793415206992995</c:v>
                </c:pt>
                <c:pt idx="8">
                  <c:v>0.03993092860753041</c:v>
                </c:pt>
                <c:pt idx="9">
                  <c:v>0.018086347565065795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/>
              <a:t>
</a:t>
            </a:r>
            <a:r>
              <a:rPr lang="en-US" cap="none" sz="175" b="0" i="0" u="none" baseline="0"/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'[1]OBEZ'!#REF!</c:f>
              <c:strCache>
                <c:ptCount val="1"/>
                <c:pt idx="0">
                  <c:v>#REF!</c:v>
                </c:pt>
              </c:strCache>
            </c:strRef>
          </c:tx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'[1]OBEZ'!#REF!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'[1]OBEZ'!#REF!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/>
              <a:t>
</a:t>
            </a:r>
            <a:r>
              <a:rPr lang="en-US" cap="none" sz="175" b="0" i="0" u="none" baseline="0"/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'[1]Obez_1(%)'!#REF!</c:f>
              <c:strCache>
                <c:ptCount val="1"/>
                <c:pt idx="0">
                  <c:v>#REF!</c:v>
                </c:pt>
              </c:strCache>
            </c:strRef>
          </c:tx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'[1]Obez_1(%)'!#REF!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'[1]Obez_1(%)'!#REF!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/>
              <a:t>
</a:t>
            </a:r>
            <a:r>
              <a:rPr lang="en-US" cap="none" sz="175" b="0" i="0" u="none" baseline="0"/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'[1]Obez_2(%)'!#REF!</c:f>
              <c:strCache>
                <c:ptCount val="1"/>
                <c:pt idx="0">
                  <c:v>#REF!</c:v>
                </c:pt>
              </c:strCache>
            </c:strRef>
          </c:tx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'[1]Obez_2(%)'!#REF!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'[1]Obez_2(%)'!#REF!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СТРУКТУРА НА ПРЕМИЕНИЯ ПРИХОД ПО ВИДОВЕ ЗАСТРАХОВКИ ПО ОБЩО ЗАСТРАХОВАНЕ 
ЗА 2001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'[2]PREMI'!$A$35</c:f>
              <c:strCache>
                <c:ptCount val="1"/>
                <c:pt idx="0">
                  <c:v>СТРУКТУРА НА ПРЕМИЕНИЯ ПРИХОД ПО ВИДОВЕ ЗАСТРАХОВКИ ПО ОБЩО ЗАСТРАХОВАНЕ ЗА 2001 ГОДИНА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E3E3E3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'[2]PREMI'!$A$37:$A$46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 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и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'[2]PREMI'!$W$37:$W$46</c:f>
              <c:numCache>
                <c:ptCount val="10"/>
                <c:pt idx="0">
                  <c:v>0.033710514905923965</c:v>
                </c:pt>
                <c:pt idx="1">
                  <c:v>0.5757606863716038</c:v>
                </c:pt>
                <c:pt idx="2">
                  <c:v>0.00017169380531668413</c:v>
                </c:pt>
                <c:pt idx="3">
                  <c:v>0.016119241601933166</c:v>
                </c:pt>
                <c:pt idx="4">
                  <c:v>0.020156646580691818</c:v>
                </c:pt>
                <c:pt idx="5">
                  <c:v>0.02509354386584442</c:v>
                </c:pt>
                <c:pt idx="6">
                  <c:v>0.24617698148909692</c:v>
                </c:pt>
                <c:pt idx="7">
                  <c:v>0.024793415206992995</c:v>
                </c:pt>
                <c:pt idx="8">
                  <c:v>0.03993092860753041</c:v>
                </c:pt>
                <c:pt idx="9">
                  <c:v>0.018086347565065795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/>
              <a:t>
</a:t>
            </a:r>
            <a:r>
              <a:rPr lang="en-US" cap="none" sz="175" b="0" i="0" u="none" baseline="0"/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'[1]Obez_2(%)'!#REF!</c:f>
              <c:strCache>
                <c:ptCount val="1"/>
                <c:pt idx="0">
                  <c:v>#REF!</c:v>
                </c:pt>
              </c:strCache>
            </c:strRef>
          </c:tx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'[1]Obez_2(%)'!#REF!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'[1]Obez_2(%)'!#REF!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за 1999 г.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999933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Злополука и заболяване
4.22%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'[4]Graph_premii'!$A$2:$A$11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'[4]Graph_premii'!$U$2:$U$11</c:f>
              <c:numCache>
                <c:ptCount val="10"/>
                <c:pt idx="0">
                  <c:v>11114864</c:v>
                </c:pt>
                <c:pt idx="1">
                  <c:v>155752848.37000003</c:v>
                </c:pt>
                <c:pt idx="2">
                  <c:v>63764.729999999996</c:v>
                </c:pt>
                <c:pt idx="3">
                  <c:v>2771217.97</c:v>
                </c:pt>
                <c:pt idx="4">
                  <c:v>5657572.59</c:v>
                </c:pt>
                <c:pt idx="5">
                  <c:v>7372329.29</c:v>
                </c:pt>
                <c:pt idx="6">
                  <c:v>73201377</c:v>
                </c:pt>
                <c:pt idx="7">
                  <c:v>4621725.63</c:v>
                </c:pt>
                <c:pt idx="8">
                  <c:v>93932.35</c:v>
                </c:pt>
                <c:pt idx="9">
                  <c:v>2470212.42</c:v>
                </c:pt>
              </c:numCache>
            </c:numRef>
          </c:val>
        </c:ser>
        <c:ser>
          <c:idx val="0"/>
          <c:order val="1"/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Злополука и заболяване
4.22%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'[4]Graph_premii'!$A$2:$A$11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'[4]Graph_premii'!$U$2:$U$11</c:f>
              <c:numCache>
                <c:ptCount val="10"/>
                <c:pt idx="0">
                  <c:v>11114864</c:v>
                </c:pt>
                <c:pt idx="1">
                  <c:v>155752848.37000003</c:v>
                </c:pt>
                <c:pt idx="2">
                  <c:v>63764.729999999996</c:v>
                </c:pt>
                <c:pt idx="3">
                  <c:v>2771217.97</c:v>
                </c:pt>
                <c:pt idx="4">
                  <c:v>5657572.59</c:v>
                </c:pt>
                <c:pt idx="5">
                  <c:v>7372329.29</c:v>
                </c:pt>
                <c:pt idx="6">
                  <c:v>73201377</c:v>
                </c:pt>
                <c:pt idx="7">
                  <c:v>4621725.63</c:v>
                </c:pt>
                <c:pt idx="8">
                  <c:v>93932.35</c:v>
                </c:pt>
                <c:pt idx="9">
                  <c:v>2470212.42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Premiums Ceded for the Period 1999 - 2008 - Non-Life Insurance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Repremiums!$A$2:$F$2</c:f>
              <c:strCache>
                <c:ptCount val="1"/>
                <c:pt idx="0">
                  <c:v>PREMIUMS CEDED BY CLASSES OF INSURANCE FOR THE PERIOD 1999 - 2008 - NON-LIFE INSURANCE1 </c:v>
                </c:pt>
              </c:strCache>
            </c:strRef>
          </c:tx>
          <c:spPr>
            <a:solidFill>
              <a:srgbClr val="3399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(Repremiums!$B$4,Repremiums!$D$4,Repremiums!$F$4,Repremiums!$H$4,Repremiums!$J$4,Repremiums!$L$4,Repremiums!$N$4,Repremiums!$P$4,Repremiums!$R$4,Repremiums!$T$4)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(Repremiums!$B$27,Repremiums!$D$27,Repremiums!$F$27,Repremiums!$H$27,Repremiums!$J$27,Repremiums!$L$27,Repremiums!$N$27,Repremiums!$P$27,Repremiums!$R$27,Repremiums!$T$27)</c:f>
              <c:numCache>
                <c:ptCount val="10"/>
                <c:pt idx="0">
                  <c:v>78509140</c:v>
                </c:pt>
                <c:pt idx="1">
                  <c:v>102886717</c:v>
                </c:pt>
                <c:pt idx="2">
                  <c:v>132746832</c:v>
                </c:pt>
                <c:pt idx="3">
                  <c:v>166206365.2012639</c:v>
                </c:pt>
                <c:pt idx="4">
                  <c:v>259011964.1214754</c:v>
                </c:pt>
                <c:pt idx="5">
                  <c:v>317571089.37222016</c:v>
                </c:pt>
                <c:pt idx="6">
                  <c:v>235709507.67567694</c:v>
                </c:pt>
                <c:pt idx="7">
                  <c:v>228890007.8456792</c:v>
                </c:pt>
                <c:pt idx="8">
                  <c:v>244537522.31629094</c:v>
                </c:pt>
                <c:pt idx="9">
                  <c:v>266908836.2430161</c:v>
                </c:pt>
              </c:numCache>
            </c:numRef>
          </c:val>
        </c:ser>
        <c:axId val="59019848"/>
        <c:axId val="61416585"/>
      </c:barChart>
      <c:catAx>
        <c:axId val="59019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61416585"/>
        <c:crosses val="autoZero"/>
        <c:auto val="1"/>
        <c:lblOffset val="100"/>
        <c:noMultiLvlLbl val="0"/>
      </c:catAx>
      <c:valAx>
        <c:axId val="614165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9019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2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изплатените обезщетения по видове застраховки за 1999 г.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'[3]Sheet1'!$A$2</c:f>
              <c:strCache>
                <c:ptCount val="1"/>
                <c:pt idx="0">
                  <c:v>Структура на застрахователните плащания по видове застраховки по общо застраховане за 1999 г.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4"/>
            <c:spPr>
              <a:solidFill>
                <a:srgbClr val="999933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'[3]Sheet1'!$A$3:$A$12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бедствия,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'[3]Sheet1'!$B$3:$B$12</c:f>
              <c:numCache>
                <c:ptCount val="10"/>
                <c:pt idx="0">
                  <c:v>0.0084</c:v>
                </c:pt>
                <c:pt idx="1">
                  <c:v>0.6485</c:v>
                </c:pt>
                <c:pt idx="2">
                  <c:v>0</c:v>
                </c:pt>
                <c:pt idx="3">
                  <c:v>0.0098</c:v>
                </c:pt>
                <c:pt idx="4">
                  <c:v>0.0399</c:v>
                </c:pt>
                <c:pt idx="5">
                  <c:v>0.022</c:v>
                </c:pt>
                <c:pt idx="6">
                  <c:v>0.2319</c:v>
                </c:pt>
                <c:pt idx="7">
                  <c:v>0.0275</c:v>
                </c:pt>
                <c:pt idx="8">
                  <c:v>0.0111</c:v>
                </c:pt>
                <c:pt idx="9">
                  <c:v>0.0008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СТРУКТУРА НА ПРЕМИЕНИЯ ПРИХОД ПО ВИДОВЕ ЗАСТРАХОВКИ ПО ОБЩО ЗАСТРАХОВАНЕ 
ЗА 2001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'[2]PREMI'!$A$35</c:f>
              <c:strCache>
                <c:ptCount val="1"/>
                <c:pt idx="0">
                  <c:v>СТРУКТУРА НА ПРЕМИЕНИЯ ПРИХОД ПО ВИДОВЕ ЗАСТРАХОВКИ ПО ОБЩО ЗАСТРАХОВАНЕ ЗА 2001 ГОДИНА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E3E3E3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'[2]PREMI'!$A$37:$A$46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 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и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'[2]PREMI'!$W$37:$W$46</c:f>
              <c:numCache>
                <c:ptCount val="10"/>
                <c:pt idx="0">
                  <c:v>0.033710514905923965</c:v>
                </c:pt>
                <c:pt idx="1">
                  <c:v>0.5757606863716038</c:v>
                </c:pt>
                <c:pt idx="2">
                  <c:v>0.00017169380531668413</c:v>
                </c:pt>
                <c:pt idx="3">
                  <c:v>0.016119241601933166</c:v>
                </c:pt>
                <c:pt idx="4">
                  <c:v>0.020156646580691818</c:v>
                </c:pt>
                <c:pt idx="5">
                  <c:v>0.02509354386584442</c:v>
                </c:pt>
                <c:pt idx="6">
                  <c:v>0.24617698148909692</c:v>
                </c:pt>
                <c:pt idx="7">
                  <c:v>0.024793415206992995</c:v>
                </c:pt>
                <c:pt idx="8">
                  <c:v>0.03993092860753041</c:v>
                </c:pt>
                <c:pt idx="9">
                  <c:v>0.018086347565065795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Reinsurers'Share in Claims Paid for the Period 1999 - 2008 - Non-life Insurance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Repayments!$A$2:$F$2</c:f>
              <c:strCache>
                <c:ptCount val="1"/>
                <c:pt idx="0">
                  <c:v>REINSURERS' SHARE IN CLAIMS PAID FOR THE PERIOD 1999 - 2008 - NON-LIFE INSURANCE1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Repayments!$B$4:$K$4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Repayments!$B$27:$K$27</c:f>
              <c:numCache>
                <c:ptCount val="10"/>
                <c:pt idx="0">
                  <c:v>34260923</c:v>
                </c:pt>
                <c:pt idx="1">
                  <c:v>51637798</c:v>
                </c:pt>
                <c:pt idx="2">
                  <c:v>73406617</c:v>
                </c:pt>
                <c:pt idx="3">
                  <c:v>74409367.28336526</c:v>
                </c:pt>
                <c:pt idx="4">
                  <c:v>88912058.40034816</c:v>
                </c:pt>
                <c:pt idx="5">
                  <c:v>109389617.61399376</c:v>
                </c:pt>
                <c:pt idx="6">
                  <c:v>84683369.96658139</c:v>
                </c:pt>
                <c:pt idx="7">
                  <c:v>43294032.54746004</c:v>
                </c:pt>
                <c:pt idx="8">
                  <c:v>75861753.53054957</c:v>
                </c:pt>
                <c:pt idx="9">
                  <c:v>92618851.94510044</c:v>
                </c:pt>
              </c:numCache>
            </c:numRef>
          </c:val>
        </c:ser>
        <c:axId val="15878354"/>
        <c:axId val="8687459"/>
      </c:barChart>
      <c:catAx>
        <c:axId val="15878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87459"/>
        <c:crosses val="autoZero"/>
        <c:auto val="1"/>
        <c:lblOffset val="100"/>
        <c:noMultiLvlLbl val="0"/>
      </c:catAx>
      <c:valAx>
        <c:axId val="86874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878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/>
              <a:t>
</a:t>
            </a:r>
            <a:r>
              <a:rPr lang="en-US" cap="none" sz="175" b="0" i="0" u="none" baseline="0"/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'[1]PREMI_1(%)'!#REF!</c:f>
              <c:strCache>
                <c:ptCount val="1"/>
                <c:pt idx="0">
                  <c:v>#REF!</c:v>
                </c:pt>
              </c:strCache>
            </c:strRef>
          </c:tx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'[1]PREMI_1(%)'!#REF!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'[1]PREMI_1(%)'!#REF!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СТРУКТУРА НА ПРЕМИЕНИЯ ПРИХОД ПО ВИДОВЕ ЗАСТРАХОВКИ ПО ОБЩО ЗАСТРАХОВАНЕ 
ЗА 2001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'[2]PREMI'!$A$35</c:f>
              <c:strCache>
                <c:ptCount val="1"/>
                <c:pt idx="0">
                  <c:v>СТРУКТУРА НА ПРЕМИЕНИЯ ПРИХОД ПО ВИДОВЕ ЗАСТРАХОВКИ ПО ОБЩО ЗАСТРАХОВАНЕ ЗА 2001 ГОДИНА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E3E3E3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'[2]PREMI'!$A$37:$A$46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 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и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'[2]PREMI'!$W$37:$W$46</c:f>
              <c:numCache>
                <c:ptCount val="10"/>
                <c:pt idx="0">
                  <c:v>0.033710514905923965</c:v>
                </c:pt>
                <c:pt idx="1">
                  <c:v>0.5757606863716038</c:v>
                </c:pt>
                <c:pt idx="2">
                  <c:v>0.00017169380531668413</c:v>
                </c:pt>
                <c:pt idx="3">
                  <c:v>0.016119241601933166</c:v>
                </c:pt>
                <c:pt idx="4">
                  <c:v>0.020156646580691818</c:v>
                </c:pt>
                <c:pt idx="5">
                  <c:v>0.02509354386584442</c:v>
                </c:pt>
                <c:pt idx="6">
                  <c:v>0.24617698148909692</c:v>
                </c:pt>
                <c:pt idx="7">
                  <c:v>0.024793415206992995</c:v>
                </c:pt>
                <c:pt idx="8">
                  <c:v>0.03993092860753041</c:v>
                </c:pt>
                <c:pt idx="9">
                  <c:v>0.018086347565065795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/>
              <a:t>
</a:t>
            </a:r>
            <a:r>
              <a:rPr lang="en-US" cap="none" sz="175" b="0" i="0" u="none" baseline="0"/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'[1]PREMI_2(%)'!#REF!</c:f>
              <c:strCache>
                <c:ptCount val="1"/>
                <c:pt idx="0">
                  <c:v>#REF!</c:v>
                </c:pt>
              </c:strCache>
            </c:strRef>
          </c:tx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'[1]PREMI_2(%)'!#REF!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'[1]PREMI_2(%)'!#REF!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/>
              <a:t>
</a:t>
            </a:r>
            <a:r>
              <a:rPr lang="en-US" cap="none" sz="175" b="0" i="0" u="none" baseline="0"/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'[1]PREMI_2(%)'!#REF!</c:f>
              <c:strCache>
                <c:ptCount val="1"/>
                <c:pt idx="0">
                  <c:v>#REF!</c:v>
                </c:pt>
              </c:strCache>
            </c:strRef>
          </c:tx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'[1]PREMI_2(%)'!#REF!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'[1]PREMI_2(%)'!#REF!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СТРУКТУРА НА ПРЕМИЕНИЯ ПРИХОД ПО ВИДОВЕ ЗАСТРАХОВКИ ПО ОБЩО ЗАСТРАХОВАНЕ 
ЗА 2001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'[2]PREMI'!$A$35</c:f>
              <c:strCache>
                <c:ptCount val="1"/>
                <c:pt idx="0">
                  <c:v>СТРУКТУРА НА ПРЕМИЕНИЯ ПРИХОД ПО ВИДОВЕ ЗАСТРАХОВКИ ПО ОБЩО ЗАСТРАХОВАНЕ ЗА 2001 ГОДИНА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E3E3E3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'[2]PREMI'!$A$37:$A$46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 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и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'[2]PREMI'!$W$37:$W$46</c:f>
              <c:numCache>
                <c:ptCount val="10"/>
                <c:pt idx="0">
                  <c:v>0.033710514905923965</c:v>
                </c:pt>
                <c:pt idx="1">
                  <c:v>0.5757606863716038</c:v>
                </c:pt>
                <c:pt idx="2">
                  <c:v>0.00017169380531668413</c:v>
                </c:pt>
                <c:pt idx="3">
                  <c:v>0.016119241601933166</c:v>
                </c:pt>
                <c:pt idx="4">
                  <c:v>0.020156646580691818</c:v>
                </c:pt>
                <c:pt idx="5">
                  <c:v>0.02509354386584442</c:v>
                </c:pt>
                <c:pt idx="6">
                  <c:v>0.24617698148909692</c:v>
                </c:pt>
                <c:pt idx="7">
                  <c:v>0.024793415206992995</c:v>
                </c:pt>
                <c:pt idx="8">
                  <c:v>0.03993092860753041</c:v>
                </c:pt>
                <c:pt idx="9">
                  <c:v>0.018086347565065795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/>
              <a:t>
</a:t>
            </a:r>
            <a:r>
              <a:rPr lang="en-US" cap="none" sz="175" b="0" i="0" u="none" baseline="0"/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'[1]PREMI_2(%)'!#REF!</c:f>
              <c:strCache>
                <c:ptCount val="1"/>
                <c:pt idx="0">
                  <c:v>#REF!</c:v>
                </c:pt>
              </c:strCache>
            </c:strRef>
          </c:tx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'[1]PREMI_2(%)'!#REF!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'[1]PREMI_2(%)'!#REF!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/>
              <a:t>
</a:t>
            </a:r>
            <a:r>
              <a:rPr lang="en-US" cap="none" sz="175" b="0" i="0" u="none" baseline="0"/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'[1]PREMI_2(%)'!#REF!</c:f>
              <c:strCache>
                <c:ptCount val="1"/>
                <c:pt idx="0">
                  <c:v>#REF!</c:v>
                </c:pt>
              </c:strCache>
            </c:strRef>
          </c:tx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'[1]PREMI_2(%)'!#REF!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'[1]PREMI_2(%)'!#REF!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30</xdr:row>
      <xdr:rowOff>57150</xdr:rowOff>
    </xdr:from>
    <xdr:to>
      <xdr:col>13</xdr:col>
      <xdr:colOff>47625</xdr:colOff>
      <xdr:row>71</xdr:row>
      <xdr:rowOff>9525</xdr:rowOff>
    </xdr:to>
    <xdr:graphicFrame>
      <xdr:nvGraphicFramePr>
        <xdr:cNvPr id="1" name="Chart 2"/>
        <xdr:cNvGraphicFramePr/>
      </xdr:nvGraphicFramePr>
      <xdr:xfrm>
        <a:off x="104775" y="7724775"/>
        <a:ext cx="13430250" cy="659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1552575</xdr:colOff>
      <xdr:row>29</xdr:row>
      <xdr:rowOff>0</xdr:rowOff>
    </xdr:from>
    <xdr:to>
      <xdr:col>6</xdr:col>
      <xdr:colOff>542925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1552575" y="742950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6</xdr:col>
      <xdr:colOff>561975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0" y="6486525"/>
        <a:ext cx="8115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1552575</xdr:colOff>
      <xdr:row>25</xdr:row>
      <xdr:rowOff>0</xdr:rowOff>
    </xdr:from>
    <xdr:to>
      <xdr:col>6</xdr:col>
      <xdr:colOff>542925</xdr:colOff>
      <xdr:row>25</xdr:row>
      <xdr:rowOff>0</xdr:rowOff>
    </xdr:to>
    <xdr:graphicFrame>
      <xdr:nvGraphicFramePr>
        <xdr:cNvPr id="3" name="Chart 3"/>
        <xdr:cNvGraphicFramePr/>
      </xdr:nvGraphicFramePr>
      <xdr:xfrm>
        <a:off x="1552575" y="6696075"/>
        <a:ext cx="6543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6</xdr:col>
      <xdr:colOff>561975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0" y="6486525"/>
        <a:ext cx="8115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6</xdr:col>
      <xdr:colOff>561975</xdr:colOff>
      <xdr:row>24</xdr:row>
      <xdr:rowOff>0</xdr:rowOff>
    </xdr:to>
    <xdr:graphicFrame>
      <xdr:nvGraphicFramePr>
        <xdr:cNvPr id="5" name="Chart 5"/>
        <xdr:cNvGraphicFramePr/>
      </xdr:nvGraphicFramePr>
      <xdr:xfrm>
        <a:off x="0" y="6486525"/>
        <a:ext cx="81153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1552575</xdr:colOff>
      <xdr:row>25</xdr:row>
      <xdr:rowOff>0</xdr:rowOff>
    </xdr:from>
    <xdr:to>
      <xdr:col>6</xdr:col>
      <xdr:colOff>542925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1552575" y="6696075"/>
        <a:ext cx="6553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6</xdr:col>
      <xdr:colOff>561975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0" y="6486525"/>
        <a:ext cx="8124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6</xdr:col>
      <xdr:colOff>561975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0" y="6486525"/>
        <a:ext cx="81248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29</xdr:row>
      <xdr:rowOff>66675</xdr:rowOff>
    </xdr:from>
    <xdr:to>
      <xdr:col>12</xdr:col>
      <xdr:colOff>771525</xdr:colOff>
      <xdr:row>70</xdr:row>
      <xdr:rowOff>76200</xdr:rowOff>
    </xdr:to>
    <xdr:graphicFrame>
      <xdr:nvGraphicFramePr>
        <xdr:cNvPr id="1" name="Chart 3"/>
        <xdr:cNvGraphicFramePr/>
      </xdr:nvGraphicFramePr>
      <xdr:xfrm>
        <a:off x="76200" y="7534275"/>
        <a:ext cx="13335000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1552575</xdr:colOff>
      <xdr:row>28</xdr:row>
      <xdr:rowOff>0</xdr:rowOff>
    </xdr:from>
    <xdr:to>
      <xdr:col>6</xdr:col>
      <xdr:colOff>542925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1552575" y="7334250"/>
        <a:ext cx="6534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6</xdr:col>
      <xdr:colOff>561975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0" y="6496050"/>
        <a:ext cx="8105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6</xdr:col>
      <xdr:colOff>561975</xdr:colOff>
      <xdr:row>24</xdr:row>
      <xdr:rowOff>0</xdr:rowOff>
    </xdr:to>
    <xdr:graphicFrame>
      <xdr:nvGraphicFramePr>
        <xdr:cNvPr id="3" name="Chart 4"/>
        <xdr:cNvGraphicFramePr/>
      </xdr:nvGraphicFramePr>
      <xdr:xfrm>
        <a:off x="0" y="6496050"/>
        <a:ext cx="81057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6</xdr:col>
      <xdr:colOff>561975</xdr:colOff>
      <xdr:row>24</xdr:row>
      <xdr:rowOff>0</xdr:rowOff>
    </xdr:to>
    <xdr:graphicFrame>
      <xdr:nvGraphicFramePr>
        <xdr:cNvPr id="4" name="Chart 5"/>
        <xdr:cNvGraphicFramePr/>
      </xdr:nvGraphicFramePr>
      <xdr:xfrm>
        <a:off x="0" y="6496050"/>
        <a:ext cx="81057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1552575</xdr:colOff>
      <xdr:row>28</xdr:row>
      <xdr:rowOff>0</xdr:rowOff>
    </xdr:from>
    <xdr:to>
      <xdr:col>6</xdr:col>
      <xdr:colOff>542925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1552575" y="7162800"/>
        <a:ext cx="6686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6</xdr:col>
      <xdr:colOff>561975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0" y="6334125"/>
        <a:ext cx="8258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1190625</xdr:colOff>
      <xdr:row>28</xdr:row>
      <xdr:rowOff>0</xdr:rowOff>
    </xdr:from>
    <xdr:to>
      <xdr:col>1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1190625" y="7305675"/>
        <a:ext cx="2133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904875</xdr:colOff>
      <xdr:row>30</xdr:row>
      <xdr:rowOff>0</xdr:rowOff>
    </xdr:from>
    <xdr:to>
      <xdr:col>9</xdr:col>
      <xdr:colOff>723900</xdr:colOff>
      <xdr:row>60</xdr:row>
      <xdr:rowOff>47625</xdr:rowOff>
    </xdr:to>
    <xdr:graphicFrame>
      <xdr:nvGraphicFramePr>
        <xdr:cNvPr id="2" name="Chart 2"/>
        <xdr:cNvGraphicFramePr/>
      </xdr:nvGraphicFramePr>
      <xdr:xfrm>
        <a:off x="904875" y="7677150"/>
        <a:ext cx="9925050" cy="4905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3352800" y="68389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30</xdr:row>
      <xdr:rowOff>9525</xdr:rowOff>
    </xdr:from>
    <xdr:to>
      <xdr:col>9</xdr:col>
      <xdr:colOff>295275</xdr:colOff>
      <xdr:row>61</xdr:row>
      <xdr:rowOff>142875</xdr:rowOff>
    </xdr:to>
    <xdr:graphicFrame>
      <xdr:nvGraphicFramePr>
        <xdr:cNvPr id="2" name="Chart 2"/>
        <xdr:cNvGraphicFramePr/>
      </xdr:nvGraphicFramePr>
      <xdr:xfrm>
        <a:off x="247650" y="7210425"/>
        <a:ext cx="10182225" cy="5153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bm_primary\zastr-otcheti\azn\pokazateli\2002\4\Nonlife\Statistics_4_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bm_primary\zastr-otcheti\azn\zk_files_2\2001\4\Nonlife\Stat_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bm_primary\zastr-otcheti\ANNUAL_REPORT_99\graph_Oz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bm_primary\zastr-otcheti\2\gra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bm_primary\zastr-otcheti\Documents%20and%20Settings\pamukov_n\My%20Documents\Official\Dokladi\IMF\Paid%20up%20capita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SO\Common\Magelan%20Explorer%20-%20exe\Premi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X\limitaccess\Portfol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tio"/>
      <sheetName val="OthR"/>
      <sheetName val="ER"/>
      <sheetName val="OUR"/>
      <sheetName val="UPR"/>
      <sheetName val="RESERVES"/>
      <sheetName val="EXP"/>
      <sheetName val="ZS (%)"/>
      <sheetName val="ZS"/>
      <sheetName val="Contracts2"/>
      <sheetName val="Contracts (%)"/>
      <sheetName val="Contracts"/>
      <sheetName val="Obez_2(%)"/>
      <sheetName val="Obez_1(%)"/>
      <sheetName val="OBEZ"/>
      <sheetName val="PREMI_2(%)"/>
      <sheetName val="PREMI_1(%)"/>
      <sheetName val="PREMPAS_PREM"/>
      <sheetName val="PREMI"/>
      <sheetName val="PREM_PAS"/>
      <sheetName val="OBEZPASIV_OBEZ"/>
      <sheetName val="OBEZ_PAS "/>
      <sheetName val="Balans02"/>
      <sheetName val="Balans01"/>
      <sheetName val="Otchet02"/>
      <sheetName val="Otchet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tio"/>
      <sheetName val="OthR"/>
      <sheetName val="ER"/>
      <sheetName val="OUR"/>
      <sheetName val="UPR"/>
      <sheetName val="RESERVES"/>
      <sheetName val="EXP"/>
      <sheetName val="ZS"/>
      <sheetName val="Contracts2"/>
      <sheetName val="Contracts"/>
      <sheetName val="OBEZ_2(%)"/>
      <sheetName val="OBEZ_1(%)"/>
      <sheetName val="OBEZ"/>
      <sheetName val="PREMI_2(%)"/>
      <sheetName val="PREMI_1(%)"/>
      <sheetName val="PREMI"/>
      <sheetName val="PREM_PAS"/>
      <sheetName val="OBEZ_PAS "/>
      <sheetName val="Balans00"/>
      <sheetName val="Balans01"/>
      <sheetName val="Otchet00"/>
      <sheetName val="Otchet01"/>
    </sheetNames>
    <sheetDataSet>
      <sheetData sheetId="15">
        <row r="35">
          <cell r="A35" t="str">
            <v>СТРУКТУРА НА ПРЕМИЕНИЯ ПРИХОД ПО ВИДОВЕ ЗАСТРАХОВКИ ПО ОБЩО ЗАСТРАХОВАНЕ ЗА 2001 ГОДИНА</v>
          </cell>
        </row>
        <row r="37">
          <cell r="A37" t="str">
            <v>Злополука и Заболяване</v>
          </cell>
          <cell r="W37">
            <v>0.033710514905923965</v>
          </cell>
        </row>
        <row r="38">
          <cell r="A38" t="str">
            <v>МПС</v>
          </cell>
          <cell r="W38">
            <v>0.5757606863716038</v>
          </cell>
        </row>
        <row r="39">
          <cell r="A39" t="str">
            <v>Застраховка на релсови превозни средства </v>
          </cell>
          <cell r="W39">
            <v>0.00017169380531668413</v>
          </cell>
        </row>
        <row r="40">
          <cell r="A40" t="str">
            <v>Летателни</v>
          </cell>
          <cell r="W40">
            <v>0.016119241601933166</v>
          </cell>
        </row>
        <row r="41">
          <cell r="A41" t="str">
            <v>Плавателни</v>
          </cell>
          <cell r="W41">
            <v>0.020156646580691818</v>
          </cell>
        </row>
        <row r="42">
          <cell r="A42" t="str">
            <v>Товари по време на превоз</v>
          </cell>
          <cell r="W42">
            <v>0.02509354386584442</v>
          </cell>
        </row>
        <row r="43">
          <cell r="A43" t="str">
            <v>Пожар и природни бедствия и щети на имущество</v>
          </cell>
          <cell r="W43">
            <v>0.24617698148909692</v>
          </cell>
        </row>
        <row r="44">
          <cell r="A44" t="str">
            <v>Обща гражданска отговорност</v>
          </cell>
          <cell r="W44">
            <v>0.024793415206992995</v>
          </cell>
        </row>
        <row r="45">
          <cell r="A45" t="str">
            <v>Финансови загуби, кредити, гаранции и правни разноски</v>
          </cell>
          <cell r="W45">
            <v>0.03993092860753041</v>
          </cell>
        </row>
        <row r="46">
          <cell r="A46" t="str">
            <v>Помощ при пътуване</v>
          </cell>
          <cell r="W46">
            <v>0.018086347565065795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Структура на застрахователните плащания по видове застраховки по общо застраховане за 1999 г.</v>
          </cell>
        </row>
        <row r="3">
          <cell r="A3" t="str">
            <v>Злополука и заболяване</v>
          </cell>
          <cell r="B3">
            <v>0.0084</v>
          </cell>
        </row>
        <row r="4">
          <cell r="A4" t="str">
            <v>МПС</v>
          </cell>
          <cell r="B4">
            <v>0.6485</v>
          </cell>
        </row>
        <row r="5">
          <cell r="A5" t="str">
            <v>Застраховка на релсови превозни средства</v>
          </cell>
          <cell r="B5">
            <v>0</v>
          </cell>
        </row>
        <row r="6">
          <cell r="A6" t="str">
            <v>Летателни</v>
          </cell>
          <cell r="B6">
            <v>0.0098</v>
          </cell>
        </row>
        <row r="7">
          <cell r="A7" t="str">
            <v>Плавателни</v>
          </cell>
          <cell r="B7">
            <v>0.0399</v>
          </cell>
        </row>
        <row r="8">
          <cell r="A8" t="str">
            <v>Товари по време на превоз</v>
          </cell>
          <cell r="B8">
            <v>0.022</v>
          </cell>
        </row>
        <row r="9">
          <cell r="A9" t="str">
            <v>Пожар и природни бедствия, щети на имущество</v>
          </cell>
          <cell r="B9">
            <v>0.2319</v>
          </cell>
        </row>
        <row r="10">
          <cell r="A10" t="str">
            <v>Обща гражданска отговорност</v>
          </cell>
          <cell r="B10">
            <v>0.0275</v>
          </cell>
        </row>
        <row r="11">
          <cell r="A11" t="str">
            <v>Финансови загуби, кредити и правни разноски</v>
          </cell>
          <cell r="B11">
            <v>0.0111</v>
          </cell>
        </row>
        <row r="12">
          <cell r="A12" t="str">
            <v>Помощ при пътуване</v>
          </cell>
          <cell r="B12">
            <v>0.0008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raph_rezerv"/>
      <sheetName val="Graph_premii"/>
      <sheetName val="Graph_obe"/>
      <sheetName val="Graph_Obez"/>
      <sheetName val="OBEZ99"/>
      <sheetName val="PREMII_Graf (2)"/>
      <sheetName val="PREMII_Graf"/>
      <sheetName val="Sheet1"/>
    </sheetNames>
    <sheetDataSet>
      <sheetData sheetId="1">
        <row r="2">
          <cell r="A2" t="str">
            <v>Злополука и Заболяване</v>
          </cell>
          <cell r="U2">
            <v>11114864</v>
          </cell>
        </row>
        <row r="3">
          <cell r="A3" t="str">
            <v>МПС</v>
          </cell>
          <cell r="U3">
            <v>155752848.37000003</v>
          </cell>
        </row>
        <row r="4">
          <cell r="A4" t="str">
            <v>Застраховка на релсови превозни средства</v>
          </cell>
          <cell r="U4">
            <v>63764.729999999996</v>
          </cell>
        </row>
        <row r="5">
          <cell r="A5" t="str">
            <v>Летателни</v>
          </cell>
          <cell r="U5">
            <v>2771217.97</v>
          </cell>
        </row>
        <row r="6">
          <cell r="A6" t="str">
            <v>Плавателни</v>
          </cell>
          <cell r="U6">
            <v>5657572.59</v>
          </cell>
        </row>
        <row r="7">
          <cell r="A7" t="str">
            <v>Товари по време на превоз</v>
          </cell>
          <cell r="U7">
            <v>7372329.29</v>
          </cell>
        </row>
        <row r="8">
          <cell r="A8" t="str">
            <v>Пожар и природни бедствия щети на имущество</v>
          </cell>
          <cell r="U8">
            <v>73201377</v>
          </cell>
        </row>
        <row r="9">
          <cell r="A9" t="str">
            <v>Обща гражданска отговорност</v>
          </cell>
          <cell r="U9">
            <v>4621725.63</v>
          </cell>
        </row>
        <row r="10">
          <cell r="A10" t="str">
            <v>Финансови загуби, кредити, гаранции и правни разноски</v>
          </cell>
          <cell r="U10">
            <v>93932.35</v>
          </cell>
        </row>
        <row r="11">
          <cell r="A11" t="str">
            <v>Помощ при пътуване</v>
          </cell>
          <cell r="U11">
            <v>2470212.42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nlife_2005"/>
      <sheetName val="Nonlife_2004"/>
      <sheetName val="Life_2005"/>
      <sheetName val="Life_2004"/>
      <sheetName val="Nonlife"/>
      <sheetName val="Lif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emium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6">
        <row r="5">
          <cell r="F5">
            <v>37447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7"/>
  <sheetViews>
    <sheetView tabSelected="1" view="pageBreakPreview" zoomScale="85" zoomScaleNormal="75" zoomScaleSheetLayoutView="85" workbookViewId="0" topLeftCell="A1">
      <selection activeCell="A1" sqref="A1"/>
    </sheetView>
  </sheetViews>
  <sheetFormatPr defaultColWidth="9.140625" defaultRowHeight="12.75"/>
  <cols>
    <col min="1" max="1" width="49.7109375" style="8" customWidth="1"/>
    <col min="2" max="15" width="12.7109375" style="2" customWidth="1"/>
    <col min="16" max="16" width="13.57421875" style="2" customWidth="1"/>
    <col min="17" max="20" width="12.7109375" style="2" customWidth="1"/>
    <col min="21" max="21" width="15.7109375" style="2" customWidth="1"/>
    <col min="22" max="22" width="14.57421875" style="1" customWidth="1"/>
    <col min="23" max="23" width="14.8515625" style="2" customWidth="1"/>
    <col min="24" max="16384" width="9.140625" style="2" customWidth="1"/>
  </cols>
  <sheetData>
    <row r="1" ht="21" customHeight="1"/>
    <row r="2" spans="1:22" ht="20.25" customHeight="1">
      <c r="A2" s="156" t="s">
        <v>155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7"/>
    </row>
    <row r="3" spans="1:22" ht="21.75" customHeight="1">
      <c r="A3" s="6"/>
      <c r="V3" s="47" t="s">
        <v>73</v>
      </c>
    </row>
    <row r="4" spans="1:22" s="9" customFormat="1" ht="81" customHeight="1">
      <c r="A4" s="96" t="s">
        <v>283</v>
      </c>
      <c r="B4" s="56" t="s">
        <v>52</v>
      </c>
      <c r="C4" s="56" t="s">
        <v>53</v>
      </c>
      <c r="D4" s="56" t="s">
        <v>54</v>
      </c>
      <c r="E4" s="56" t="s">
        <v>57</v>
      </c>
      <c r="F4" s="56" t="s">
        <v>55</v>
      </c>
      <c r="G4" s="56" t="s">
        <v>56</v>
      </c>
      <c r="H4" s="56" t="s">
        <v>58</v>
      </c>
      <c r="I4" s="56" t="s">
        <v>59</v>
      </c>
      <c r="J4" s="56" t="s">
        <v>60</v>
      </c>
      <c r="K4" s="56" t="s">
        <v>61</v>
      </c>
      <c r="L4" s="56" t="s">
        <v>62</v>
      </c>
      <c r="M4" s="56" t="s">
        <v>63</v>
      </c>
      <c r="N4" s="56" t="s">
        <v>64</v>
      </c>
      <c r="O4" s="56" t="s">
        <v>66</v>
      </c>
      <c r="P4" s="56" t="s">
        <v>65</v>
      </c>
      <c r="Q4" s="56" t="s">
        <v>67</v>
      </c>
      <c r="R4" s="56" t="s">
        <v>68</v>
      </c>
      <c r="S4" s="56" t="s">
        <v>69</v>
      </c>
      <c r="T4" s="56" t="s">
        <v>70</v>
      </c>
      <c r="U4" s="56" t="s">
        <v>71</v>
      </c>
      <c r="V4" s="44" t="s">
        <v>72</v>
      </c>
    </row>
    <row r="5" spans="1:23" ht="16.5" customHeight="1">
      <c r="A5" s="97" t="s">
        <v>28</v>
      </c>
      <c r="B5" s="31">
        <v>3942366.65</v>
      </c>
      <c r="C5" s="31">
        <v>1891135.27</v>
      </c>
      <c r="D5" s="31">
        <v>4080101.22</v>
      </c>
      <c r="E5" s="31">
        <v>883211</v>
      </c>
      <c r="F5" s="31">
        <v>542120.08</v>
      </c>
      <c r="G5" s="31">
        <v>2738769.31</v>
      </c>
      <c r="H5" s="31">
        <v>451366.96</v>
      </c>
      <c r="I5" s="31">
        <v>1427140.2</v>
      </c>
      <c r="J5" s="31">
        <v>742842.48</v>
      </c>
      <c r="K5" s="31">
        <v>810045.53</v>
      </c>
      <c r="L5" s="31">
        <v>341781.65</v>
      </c>
      <c r="M5" s="31">
        <v>2548025.47</v>
      </c>
      <c r="N5" s="31">
        <v>636470.32</v>
      </c>
      <c r="O5" s="31">
        <v>391677.7</v>
      </c>
      <c r="P5" s="31">
        <v>3382594.42</v>
      </c>
      <c r="Q5" s="31">
        <v>880306</v>
      </c>
      <c r="R5" s="31">
        <v>16546.4</v>
      </c>
      <c r="S5" s="31">
        <v>1604226.2</v>
      </c>
      <c r="T5" s="31">
        <v>0</v>
      </c>
      <c r="U5" s="31">
        <v>0</v>
      </c>
      <c r="V5" s="31">
        <v>27310726.859999996</v>
      </c>
      <c r="W5" s="1"/>
    </row>
    <row r="6" spans="1:23" ht="16.5" customHeight="1">
      <c r="A6" s="97" t="s">
        <v>29</v>
      </c>
      <c r="B6" s="31">
        <v>0</v>
      </c>
      <c r="C6" s="31">
        <v>0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3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32783.64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31">
        <v>32786.64</v>
      </c>
      <c r="W6" s="1"/>
    </row>
    <row r="7" spans="1:23" ht="15.75" customHeight="1">
      <c r="A7" s="97" t="s">
        <v>30</v>
      </c>
      <c r="B7" s="31">
        <v>97483653.60000002</v>
      </c>
      <c r="C7" s="31">
        <v>101698150.21</v>
      </c>
      <c r="D7" s="31">
        <v>69004100.45</v>
      </c>
      <c r="E7" s="31">
        <v>47874783</v>
      </c>
      <c r="F7" s="31">
        <v>126685498.9900001</v>
      </c>
      <c r="G7" s="31">
        <v>88157768.44</v>
      </c>
      <c r="H7" s="31">
        <v>49090797.7</v>
      </c>
      <c r="I7" s="31">
        <v>37726732.57</v>
      </c>
      <c r="J7" s="31">
        <v>29446580.6</v>
      </c>
      <c r="K7" s="31">
        <v>1383773.23</v>
      </c>
      <c r="L7" s="31">
        <v>10885680.78</v>
      </c>
      <c r="M7" s="31">
        <v>16369366.4</v>
      </c>
      <c r="N7" s="31">
        <v>4873322.28</v>
      </c>
      <c r="O7" s="31">
        <v>7053683.600000004</v>
      </c>
      <c r="P7" s="31">
        <v>0</v>
      </c>
      <c r="Q7" s="31">
        <v>2551771</v>
      </c>
      <c r="R7" s="31">
        <v>0</v>
      </c>
      <c r="S7" s="31">
        <v>0</v>
      </c>
      <c r="T7" s="31">
        <v>0</v>
      </c>
      <c r="U7" s="31">
        <v>0</v>
      </c>
      <c r="V7" s="31">
        <v>690285662.8500001</v>
      </c>
      <c r="W7" s="1"/>
    </row>
    <row r="8" spans="1:23" s="27" customFormat="1" ht="16.5" customHeight="1">
      <c r="A8" s="97" t="s">
        <v>31</v>
      </c>
      <c r="B8" s="48">
        <v>0</v>
      </c>
      <c r="C8" s="48">
        <v>423286.38</v>
      </c>
      <c r="D8" s="48">
        <v>7260485.7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48">
        <v>0</v>
      </c>
      <c r="R8" s="48">
        <v>0</v>
      </c>
      <c r="S8" s="48">
        <v>0</v>
      </c>
      <c r="T8" s="48">
        <v>0</v>
      </c>
      <c r="U8" s="48">
        <v>0</v>
      </c>
      <c r="V8" s="48">
        <v>7683772.08</v>
      </c>
      <c r="W8" s="49"/>
    </row>
    <row r="9" spans="1:23" s="27" customFormat="1" ht="16.5" customHeight="1">
      <c r="A9" s="97" t="s">
        <v>32</v>
      </c>
      <c r="B9" s="48">
        <v>1500060.89</v>
      </c>
      <c r="C9" s="48">
        <v>335221.73</v>
      </c>
      <c r="D9" s="48">
        <v>2083540.75</v>
      </c>
      <c r="E9" s="48">
        <v>0</v>
      </c>
      <c r="F9" s="48">
        <v>0</v>
      </c>
      <c r="G9" s="48">
        <v>3025154.23</v>
      </c>
      <c r="H9" s="48">
        <v>80370.66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48">
        <v>7024348.26</v>
      </c>
      <c r="W9" s="49"/>
    </row>
    <row r="10" spans="1:23" s="27" customFormat="1" ht="16.5" customHeight="1">
      <c r="A10" s="97" t="s">
        <v>33</v>
      </c>
      <c r="B10" s="48">
        <v>11314065.529999997</v>
      </c>
      <c r="C10" s="48">
        <v>515821.65</v>
      </c>
      <c r="D10" s="48">
        <v>7989305.5</v>
      </c>
      <c r="E10" s="48">
        <v>5764</v>
      </c>
      <c r="F10" s="48">
        <v>0</v>
      </c>
      <c r="G10" s="48">
        <v>592993.77</v>
      </c>
      <c r="H10" s="48">
        <v>239779.67</v>
      </c>
      <c r="I10" s="48">
        <v>852654.49</v>
      </c>
      <c r="J10" s="48">
        <v>23908.57</v>
      </c>
      <c r="K10" s="48">
        <v>0</v>
      </c>
      <c r="L10" s="48">
        <v>0</v>
      </c>
      <c r="M10" s="48">
        <v>420717.44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21955010.62</v>
      </c>
      <c r="W10" s="49"/>
    </row>
    <row r="11" spans="1:23" s="27" customFormat="1" ht="16.5" customHeight="1">
      <c r="A11" s="97" t="s">
        <v>34</v>
      </c>
      <c r="B11" s="48">
        <v>6105787.229999999</v>
      </c>
      <c r="C11" s="48">
        <v>3105202.66</v>
      </c>
      <c r="D11" s="48">
        <v>2206548.17</v>
      </c>
      <c r="E11" s="48">
        <v>76651</v>
      </c>
      <c r="F11" s="48">
        <v>294463.16</v>
      </c>
      <c r="G11" s="48">
        <v>565479.73</v>
      </c>
      <c r="H11" s="48">
        <v>1187111.73</v>
      </c>
      <c r="I11" s="48">
        <v>1346400.08</v>
      </c>
      <c r="J11" s="48">
        <v>412502.34</v>
      </c>
      <c r="K11" s="48">
        <v>28513.83</v>
      </c>
      <c r="L11" s="48">
        <v>71980.45</v>
      </c>
      <c r="M11" s="48">
        <v>313997.41</v>
      </c>
      <c r="N11" s="48">
        <v>1364729.89</v>
      </c>
      <c r="O11" s="48">
        <v>25056.69</v>
      </c>
      <c r="P11" s="48">
        <v>1094005.82</v>
      </c>
      <c r="Q11" s="48">
        <v>16425</v>
      </c>
      <c r="R11" s="48">
        <v>0</v>
      </c>
      <c r="S11" s="48">
        <v>0</v>
      </c>
      <c r="T11" s="48">
        <v>0</v>
      </c>
      <c r="U11" s="48">
        <v>0</v>
      </c>
      <c r="V11" s="48">
        <v>18214855.19</v>
      </c>
      <c r="W11" s="49"/>
    </row>
    <row r="12" spans="1:23" s="27" customFormat="1" ht="16.5" customHeight="1">
      <c r="A12" s="97" t="s">
        <v>35</v>
      </c>
      <c r="B12" s="48">
        <v>27055187.71000001</v>
      </c>
      <c r="C12" s="48">
        <v>23070579.51</v>
      </c>
      <c r="D12" s="48">
        <v>31865092.799999963</v>
      </c>
      <c r="E12" s="48">
        <v>5065357</v>
      </c>
      <c r="F12" s="48">
        <v>39811.18</v>
      </c>
      <c r="G12" s="48">
        <v>9162859.169999998</v>
      </c>
      <c r="H12" s="48">
        <v>2008572.21</v>
      </c>
      <c r="I12" s="48">
        <v>5623748.376000003</v>
      </c>
      <c r="J12" s="48">
        <v>7521521.755000012</v>
      </c>
      <c r="K12" s="48">
        <v>54297413.95</v>
      </c>
      <c r="L12" s="48">
        <v>2026089.8247999998</v>
      </c>
      <c r="M12" s="48">
        <v>4598042.39</v>
      </c>
      <c r="N12" s="48">
        <v>2838775.2099999883</v>
      </c>
      <c r="O12" s="48">
        <v>2690331.200000011</v>
      </c>
      <c r="P12" s="48">
        <v>10592998.42</v>
      </c>
      <c r="Q12" s="48">
        <v>2533170</v>
      </c>
      <c r="R12" s="48">
        <v>6693543.32</v>
      </c>
      <c r="S12" s="48">
        <v>2750867.75</v>
      </c>
      <c r="T12" s="48">
        <v>0</v>
      </c>
      <c r="U12" s="48">
        <v>39422.62</v>
      </c>
      <c r="V12" s="48">
        <v>200473384.3958</v>
      </c>
      <c r="W12" s="49"/>
    </row>
    <row r="13" spans="1:23" s="27" customFormat="1" ht="16.5" customHeight="1">
      <c r="A13" s="97" t="s">
        <v>36</v>
      </c>
      <c r="B13" s="48">
        <v>9222366.51</v>
      </c>
      <c r="C13" s="48">
        <v>2737806.75</v>
      </c>
      <c r="D13" s="48">
        <v>9093375.609999975</v>
      </c>
      <c r="E13" s="48">
        <v>461224</v>
      </c>
      <c r="F13" s="48">
        <v>2462329.38</v>
      </c>
      <c r="G13" s="48">
        <v>798299</v>
      </c>
      <c r="H13" s="48">
        <v>18189396.650000002</v>
      </c>
      <c r="I13" s="48">
        <v>1642058.813999997</v>
      </c>
      <c r="J13" s="48">
        <v>7281483.565</v>
      </c>
      <c r="K13" s="48">
        <v>420163.58</v>
      </c>
      <c r="L13" s="48">
        <v>480731.7452</v>
      </c>
      <c r="M13" s="48">
        <v>664001.42</v>
      </c>
      <c r="N13" s="48">
        <v>4033019.9200000116</v>
      </c>
      <c r="O13" s="48">
        <v>340707.29</v>
      </c>
      <c r="P13" s="48">
        <v>501048.74</v>
      </c>
      <c r="Q13" s="48">
        <v>763696</v>
      </c>
      <c r="R13" s="48">
        <v>0</v>
      </c>
      <c r="S13" s="48">
        <v>0</v>
      </c>
      <c r="T13" s="48">
        <v>0</v>
      </c>
      <c r="U13" s="48">
        <v>28225.05</v>
      </c>
      <c r="V13" s="48">
        <v>59119934.02419998</v>
      </c>
      <c r="W13" s="49"/>
    </row>
    <row r="14" spans="1:23" s="27" customFormat="1" ht="27.75" customHeight="1">
      <c r="A14" s="97" t="s">
        <v>37</v>
      </c>
      <c r="B14" s="48">
        <v>49418845.17</v>
      </c>
      <c r="C14" s="48">
        <v>59541059.830000006</v>
      </c>
      <c r="D14" s="48">
        <v>14481620.7199999</v>
      </c>
      <c r="E14" s="48">
        <v>64874911</v>
      </c>
      <c r="F14" s="48">
        <v>19987182.81</v>
      </c>
      <c r="G14" s="48">
        <v>32793971.22</v>
      </c>
      <c r="H14" s="48">
        <v>22902225.9</v>
      </c>
      <c r="I14" s="48">
        <v>27182781.17</v>
      </c>
      <c r="J14" s="48">
        <v>14727293.459999999</v>
      </c>
      <c r="K14" s="48">
        <v>467543.78</v>
      </c>
      <c r="L14" s="48">
        <v>38042600.419999994</v>
      </c>
      <c r="M14" s="48">
        <v>17807764.07</v>
      </c>
      <c r="N14" s="48">
        <v>5459812.130000001</v>
      </c>
      <c r="O14" s="48">
        <v>7881510.329999999</v>
      </c>
      <c r="P14" s="48">
        <v>0</v>
      </c>
      <c r="Q14" s="48">
        <v>7114124</v>
      </c>
      <c r="R14" s="48">
        <v>1160358.22</v>
      </c>
      <c r="S14" s="48">
        <v>0</v>
      </c>
      <c r="T14" s="48">
        <v>0</v>
      </c>
      <c r="U14" s="48">
        <v>0</v>
      </c>
      <c r="V14" s="48">
        <v>383843604.2299999</v>
      </c>
      <c r="W14" s="49"/>
    </row>
    <row r="15" spans="1:23" s="27" customFormat="1" ht="16.5" customHeight="1">
      <c r="A15" s="98" t="s">
        <v>38</v>
      </c>
      <c r="B15" s="48">
        <v>38847898.16</v>
      </c>
      <c r="C15" s="48">
        <v>59483711.7</v>
      </c>
      <c r="D15" s="48">
        <v>14274195.9999999</v>
      </c>
      <c r="E15" s="48">
        <v>64866848</v>
      </c>
      <c r="F15" s="48">
        <v>19969764.27</v>
      </c>
      <c r="G15" s="48">
        <v>31824755.15</v>
      </c>
      <c r="H15" s="48">
        <v>21841896.29</v>
      </c>
      <c r="I15" s="48">
        <v>27119020.43</v>
      </c>
      <c r="J15" s="48">
        <v>14185417.23</v>
      </c>
      <c r="K15" s="48">
        <v>467543.78</v>
      </c>
      <c r="L15" s="48">
        <v>37913434.39</v>
      </c>
      <c r="M15" s="48">
        <v>17807764.07</v>
      </c>
      <c r="N15" s="48">
        <v>5413039.090000001</v>
      </c>
      <c r="O15" s="48">
        <v>6522219.989999999</v>
      </c>
      <c r="P15" s="48">
        <v>0</v>
      </c>
      <c r="Q15" s="48">
        <v>7114124</v>
      </c>
      <c r="R15" s="48">
        <v>1160358.22</v>
      </c>
      <c r="S15" s="48">
        <v>0</v>
      </c>
      <c r="T15" s="48">
        <v>0</v>
      </c>
      <c r="U15" s="48">
        <v>0</v>
      </c>
      <c r="V15" s="48">
        <v>368811990.76999986</v>
      </c>
      <c r="W15" s="49"/>
    </row>
    <row r="16" spans="1:23" s="27" customFormat="1" ht="16.5" customHeight="1">
      <c r="A16" s="98" t="s">
        <v>39</v>
      </c>
      <c r="B16" s="48">
        <v>10566942.010000002</v>
      </c>
      <c r="C16" s="48">
        <v>31491</v>
      </c>
      <c r="D16" s="48">
        <v>34888.9899999999</v>
      </c>
      <c r="E16" s="48">
        <v>0</v>
      </c>
      <c r="F16" s="48">
        <v>0</v>
      </c>
      <c r="G16" s="48">
        <v>186683.34</v>
      </c>
      <c r="H16" s="48">
        <v>0</v>
      </c>
      <c r="I16" s="48">
        <v>7262.94</v>
      </c>
      <c r="J16" s="48">
        <v>57590</v>
      </c>
      <c r="K16" s="48">
        <v>0</v>
      </c>
      <c r="L16" s="48">
        <v>4211.66</v>
      </c>
      <c r="M16" s="48">
        <v>0</v>
      </c>
      <c r="N16" s="48">
        <v>12211</v>
      </c>
      <c r="O16" s="48">
        <v>80447.34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10981728.280000001</v>
      </c>
      <c r="W16" s="49"/>
    </row>
    <row r="17" spans="1:23" s="27" customFormat="1" ht="15">
      <c r="A17" s="98" t="s">
        <v>40</v>
      </c>
      <c r="B17" s="48">
        <v>4005</v>
      </c>
      <c r="C17" s="48">
        <v>25857.13</v>
      </c>
      <c r="D17" s="48">
        <v>0</v>
      </c>
      <c r="E17" s="48">
        <v>8063</v>
      </c>
      <c r="F17" s="48">
        <v>17418.54</v>
      </c>
      <c r="G17" s="48">
        <v>490613.79</v>
      </c>
      <c r="H17" s="48">
        <v>55317</v>
      </c>
      <c r="I17" s="48">
        <v>56497.8</v>
      </c>
      <c r="J17" s="48">
        <v>222496.62</v>
      </c>
      <c r="K17" s="48">
        <v>0</v>
      </c>
      <c r="L17" s="48">
        <v>3749</v>
      </c>
      <c r="M17" s="48">
        <v>0</v>
      </c>
      <c r="N17" s="48">
        <v>0</v>
      </c>
      <c r="O17" s="48">
        <v>1278843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2162860.88</v>
      </c>
      <c r="W17" s="49"/>
    </row>
    <row r="18" spans="1:23" s="27" customFormat="1" ht="16.5" customHeight="1">
      <c r="A18" s="98" t="s">
        <v>41</v>
      </c>
      <c r="B18" s="48">
        <v>0</v>
      </c>
      <c r="C18" s="48">
        <v>0</v>
      </c>
      <c r="D18" s="48">
        <v>172535.7299999989</v>
      </c>
      <c r="E18" s="48">
        <v>0</v>
      </c>
      <c r="F18" s="48">
        <v>0</v>
      </c>
      <c r="G18" s="48">
        <v>291918.94</v>
      </c>
      <c r="H18" s="48">
        <v>1005012.61</v>
      </c>
      <c r="I18" s="48">
        <v>0</v>
      </c>
      <c r="J18" s="48">
        <v>261789.61</v>
      </c>
      <c r="K18" s="48">
        <v>0</v>
      </c>
      <c r="L18" s="48">
        <v>121205.37</v>
      </c>
      <c r="M18" s="48">
        <v>0</v>
      </c>
      <c r="N18" s="48">
        <v>34562.04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1887024.3</v>
      </c>
      <c r="W18" s="49"/>
    </row>
    <row r="19" spans="1:23" s="27" customFormat="1" ht="27.75" customHeight="1">
      <c r="A19" s="97" t="s">
        <v>42</v>
      </c>
      <c r="B19" s="48">
        <v>2282094.69</v>
      </c>
      <c r="C19" s="48">
        <v>36378.44</v>
      </c>
      <c r="D19" s="48">
        <v>2209451.95</v>
      </c>
      <c r="E19" s="48">
        <v>0</v>
      </c>
      <c r="F19" s="48">
        <v>0</v>
      </c>
      <c r="G19" s="48">
        <v>3288833.18</v>
      </c>
      <c r="H19" s="48">
        <v>19698.12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7836456.38</v>
      </c>
      <c r="W19" s="49"/>
    </row>
    <row r="20" spans="1:24" s="27" customFormat="1" ht="27.75" customHeight="1">
      <c r="A20" s="97" t="s">
        <v>43</v>
      </c>
      <c r="B20" s="48">
        <v>551525.57</v>
      </c>
      <c r="C20" s="48">
        <v>6629.42</v>
      </c>
      <c r="D20" s="48">
        <v>1340653.03999999</v>
      </c>
      <c r="E20" s="48">
        <v>711</v>
      </c>
      <c r="F20" s="48">
        <v>0</v>
      </c>
      <c r="G20" s="48">
        <v>25360.37</v>
      </c>
      <c r="H20" s="48">
        <v>3594.44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1928473.83999999</v>
      </c>
      <c r="W20" s="49"/>
      <c r="X20" s="49"/>
    </row>
    <row r="21" spans="1:23" ht="16.5" customHeight="1">
      <c r="A21" s="97" t="s">
        <v>44</v>
      </c>
      <c r="B21" s="31">
        <v>11781726.039999982</v>
      </c>
      <c r="C21" s="31">
        <v>3157976.83</v>
      </c>
      <c r="D21" s="31">
        <v>5591017.6</v>
      </c>
      <c r="E21" s="31">
        <v>1785532</v>
      </c>
      <c r="F21" s="31">
        <v>254768.48</v>
      </c>
      <c r="G21" s="31">
        <v>1434361.51</v>
      </c>
      <c r="H21" s="31">
        <v>1292492.58</v>
      </c>
      <c r="I21" s="31">
        <v>1486301.6</v>
      </c>
      <c r="J21" s="31">
        <v>1171957.41</v>
      </c>
      <c r="K21" s="31">
        <v>391901.28</v>
      </c>
      <c r="L21" s="31">
        <v>149308.96</v>
      </c>
      <c r="M21" s="31">
        <v>715776.3</v>
      </c>
      <c r="N21" s="31">
        <v>487684.29</v>
      </c>
      <c r="O21" s="31">
        <v>47336.02</v>
      </c>
      <c r="P21" s="31">
        <v>1683400.89</v>
      </c>
      <c r="Q21" s="31">
        <v>235637</v>
      </c>
      <c r="R21" s="31">
        <v>0</v>
      </c>
      <c r="S21" s="31">
        <v>0</v>
      </c>
      <c r="T21" s="31">
        <v>0</v>
      </c>
      <c r="U21" s="31">
        <v>5623.28</v>
      </c>
      <c r="V21" s="31">
        <v>31672802.06999999</v>
      </c>
      <c r="W21" s="1"/>
    </row>
    <row r="22" spans="1:23" ht="16.5" customHeight="1">
      <c r="A22" s="97" t="s">
        <v>45</v>
      </c>
      <c r="B22" s="31">
        <v>0</v>
      </c>
      <c r="C22" s="31">
        <v>988238.36</v>
      </c>
      <c r="D22" s="31">
        <v>0</v>
      </c>
      <c r="E22" s="31">
        <v>24207025</v>
      </c>
      <c r="F22" s="31">
        <v>10300</v>
      </c>
      <c r="G22" s="31">
        <v>607716.23</v>
      </c>
      <c r="H22" s="31">
        <v>307635.99</v>
      </c>
      <c r="I22" s="31">
        <v>253417.12</v>
      </c>
      <c r="J22" s="31">
        <v>0</v>
      </c>
      <c r="K22" s="31">
        <v>0</v>
      </c>
      <c r="L22" s="31">
        <v>0</v>
      </c>
      <c r="M22" s="31">
        <v>0</v>
      </c>
      <c r="N22" s="31">
        <v>310677.25</v>
      </c>
      <c r="O22" s="31">
        <v>0</v>
      </c>
      <c r="P22" s="31">
        <v>255881.24</v>
      </c>
      <c r="Q22" s="31">
        <v>0</v>
      </c>
      <c r="R22" s="31">
        <v>0</v>
      </c>
      <c r="S22" s="31">
        <v>0</v>
      </c>
      <c r="T22" s="31">
        <v>3082542.74</v>
      </c>
      <c r="U22" s="31">
        <v>0</v>
      </c>
      <c r="V22" s="31">
        <v>30023433.93</v>
      </c>
      <c r="W22" s="113"/>
    </row>
    <row r="23" spans="1:23" ht="16.5" customHeight="1">
      <c r="A23" s="97" t="s">
        <v>46</v>
      </c>
      <c r="B23" s="31">
        <v>0</v>
      </c>
      <c r="C23" s="31">
        <v>334179.61</v>
      </c>
      <c r="D23" s="31">
        <v>1797363.3299999903</v>
      </c>
      <c r="E23" s="31">
        <v>39648</v>
      </c>
      <c r="F23" s="31">
        <v>0</v>
      </c>
      <c r="G23" s="31">
        <v>878122.47</v>
      </c>
      <c r="H23" s="31">
        <v>40630.62</v>
      </c>
      <c r="I23" s="31">
        <v>358142.89</v>
      </c>
      <c r="J23" s="31">
        <v>20491</v>
      </c>
      <c r="K23" s="31">
        <v>0</v>
      </c>
      <c r="L23" s="31">
        <v>0</v>
      </c>
      <c r="M23" s="31">
        <v>18453.28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3487031.19999999</v>
      </c>
      <c r="W23" s="113"/>
    </row>
    <row r="24" spans="1:23" ht="16.5" customHeight="1">
      <c r="A24" s="97" t="s">
        <v>47</v>
      </c>
      <c r="B24" s="31">
        <v>782031.73</v>
      </c>
      <c r="C24" s="31">
        <v>2473827.96</v>
      </c>
      <c r="D24" s="31">
        <v>3487356.23999999</v>
      </c>
      <c r="E24" s="31">
        <v>13037209</v>
      </c>
      <c r="F24" s="31">
        <v>4395443.65</v>
      </c>
      <c r="G24" s="31">
        <v>99533.54</v>
      </c>
      <c r="H24" s="31">
        <v>0</v>
      </c>
      <c r="I24" s="31">
        <v>3515931.38</v>
      </c>
      <c r="J24" s="31">
        <v>526959.28</v>
      </c>
      <c r="K24" s="31">
        <v>0</v>
      </c>
      <c r="L24" s="31">
        <v>1842.67</v>
      </c>
      <c r="M24" s="31">
        <v>425234.38</v>
      </c>
      <c r="N24" s="31">
        <v>0</v>
      </c>
      <c r="O24" s="31">
        <v>116464.48</v>
      </c>
      <c r="P24" s="31">
        <v>526294.26</v>
      </c>
      <c r="Q24" s="31">
        <v>63277</v>
      </c>
      <c r="R24" s="31">
        <v>0</v>
      </c>
      <c r="S24" s="31">
        <v>1581000</v>
      </c>
      <c r="T24" s="31">
        <v>0</v>
      </c>
      <c r="U24" s="31">
        <v>0</v>
      </c>
      <c r="V24" s="31">
        <v>31032405.569999993</v>
      </c>
      <c r="W24" s="113"/>
    </row>
    <row r="25" spans="1:23" ht="16.5" customHeight="1">
      <c r="A25" s="97" t="s">
        <v>48</v>
      </c>
      <c r="B25" s="31">
        <v>0</v>
      </c>
      <c r="C25" s="31">
        <v>0</v>
      </c>
      <c r="D25" s="31">
        <v>1186.33999999999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1186.33999999999</v>
      </c>
      <c r="W25" s="113"/>
    </row>
    <row r="26" spans="1:24" ht="16.5" customHeight="1">
      <c r="A26" s="97" t="s">
        <v>49</v>
      </c>
      <c r="B26" s="31">
        <v>497819.97</v>
      </c>
      <c r="C26" s="31">
        <v>1835425.93</v>
      </c>
      <c r="D26" s="31">
        <v>2540322.65</v>
      </c>
      <c r="E26" s="31">
        <v>248794</v>
      </c>
      <c r="F26" s="31">
        <v>330360.97</v>
      </c>
      <c r="G26" s="31">
        <v>1798786.98</v>
      </c>
      <c r="H26" s="31">
        <v>160006.72</v>
      </c>
      <c r="I26" s="31">
        <v>930116.91</v>
      </c>
      <c r="J26" s="31">
        <v>505905.21</v>
      </c>
      <c r="K26" s="31">
        <v>0</v>
      </c>
      <c r="L26" s="31">
        <v>202405.45</v>
      </c>
      <c r="M26" s="31">
        <v>245340.61</v>
      </c>
      <c r="N26" s="31">
        <v>253764.93</v>
      </c>
      <c r="O26" s="31">
        <v>280631.51999999833</v>
      </c>
      <c r="P26" s="31">
        <v>180001.63</v>
      </c>
      <c r="Q26" s="31">
        <v>44872</v>
      </c>
      <c r="R26" s="31">
        <v>458009.85</v>
      </c>
      <c r="S26" s="31">
        <v>0</v>
      </c>
      <c r="T26" s="31">
        <v>0</v>
      </c>
      <c r="U26" s="31">
        <v>0</v>
      </c>
      <c r="V26" s="31">
        <v>10512565.329999996</v>
      </c>
      <c r="W26" s="113"/>
      <c r="X26" s="113"/>
    </row>
    <row r="27" spans="1:23" ht="18" customHeight="1">
      <c r="A27" s="99" t="s">
        <v>50</v>
      </c>
      <c r="B27" s="31">
        <v>221937531.29000002</v>
      </c>
      <c r="C27" s="31">
        <v>202150920.54000005</v>
      </c>
      <c r="D27" s="31">
        <v>165031522.0699998</v>
      </c>
      <c r="E27" s="31">
        <v>158560820</v>
      </c>
      <c r="F27" s="31">
        <v>155002278.70000008</v>
      </c>
      <c r="G27" s="31">
        <v>145968009.15</v>
      </c>
      <c r="H27" s="31">
        <v>95973679.94999999</v>
      </c>
      <c r="I27" s="31">
        <v>82345428.60000001</v>
      </c>
      <c r="J27" s="31">
        <v>62381445.67000001</v>
      </c>
      <c r="K27" s="31">
        <v>57799355.18000001</v>
      </c>
      <c r="L27" s="31">
        <v>52202421.94999999</v>
      </c>
      <c r="M27" s="31">
        <v>44126719.17</v>
      </c>
      <c r="N27" s="31">
        <v>20258256.22</v>
      </c>
      <c r="O27" s="31">
        <v>18860182.470000014</v>
      </c>
      <c r="P27" s="31">
        <v>18216225.419999998</v>
      </c>
      <c r="Q27" s="31">
        <v>14203278</v>
      </c>
      <c r="R27" s="31">
        <v>8328457.79</v>
      </c>
      <c r="S27" s="31">
        <v>5936093.95</v>
      </c>
      <c r="T27" s="31">
        <v>3082542.74</v>
      </c>
      <c r="U27" s="31">
        <v>73270.95</v>
      </c>
      <c r="V27" s="31">
        <v>1532438439.8100002</v>
      </c>
      <c r="W27" s="113"/>
    </row>
    <row r="28" spans="1:23" ht="18.75" customHeight="1">
      <c r="A28" s="99" t="s">
        <v>51</v>
      </c>
      <c r="B28" s="43">
        <v>0.14482639271142075</v>
      </c>
      <c r="C28" s="43">
        <v>0.1319145456603554</v>
      </c>
      <c r="D28" s="43">
        <v>0.10769210545936272</v>
      </c>
      <c r="E28" s="43">
        <v>0.10346961801588533</v>
      </c>
      <c r="F28" s="43">
        <v>0.10114747494797774</v>
      </c>
      <c r="G28" s="43">
        <v>0.09525211934000943</v>
      </c>
      <c r="H28" s="43">
        <v>0.06262808179224433</v>
      </c>
      <c r="I28" s="43">
        <v>0.053734901488251385</v>
      </c>
      <c r="J28" s="43">
        <v>0.04070730937663923</v>
      </c>
      <c r="K28" s="43">
        <v>0.0377172444115708</v>
      </c>
      <c r="L28" s="43">
        <v>0.034064938984741416</v>
      </c>
      <c r="M28" s="43">
        <v>0.02879510068637476</v>
      </c>
      <c r="N28" s="43">
        <v>0.013219621548068008</v>
      </c>
      <c r="O28" s="43">
        <v>0.012307301866128077</v>
      </c>
      <c r="P28" s="43">
        <v>0.011887084627202735</v>
      </c>
      <c r="Q28" s="43">
        <v>0.009268416682213346</v>
      </c>
      <c r="R28" s="43">
        <v>0.005434774783535583</v>
      </c>
      <c r="S28" s="43">
        <v>0.003873626369445541</v>
      </c>
      <c r="T28" s="43">
        <v>0.0020115279413000045</v>
      </c>
      <c r="U28" s="43">
        <v>4.7813307273266074E-05</v>
      </c>
      <c r="V28" s="43">
        <v>1</v>
      </c>
      <c r="W28" s="1"/>
    </row>
    <row r="29" spans="1:21" ht="15.75">
      <c r="A29" s="86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" ht="12.75">
      <c r="A30" s="101" t="s">
        <v>284</v>
      </c>
      <c r="B30" s="10"/>
    </row>
    <row r="31" spans="10:18" ht="12.75">
      <c r="J31" s="11"/>
      <c r="K31" s="12"/>
      <c r="L31" s="13"/>
      <c r="M31" s="12"/>
      <c r="N31" s="12"/>
      <c r="O31" s="12"/>
      <c r="P31" s="12"/>
      <c r="Q31" s="12"/>
      <c r="R31" s="12"/>
    </row>
    <row r="32" spans="1:22" ht="12.75" customHeight="1">
      <c r="A32" s="2"/>
      <c r="B32" s="50" t="s">
        <v>75</v>
      </c>
      <c r="C32" s="51" t="s">
        <v>76</v>
      </c>
      <c r="D32" s="50" t="s">
        <v>77</v>
      </c>
      <c r="E32" s="50" t="s">
        <v>78</v>
      </c>
      <c r="F32" s="50" t="s">
        <v>79</v>
      </c>
      <c r="G32" s="50" t="s">
        <v>80</v>
      </c>
      <c r="H32" s="50" t="s">
        <v>81</v>
      </c>
      <c r="I32" s="50" t="s">
        <v>82</v>
      </c>
      <c r="J32" s="50" t="s">
        <v>83</v>
      </c>
      <c r="K32" s="52" t="s">
        <v>84</v>
      </c>
      <c r="V32" s="2"/>
    </row>
    <row r="33" spans="1:11" s="10" customFormat="1" ht="12.75">
      <c r="A33" s="53"/>
      <c r="B33" s="10">
        <f>(V5+V6)/V27</f>
        <v>0.017843139919793576</v>
      </c>
      <c r="C33" s="10">
        <f>(V7+V14)/V27</f>
        <v>0.7009281672764461</v>
      </c>
      <c r="D33" s="10">
        <f>V8/V27</f>
        <v>0.005014082054058024</v>
      </c>
      <c r="E33" s="10">
        <f>(V9+V19)/V27</f>
        <v>0.009697488821699437</v>
      </c>
      <c r="F33" s="10">
        <f>(V10+V20)/V27</f>
        <v>0.015585281496176245</v>
      </c>
      <c r="G33" s="10">
        <f>V11/V27</f>
        <v>0.011886190477092428</v>
      </c>
      <c r="H33" s="10">
        <f>(V12+V13)/V27</f>
        <v>0.16939885588629955</v>
      </c>
      <c r="I33" s="10">
        <f>V21/V27</f>
        <v>0.020668237788349236</v>
      </c>
      <c r="J33" s="10">
        <f>(V25+V24+V23+V22)/V27</f>
        <v>0.04211853172255487</v>
      </c>
      <c r="K33" s="10">
        <f>V26/V27</f>
        <v>0.006860024557530285</v>
      </c>
    </row>
    <row r="37" spans="2:11" ht="12.75">
      <c r="B37" s="14"/>
      <c r="C37" s="10"/>
      <c r="D37" s="10"/>
      <c r="E37" s="10"/>
      <c r="F37" s="10"/>
      <c r="G37" s="10"/>
      <c r="H37" s="10"/>
      <c r="I37" s="10"/>
      <c r="J37" s="10"/>
      <c r="K37" s="10"/>
    </row>
  </sheetData>
  <mergeCells count="1">
    <mergeCell ref="A2:U2"/>
  </mergeCells>
  <printOptions/>
  <pageMargins left="0.2" right="0.19" top="0.48" bottom="0.31" header="0.31496062992125984" footer="0"/>
  <pageSetup horizontalDpi="600" verticalDpi="600" orientation="landscape" paperSize="9" scale="4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E177"/>
  <sheetViews>
    <sheetView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4.7109375" style="2" customWidth="1"/>
    <col min="2" max="2" width="43.7109375" style="2" customWidth="1"/>
    <col min="3" max="22" width="12.7109375" style="1" customWidth="1"/>
    <col min="23" max="23" width="12.57421875" style="1" customWidth="1"/>
    <col min="24" max="24" width="11.8515625" style="1" customWidth="1"/>
    <col min="25" max="31" width="9.140625" style="1" customWidth="1"/>
    <col min="32" max="16384" width="9.140625" style="2" customWidth="1"/>
  </cols>
  <sheetData>
    <row r="1" ht="21" customHeight="1"/>
    <row r="2" spans="1:22" ht="21.75">
      <c r="A2" s="163" t="s">
        <v>159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</row>
    <row r="3" ht="22.5" customHeight="1">
      <c r="W3" s="112" t="s">
        <v>158</v>
      </c>
    </row>
    <row r="4" spans="1:31" s="4" customFormat="1" ht="87" customHeight="1">
      <c r="A4" s="164" t="s">
        <v>160</v>
      </c>
      <c r="B4" s="165"/>
      <c r="C4" s="56" t="s">
        <v>52</v>
      </c>
      <c r="D4" s="56" t="s">
        <v>53</v>
      </c>
      <c r="E4" s="56" t="s">
        <v>54</v>
      </c>
      <c r="F4" s="56" t="s">
        <v>57</v>
      </c>
      <c r="G4" s="56" t="s">
        <v>55</v>
      </c>
      <c r="H4" s="56" t="s">
        <v>56</v>
      </c>
      <c r="I4" s="56" t="s">
        <v>58</v>
      </c>
      <c r="J4" s="56" t="s">
        <v>59</v>
      </c>
      <c r="K4" s="56" t="s">
        <v>60</v>
      </c>
      <c r="L4" s="56" t="s">
        <v>61</v>
      </c>
      <c r="M4" s="56" t="s">
        <v>62</v>
      </c>
      <c r="N4" s="56" t="s">
        <v>63</v>
      </c>
      <c r="O4" s="56" t="s">
        <v>64</v>
      </c>
      <c r="P4" s="56" t="s">
        <v>66</v>
      </c>
      <c r="Q4" s="56" t="s">
        <v>65</v>
      </c>
      <c r="R4" s="56" t="s">
        <v>67</v>
      </c>
      <c r="S4" s="56" t="s">
        <v>68</v>
      </c>
      <c r="T4" s="56" t="s">
        <v>69</v>
      </c>
      <c r="U4" s="56" t="s">
        <v>70</v>
      </c>
      <c r="V4" s="56" t="s">
        <v>71</v>
      </c>
      <c r="W4" s="44" t="s">
        <v>72</v>
      </c>
      <c r="X4" s="3"/>
      <c r="Y4" s="3"/>
      <c r="Z4" s="3"/>
      <c r="AA4" s="3"/>
      <c r="AB4" s="3"/>
      <c r="AC4" s="3"/>
      <c r="AD4" s="3"/>
      <c r="AE4" s="3"/>
    </row>
    <row r="5" spans="1:24" ht="15.75">
      <c r="A5" s="114" t="s">
        <v>1</v>
      </c>
      <c r="B5" s="64" t="s">
        <v>161</v>
      </c>
      <c r="C5" s="67">
        <v>726</v>
      </c>
      <c r="D5" s="67">
        <v>1224</v>
      </c>
      <c r="E5" s="67">
        <v>100</v>
      </c>
      <c r="F5" s="67">
        <v>16</v>
      </c>
      <c r="G5" s="67">
        <v>81</v>
      </c>
      <c r="H5" s="67">
        <v>437</v>
      </c>
      <c r="I5" s="67">
        <v>58</v>
      </c>
      <c r="J5" s="67">
        <v>669</v>
      </c>
      <c r="K5" s="67">
        <v>92</v>
      </c>
      <c r="L5" s="67">
        <v>214</v>
      </c>
      <c r="M5" s="67">
        <v>77</v>
      </c>
      <c r="N5" s="67">
        <v>117</v>
      </c>
      <c r="O5" s="67">
        <v>4</v>
      </c>
      <c r="P5" s="67">
        <v>187</v>
      </c>
      <c r="Q5" s="67">
        <v>46.19562</v>
      </c>
      <c r="R5" s="67">
        <v>753</v>
      </c>
      <c r="S5" s="67">
        <v>24</v>
      </c>
      <c r="T5" s="67">
        <v>181</v>
      </c>
      <c r="U5" s="67">
        <v>1</v>
      </c>
      <c r="V5" s="67">
        <v>99</v>
      </c>
      <c r="W5" s="67">
        <v>5106.19562</v>
      </c>
      <c r="X5" s="5"/>
    </row>
    <row r="6" spans="1:24" ht="15.75">
      <c r="A6" s="115" t="s">
        <v>17</v>
      </c>
      <c r="B6" s="65" t="s">
        <v>162</v>
      </c>
      <c r="C6" s="67">
        <v>726</v>
      </c>
      <c r="D6" s="67">
        <v>767</v>
      </c>
      <c r="E6" s="67">
        <v>100</v>
      </c>
      <c r="F6" s="67">
        <v>16</v>
      </c>
      <c r="G6" s="67">
        <v>81</v>
      </c>
      <c r="H6" s="67">
        <v>108</v>
      </c>
      <c r="I6" s="67">
        <v>51</v>
      </c>
      <c r="J6" s="67">
        <v>669</v>
      </c>
      <c r="K6" s="67">
        <v>85</v>
      </c>
      <c r="L6" s="67">
        <v>71</v>
      </c>
      <c r="M6" s="67">
        <v>77</v>
      </c>
      <c r="N6" s="67">
        <v>117</v>
      </c>
      <c r="O6" s="67">
        <v>4</v>
      </c>
      <c r="P6" s="67">
        <v>187</v>
      </c>
      <c r="Q6" s="67">
        <v>46.19562</v>
      </c>
      <c r="R6" s="67">
        <v>744</v>
      </c>
      <c r="S6" s="67">
        <v>0</v>
      </c>
      <c r="T6" s="67">
        <v>41</v>
      </c>
      <c r="U6" s="67">
        <v>0</v>
      </c>
      <c r="V6" s="67">
        <v>0</v>
      </c>
      <c r="W6" s="67">
        <v>3890.19562</v>
      </c>
      <c r="X6" s="5"/>
    </row>
    <row r="7" spans="1:24" ht="15.75">
      <c r="A7" s="115" t="s">
        <v>17</v>
      </c>
      <c r="B7" s="65" t="s">
        <v>163</v>
      </c>
      <c r="C7" s="67">
        <v>0</v>
      </c>
      <c r="D7" s="67">
        <v>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  <c r="X7" s="5"/>
    </row>
    <row r="8" spans="1:24" ht="15.75">
      <c r="A8" s="115" t="s">
        <v>17</v>
      </c>
      <c r="B8" s="65" t="s">
        <v>164</v>
      </c>
      <c r="C8" s="67">
        <v>0</v>
      </c>
      <c r="D8" s="67">
        <v>457</v>
      </c>
      <c r="E8" s="67">
        <v>0</v>
      </c>
      <c r="F8" s="67">
        <v>0</v>
      </c>
      <c r="G8" s="67">
        <v>0</v>
      </c>
      <c r="H8" s="67">
        <v>329</v>
      </c>
      <c r="I8" s="67">
        <v>7</v>
      </c>
      <c r="J8" s="67">
        <v>0</v>
      </c>
      <c r="K8" s="67">
        <v>7</v>
      </c>
      <c r="L8" s="67">
        <v>143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9</v>
      </c>
      <c r="S8" s="67">
        <v>24</v>
      </c>
      <c r="T8" s="67">
        <v>140</v>
      </c>
      <c r="U8" s="67">
        <v>1</v>
      </c>
      <c r="V8" s="67">
        <v>99</v>
      </c>
      <c r="W8" s="67">
        <v>1216</v>
      </c>
      <c r="X8" s="5"/>
    </row>
    <row r="9" spans="1:24" ht="19.5" customHeight="1">
      <c r="A9" s="115" t="s">
        <v>165</v>
      </c>
      <c r="B9" s="66" t="s">
        <v>166</v>
      </c>
      <c r="C9" s="67">
        <v>0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5"/>
    </row>
    <row r="10" spans="1:24" ht="15.75">
      <c r="A10" s="115" t="s">
        <v>18</v>
      </c>
      <c r="B10" s="65" t="s">
        <v>167</v>
      </c>
      <c r="C10" s="67">
        <v>8424</v>
      </c>
      <c r="D10" s="67">
        <v>8019</v>
      </c>
      <c r="E10" s="67">
        <v>23665</v>
      </c>
      <c r="F10" s="67">
        <v>7818</v>
      </c>
      <c r="G10" s="67">
        <v>329</v>
      </c>
      <c r="H10" s="67">
        <v>26674</v>
      </c>
      <c r="I10" s="67">
        <v>7783</v>
      </c>
      <c r="J10" s="67">
        <v>3857</v>
      </c>
      <c r="K10" s="67">
        <v>239</v>
      </c>
      <c r="L10" s="67">
        <v>3827</v>
      </c>
      <c r="M10" s="67">
        <v>64</v>
      </c>
      <c r="N10" s="67">
        <v>4861</v>
      </c>
      <c r="O10" s="67">
        <v>6</v>
      </c>
      <c r="P10" s="67">
        <v>0</v>
      </c>
      <c r="Q10" s="67">
        <v>0</v>
      </c>
      <c r="R10" s="67">
        <v>2505</v>
      </c>
      <c r="S10" s="67">
        <v>0</v>
      </c>
      <c r="T10" s="67">
        <v>0</v>
      </c>
      <c r="U10" s="67">
        <v>0</v>
      </c>
      <c r="V10" s="67">
        <v>0</v>
      </c>
      <c r="W10" s="67">
        <v>98071</v>
      </c>
      <c r="X10" s="5"/>
    </row>
    <row r="11" spans="1:24" ht="45">
      <c r="A11" s="115" t="s">
        <v>19</v>
      </c>
      <c r="B11" s="65" t="s">
        <v>168</v>
      </c>
      <c r="C11" s="67">
        <v>33744</v>
      </c>
      <c r="D11" s="67">
        <v>4951</v>
      </c>
      <c r="E11" s="67">
        <v>9542</v>
      </c>
      <c r="F11" s="67">
        <v>6435</v>
      </c>
      <c r="G11" s="67">
        <v>3</v>
      </c>
      <c r="H11" s="67">
        <v>50</v>
      </c>
      <c r="I11" s="67">
        <v>6638</v>
      </c>
      <c r="J11" s="67">
        <v>515</v>
      </c>
      <c r="K11" s="67">
        <v>0</v>
      </c>
      <c r="L11" s="67">
        <v>6934</v>
      </c>
      <c r="M11" s="67">
        <v>5</v>
      </c>
      <c r="N11" s="67">
        <v>0</v>
      </c>
      <c r="O11" s="67">
        <v>0</v>
      </c>
      <c r="P11" s="67">
        <v>5</v>
      </c>
      <c r="Q11" s="67">
        <v>0</v>
      </c>
      <c r="R11" s="67">
        <v>50</v>
      </c>
      <c r="S11" s="67">
        <v>0</v>
      </c>
      <c r="T11" s="67">
        <v>0</v>
      </c>
      <c r="U11" s="67">
        <v>0</v>
      </c>
      <c r="V11" s="67">
        <v>0</v>
      </c>
      <c r="W11" s="67">
        <v>68872</v>
      </c>
      <c r="X11" s="5"/>
    </row>
    <row r="12" spans="1:24" ht="29.25" customHeight="1">
      <c r="A12" s="115" t="s">
        <v>3</v>
      </c>
      <c r="B12" s="65" t="s">
        <v>169</v>
      </c>
      <c r="C12" s="67">
        <v>9161</v>
      </c>
      <c r="D12" s="67">
        <v>4951</v>
      </c>
      <c r="E12" s="67">
        <v>6924</v>
      </c>
      <c r="F12" s="67">
        <v>6435</v>
      </c>
      <c r="G12" s="67">
        <v>0</v>
      </c>
      <c r="H12" s="67">
        <v>50</v>
      </c>
      <c r="I12" s="67">
        <v>6638</v>
      </c>
      <c r="J12" s="67">
        <v>0</v>
      </c>
      <c r="K12" s="67">
        <v>0</v>
      </c>
      <c r="L12" s="67">
        <v>6934</v>
      </c>
      <c r="M12" s="67">
        <v>5</v>
      </c>
      <c r="N12" s="67">
        <v>0</v>
      </c>
      <c r="O12" s="67">
        <v>0</v>
      </c>
      <c r="P12" s="67">
        <v>5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41103</v>
      </c>
      <c r="X12" s="5"/>
    </row>
    <row r="13" spans="1:24" ht="45">
      <c r="A13" s="115" t="s">
        <v>5</v>
      </c>
      <c r="B13" s="65" t="s">
        <v>170</v>
      </c>
      <c r="C13" s="67"/>
      <c r="D13" s="67">
        <v>0</v>
      </c>
      <c r="E13" s="67">
        <v>2618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2618</v>
      </c>
      <c r="X13" s="5"/>
    </row>
    <row r="14" spans="1:24" ht="15.75">
      <c r="A14" s="115" t="s">
        <v>6</v>
      </c>
      <c r="B14" s="65" t="s">
        <v>171</v>
      </c>
      <c r="C14" s="67">
        <v>24583</v>
      </c>
      <c r="D14" s="67">
        <v>0</v>
      </c>
      <c r="E14" s="67">
        <v>0</v>
      </c>
      <c r="F14" s="67">
        <v>0</v>
      </c>
      <c r="G14" s="67">
        <v>3</v>
      </c>
      <c r="H14" s="67">
        <v>0</v>
      </c>
      <c r="I14" s="67">
        <v>0</v>
      </c>
      <c r="J14" s="67">
        <v>515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50</v>
      </c>
      <c r="S14" s="67">
        <v>0</v>
      </c>
      <c r="T14" s="67">
        <v>0</v>
      </c>
      <c r="U14" s="67">
        <v>0</v>
      </c>
      <c r="V14" s="67">
        <v>0</v>
      </c>
      <c r="W14" s="67">
        <v>25151</v>
      </c>
      <c r="X14" s="5"/>
    </row>
    <row r="15" spans="1:24" ht="45">
      <c r="A15" s="115" t="s">
        <v>7</v>
      </c>
      <c r="B15" s="65" t="s">
        <v>172</v>
      </c>
      <c r="C15" s="67"/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5"/>
    </row>
    <row r="16" spans="1:24" ht="15.75">
      <c r="A16" s="115" t="s">
        <v>20</v>
      </c>
      <c r="B16" s="65" t="s">
        <v>173</v>
      </c>
      <c r="C16" s="67">
        <v>64070</v>
      </c>
      <c r="D16" s="67">
        <v>188778</v>
      </c>
      <c r="E16" s="67">
        <v>93650</v>
      </c>
      <c r="F16" s="67">
        <v>52253</v>
      </c>
      <c r="G16" s="67">
        <v>75959</v>
      </c>
      <c r="H16" s="67">
        <v>49926</v>
      </c>
      <c r="I16" s="67">
        <v>34437</v>
      </c>
      <c r="J16" s="67">
        <v>19581</v>
      </c>
      <c r="K16" s="67">
        <v>45533</v>
      </c>
      <c r="L16" s="67">
        <v>45695</v>
      </c>
      <c r="M16" s="67">
        <v>31516</v>
      </c>
      <c r="N16" s="67">
        <v>23006</v>
      </c>
      <c r="O16" s="67">
        <v>7932</v>
      </c>
      <c r="P16" s="67">
        <v>14201</v>
      </c>
      <c r="Q16" s="67">
        <v>16585.27047</v>
      </c>
      <c r="R16" s="67">
        <v>6967</v>
      </c>
      <c r="S16" s="67">
        <v>9246</v>
      </c>
      <c r="T16" s="67">
        <v>8504</v>
      </c>
      <c r="U16" s="67">
        <v>14306</v>
      </c>
      <c r="V16" s="67">
        <v>6334</v>
      </c>
      <c r="W16" s="67">
        <v>808479.27047</v>
      </c>
      <c r="X16" s="5"/>
    </row>
    <row r="17" spans="1:24" ht="30">
      <c r="A17" s="115" t="s">
        <v>3</v>
      </c>
      <c r="B17" s="65" t="s">
        <v>174</v>
      </c>
      <c r="C17" s="67">
        <v>4864</v>
      </c>
      <c r="D17" s="67">
        <v>0</v>
      </c>
      <c r="E17" s="67">
        <v>5230</v>
      </c>
      <c r="F17" s="67">
        <v>1197</v>
      </c>
      <c r="G17" s="67">
        <v>14609</v>
      </c>
      <c r="H17" s="67">
        <v>22385</v>
      </c>
      <c r="I17" s="67">
        <v>4395</v>
      </c>
      <c r="J17" s="67">
        <v>4151</v>
      </c>
      <c r="K17" s="67">
        <v>35</v>
      </c>
      <c r="L17" s="67">
        <v>89</v>
      </c>
      <c r="M17" s="67">
        <v>865</v>
      </c>
      <c r="N17" s="67">
        <v>1959</v>
      </c>
      <c r="O17" s="67">
        <v>0</v>
      </c>
      <c r="P17" s="67">
        <v>0</v>
      </c>
      <c r="Q17" s="67">
        <v>0</v>
      </c>
      <c r="R17" s="67">
        <v>0</v>
      </c>
      <c r="S17" s="67">
        <v>3262</v>
      </c>
      <c r="T17" s="67">
        <v>0</v>
      </c>
      <c r="U17" s="67">
        <v>0</v>
      </c>
      <c r="V17" s="67">
        <v>124</v>
      </c>
      <c r="W17" s="67">
        <v>63165</v>
      </c>
      <c r="X17" s="5"/>
    </row>
    <row r="18" spans="1:24" ht="15.75">
      <c r="A18" s="115" t="s">
        <v>5</v>
      </c>
      <c r="B18" s="65" t="s">
        <v>175</v>
      </c>
      <c r="C18" s="67">
        <v>19282</v>
      </c>
      <c r="D18" s="67">
        <v>83062</v>
      </c>
      <c r="E18" s="67">
        <v>60036</v>
      </c>
      <c r="F18" s="67">
        <v>14768</v>
      </c>
      <c r="G18" s="67">
        <v>16434</v>
      </c>
      <c r="H18" s="67">
        <v>11518</v>
      </c>
      <c r="I18" s="67">
        <v>22149</v>
      </c>
      <c r="J18" s="67">
        <v>5470</v>
      </c>
      <c r="K18" s="67">
        <v>22348</v>
      </c>
      <c r="L18" s="67">
        <v>10311</v>
      </c>
      <c r="M18" s="67">
        <v>11715</v>
      </c>
      <c r="N18" s="67">
        <v>5573</v>
      </c>
      <c r="O18" s="67">
        <v>4040</v>
      </c>
      <c r="P18" s="67">
        <v>2399</v>
      </c>
      <c r="Q18" s="67">
        <v>11855.12402</v>
      </c>
      <c r="R18" s="67">
        <v>3222</v>
      </c>
      <c r="S18" s="67">
        <v>2289</v>
      </c>
      <c r="T18" s="67">
        <v>2091</v>
      </c>
      <c r="U18" s="67">
        <v>4848</v>
      </c>
      <c r="V18" s="67">
        <v>6210</v>
      </c>
      <c r="W18" s="67">
        <v>319620.12402</v>
      </c>
      <c r="X18" s="5"/>
    </row>
    <row r="19" spans="1:24" ht="30">
      <c r="A19" s="115"/>
      <c r="B19" s="65" t="s">
        <v>176</v>
      </c>
      <c r="C19" s="67">
        <v>6163</v>
      </c>
      <c r="D19" s="67">
        <v>24943</v>
      </c>
      <c r="E19" s="67">
        <v>38983</v>
      </c>
      <c r="F19" s="67">
        <v>14768</v>
      </c>
      <c r="G19" s="67">
        <v>12635</v>
      </c>
      <c r="H19" s="67">
        <v>11518</v>
      </c>
      <c r="I19" s="67">
        <v>9488</v>
      </c>
      <c r="J19" s="67">
        <v>3155</v>
      </c>
      <c r="K19" s="67">
        <v>22348</v>
      </c>
      <c r="L19" s="67">
        <v>9183</v>
      </c>
      <c r="M19" s="67">
        <v>5780</v>
      </c>
      <c r="N19" s="67">
        <v>1850</v>
      </c>
      <c r="O19" s="67">
        <v>4040</v>
      </c>
      <c r="P19" s="67">
        <v>1794</v>
      </c>
      <c r="Q19" s="67">
        <v>11855.12402</v>
      </c>
      <c r="R19" s="67">
        <v>3073</v>
      </c>
      <c r="S19" s="67">
        <v>805</v>
      </c>
      <c r="T19" s="67">
        <v>2091</v>
      </c>
      <c r="U19" s="67">
        <v>615</v>
      </c>
      <c r="V19" s="67">
        <v>0</v>
      </c>
      <c r="W19" s="67">
        <v>185087.12402</v>
      </c>
      <c r="X19" s="5"/>
    </row>
    <row r="20" spans="1:24" ht="15.75">
      <c r="A20" s="115" t="s">
        <v>6</v>
      </c>
      <c r="B20" s="65" t="s">
        <v>177</v>
      </c>
      <c r="C20" s="67"/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5"/>
    </row>
    <row r="21" spans="1:24" ht="15.75">
      <c r="A21" s="115" t="s">
        <v>7</v>
      </c>
      <c r="B21" s="65" t="s">
        <v>178</v>
      </c>
      <c r="C21" s="67"/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5"/>
    </row>
    <row r="22" spans="1:24" ht="15.75">
      <c r="A22" s="115" t="s">
        <v>9</v>
      </c>
      <c r="B22" s="65" t="s">
        <v>179</v>
      </c>
      <c r="C22" s="67"/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15853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15853</v>
      </c>
      <c r="X22" s="5"/>
    </row>
    <row r="23" spans="1:24" ht="15.75">
      <c r="A23" s="115" t="s">
        <v>10</v>
      </c>
      <c r="B23" s="65" t="s">
        <v>180</v>
      </c>
      <c r="C23" s="67">
        <v>39924</v>
      </c>
      <c r="D23" s="67">
        <v>105716</v>
      </c>
      <c r="E23" s="67">
        <v>28384</v>
      </c>
      <c r="F23" s="67">
        <v>36288</v>
      </c>
      <c r="G23" s="67">
        <v>44916</v>
      </c>
      <c r="H23" s="67">
        <v>16023</v>
      </c>
      <c r="I23" s="67">
        <v>7893</v>
      </c>
      <c r="J23" s="67">
        <v>9960</v>
      </c>
      <c r="K23" s="67">
        <v>23150</v>
      </c>
      <c r="L23" s="67">
        <v>19442</v>
      </c>
      <c r="M23" s="67">
        <v>18936</v>
      </c>
      <c r="N23" s="67">
        <v>15474</v>
      </c>
      <c r="O23" s="67">
        <v>3210</v>
      </c>
      <c r="P23" s="67">
        <v>11802</v>
      </c>
      <c r="Q23" s="67">
        <v>4730.14645</v>
      </c>
      <c r="R23" s="67">
        <v>3745</v>
      </c>
      <c r="S23" s="67">
        <v>3695</v>
      </c>
      <c r="T23" s="67">
        <v>6413</v>
      </c>
      <c r="U23" s="67">
        <v>8271</v>
      </c>
      <c r="V23" s="67">
        <v>0</v>
      </c>
      <c r="W23" s="67">
        <v>407972.14645</v>
      </c>
      <c r="X23" s="5"/>
    </row>
    <row r="24" spans="1:24" ht="15.75">
      <c r="A24" s="115" t="s">
        <v>11</v>
      </c>
      <c r="B24" s="65" t="s">
        <v>164</v>
      </c>
      <c r="C24" s="67"/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682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1187</v>
      </c>
      <c r="V24" s="67">
        <v>0</v>
      </c>
      <c r="W24" s="67">
        <v>1869</v>
      </c>
      <c r="X24" s="5"/>
    </row>
    <row r="25" spans="1:31" ht="15.75">
      <c r="A25" s="115" t="s">
        <v>21</v>
      </c>
      <c r="B25" s="65" t="s">
        <v>181</v>
      </c>
      <c r="C25" s="67"/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5"/>
      <c r="Y25" s="1">
        <f>X22+X24</f>
        <v>0</v>
      </c>
      <c r="AD25" s="2"/>
      <c r="AE25" s="2"/>
    </row>
    <row r="26" spans="1:31" ht="15.75">
      <c r="A26" s="115"/>
      <c r="B26" s="66" t="s">
        <v>182</v>
      </c>
      <c r="C26" s="67">
        <v>106238</v>
      </c>
      <c r="D26" s="67">
        <v>201748</v>
      </c>
      <c r="E26" s="67">
        <v>126857</v>
      </c>
      <c r="F26" s="67">
        <v>66506</v>
      </c>
      <c r="G26" s="67">
        <v>76291</v>
      </c>
      <c r="H26" s="67">
        <v>76650</v>
      </c>
      <c r="I26" s="67">
        <v>48858</v>
      </c>
      <c r="J26" s="67">
        <v>23953</v>
      </c>
      <c r="K26" s="67">
        <v>45772</v>
      </c>
      <c r="L26" s="67">
        <v>56456</v>
      </c>
      <c r="M26" s="67">
        <v>31585</v>
      </c>
      <c r="N26" s="67">
        <v>27867</v>
      </c>
      <c r="O26" s="67">
        <v>7938</v>
      </c>
      <c r="P26" s="67">
        <v>14206</v>
      </c>
      <c r="Q26" s="67">
        <v>16585.27047</v>
      </c>
      <c r="R26" s="67">
        <v>9522</v>
      </c>
      <c r="S26" s="67">
        <v>9246</v>
      </c>
      <c r="T26" s="67">
        <v>8504</v>
      </c>
      <c r="U26" s="67">
        <v>14306</v>
      </c>
      <c r="V26" s="67">
        <v>6334</v>
      </c>
      <c r="W26" s="67">
        <v>975422.27047</v>
      </c>
      <c r="X26" s="5"/>
      <c r="AD26" s="2"/>
      <c r="AE26" s="2"/>
    </row>
    <row r="27" spans="1:31" ht="28.5">
      <c r="A27" s="115" t="s">
        <v>183</v>
      </c>
      <c r="B27" s="66" t="s">
        <v>184</v>
      </c>
      <c r="C27" s="67"/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5"/>
      <c r="AD27" s="2"/>
      <c r="AE27" s="2"/>
    </row>
    <row r="28" spans="1:31" ht="15.75">
      <c r="A28" s="115" t="s">
        <v>185</v>
      </c>
      <c r="B28" s="66" t="s">
        <v>186</v>
      </c>
      <c r="C28" s="67"/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5"/>
      <c r="AD28" s="2"/>
      <c r="AE28" s="2"/>
    </row>
    <row r="29" spans="1:31" ht="15.75" customHeight="1">
      <c r="A29" s="115" t="s">
        <v>18</v>
      </c>
      <c r="B29" s="65" t="s">
        <v>187</v>
      </c>
      <c r="C29" s="67"/>
      <c r="D29" s="67">
        <v>0</v>
      </c>
      <c r="E29" s="67">
        <v>0</v>
      </c>
      <c r="F29" s="67">
        <v>0</v>
      </c>
      <c r="G29" s="67">
        <v>0</v>
      </c>
      <c r="H29" s="67">
        <v>38675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4953</v>
      </c>
      <c r="S29" s="67">
        <v>0</v>
      </c>
      <c r="T29" s="67">
        <v>0</v>
      </c>
      <c r="U29" s="67">
        <v>0</v>
      </c>
      <c r="V29" s="67">
        <v>0</v>
      </c>
      <c r="W29" s="67">
        <v>43628</v>
      </c>
      <c r="X29" s="5"/>
      <c r="AD29" s="2"/>
      <c r="AE29" s="2"/>
    </row>
    <row r="30" spans="1:31" ht="29.25" customHeight="1">
      <c r="A30" s="115" t="s">
        <v>3</v>
      </c>
      <c r="B30" s="65" t="s">
        <v>188</v>
      </c>
      <c r="C30" s="67">
        <v>55052</v>
      </c>
      <c r="D30" s="67">
        <v>49310</v>
      </c>
      <c r="E30" s="67">
        <v>33128</v>
      </c>
      <c r="F30" s="67">
        <v>49689</v>
      </c>
      <c r="G30" s="67">
        <v>41257</v>
      </c>
      <c r="H30" s="67">
        <v>0</v>
      </c>
      <c r="I30" s="67">
        <v>16071</v>
      </c>
      <c r="J30" s="67">
        <v>25078</v>
      </c>
      <c r="K30" s="67">
        <v>11686</v>
      </c>
      <c r="L30" s="67">
        <v>17706</v>
      </c>
      <c r="M30" s="67">
        <v>12762</v>
      </c>
      <c r="N30" s="67">
        <v>8239</v>
      </c>
      <c r="O30" s="67">
        <v>4039</v>
      </c>
      <c r="P30" s="67">
        <v>3703</v>
      </c>
      <c r="Q30" s="67">
        <v>4543.53649</v>
      </c>
      <c r="R30" s="67">
        <v>730</v>
      </c>
      <c r="S30" s="67">
        <v>650</v>
      </c>
      <c r="T30" s="67">
        <v>1133</v>
      </c>
      <c r="U30" s="67">
        <v>1116</v>
      </c>
      <c r="V30" s="67">
        <v>1</v>
      </c>
      <c r="W30" s="67">
        <v>335893.53649</v>
      </c>
      <c r="X30" s="5"/>
      <c r="AD30" s="2"/>
      <c r="AE30" s="2"/>
    </row>
    <row r="31" spans="1:31" ht="30">
      <c r="A31" s="115" t="s">
        <v>17</v>
      </c>
      <c r="B31" s="65" t="s">
        <v>189</v>
      </c>
      <c r="C31" s="67"/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5"/>
      <c r="AD31" s="2"/>
      <c r="AE31" s="2"/>
    </row>
    <row r="32" spans="1:31" ht="30">
      <c r="A32" s="115" t="s">
        <v>17</v>
      </c>
      <c r="B32" s="65" t="s">
        <v>190</v>
      </c>
      <c r="C32" s="67"/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5"/>
      <c r="AD32" s="2"/>
      <c r="AE32" s="2"/>
    </row>
    <row r="33" spans="1:31" ht="15.75">
      <c r="A33" s="115" t="s">
        <v>5</v>
      </c>
      <c r="B33" s="65" t="s">
        <v>191</v>
      </c>
      <c r="C33" s="67"/>
      <c r="D33" s="67">
        <v>0</v>
      </c>
      <c r="E33" s="67">
        <v>0</v>
      </c>
      <c r="F33" s="67">
        <v>18364</v>
      </c>
      <c r="G33" s="67">
        <v>467</v>
      </c>
      <c r="H33" s="67">
        <v>0</v>
      </c>
      <c r="I33" s="67">
        <v>481</v>
      </c>
      <c r="J33" s="67">
        <v>117</v>
      </c>
      <c r="K33" s="67">
        <v>0</v>
      </c>
      <c r="L33" s="67">
        <v>0</v>
      </c>
      <c r="M33" s="67">
        <v>1124</v>
      </c>
      <c r="N33" s="67">
        <v>0</v>
      </c>
      <c r="O33" s="67">
        <v>528</v>
      </c>
      <c r="P33" s="67">
        <v>0</v>
      </c>
      <c r="Q33" s="67">
        <v>0</v>
      </c>
      <c r="R33" s="67">
        <v>4223</v>
      </c>
      <c r="S33" s="67">
        <v>0</v>
      </c>
      <c r="T33" s="67">
        <v>0</v>
      </c>
      <c r="U33" s="67">
        <v>0</v>
      </c>
      <c r="V33" s="67">
        <v>0</v>
      </c>
      <c r="W33" s="67">
        <v>25304</v>
      </c>
      <c r="X33" s="5"/>
      <c r="AD33" s="2"/>
      <c r="AE33" s="2"/>
    </row>
    <row r="34" spans="1:31" ht="30">
      <c r="A34" s="115" t="s">
        <v>17</v>
      </c>
      <c r="B34" s="65" t="s">
        <v>189</v>
      </c>
      <c r="C34" s="67"/>
      <c r="D34" s="67">
        <v>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67">
        <v>0</v>
      </c>
      <c r="W34" s="67">
        <v>0</v>
      </c>
      <c r="X34" s="5"/>
      <c r="AD34" s="2"/>
      <c r="AE34" s="2"/>
    </row>
    <row r="35" spans="1:31" ht="30">
      <c r="A35" s="115" t="s">
        <v>17</v>
      </c>
      <c r="B35" s="65" t="s">
        <v>190</v>
      </c>
      <c r="C35" s="67"/>
      <c r="D35" s="67">
        <v>0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5"/>
      <c r="AD35" s="2"/>
      <c r="AE35" s="2"/>
    </row>
    <row r="36" spans="1:31" ht="15.75">
      <c r="A36" s="115" t="s">
        <v>22</v>
      </c>
      <c r="B36" s="66" t="s">
        <v>192</v>
      </c>
      <c r="C36" s="67">
        <v>55052</v>
      </c>
      <c r="D36" s="67">
        <v>49310</v>
      </c>
      <c r="E36" s="67">
        <v>33128</v>
      </c>
      <c r="F36" s="67">
        <v>68053</v>
      </c>
      <c r="G36" s="67">
        <v>41724</v>
      </c>
      <c r="H36" s="67">
        <v>38675</v>
      </c>
      <c r="I36" s="67">
        <v>16552</v>
      </c>
      <c r="J36" s="67">
        <v>25195</v>
      </c>
      <c r="K36" s="67">
        <v>11686</v>
      </c>
      <c r="L36" s="67">
        <v>17706</v>
      </c>
      <c r="M36" s="67">
        <v>13886</v>
      </c>
      <c r="N36" s="67">
        <v>8239</v>
      </c>
      <c r="O36" s="67">
        <v>4567</v>
      </c>
      <c r="P36" s="67">
        <v>3703</v>
      </c>
      <c r="Q36" s="67">
        <v>4543.53649</v>
      </c>
      <c r="R36" s="67">
        <v>4953</v>
      </c>
      <c r="S36" s="67">
        <v>650</v>
      </c>
      <c r="T36" s="67">
        <v>1133</v>
      </c>
      <c r="U36" s="67">
        <v>1116</v>
      </c>
      <c r="V36" s="67">
        <v>1</v>
      </c>
      <c r="W36" s="67">
        <v>399872.53649</v>
      </c>
      <c r="X36" s="5"/>
      <c r="AD36" s="2"/>
      <c r="AE36" s="2"/>
    </row>
    <row r="37" spans="1:31" ht="15.75" customHeight="1">
      <c r="A37" s="115" t="s">
        <v>19</v>
      </c>
      <c r="B37" s="65" t="s">
        <v>193</v>
      </c>
      <c r="C37" s="67">
        <v>130</v>
      </c>
      <c r="D37" s="67">
        <v>327</v>
      </c>
      <c r="E37" s="67">
        <v>884</v>
      </c>
      <c r="F37" s="67">
        <v>60</v>
      </c>
      <c r="G37" s="67">
        <v>0</v>
      </c>
      <c r="H37" s="67">
        <v>347</v>
      </c>
      <c r="I37" s="67">
        <v>1024</v>
      </c>
      <c r="J37" s="67">
        <v>105</v>
      </c>
      <c r="K37" s="67">
        <v>3</v>
      </c>
      <c r="L37" s="67">
        <v>0</v>
      </c>
      <c r="M37" s="67">
        <v>2253</v>
      </c>
      <c r="N37" s="67">
        <v>0</v>
      </c>
      <c r="O37" s="67">
        <v>0</v>
      </c>
      <c r="P37" s="67">
        <v>1441</v>
      </c>
      <c r="Q37" s="67">
        <v>3081</v>
      </c>
      <c r="R37" s="67">
        <v>1073</v>
      </c>
      <c r="S37" s="67">
        <v>0</v>
      </c>
      <c r="T37" s="67">
        <v>750</v>
      </c>
      <c r="U37" s="67">
        <v>0</v>
      </c>
      <c r="V37" s="67">
        <v>0</v>
      </c>
      <c r="W37" s="67">
        <v>11478</v>
      </c>
      <c r="X37" s="5"/>
      <c r="AD37" s="2"/>
      <c r="AE37" s="2"/>
    </row>
    <row r="38" spans="1:31" ht="30">
      <c r="A38" s="115" t="s">
        <v>17</v>
      </c>
      <c r="B38" s="65" t="s">
        <v>189</v>
      </c>
      <c r="C38" s="67"/>
      <c r="D38" s="67">
        <v>0</v>
      </c>
      <c r="E38" s="67">
        <v>0</v>
      </c>
      <c r="F38" s="67">
        <v>0</v>
      </c>
      <c r="G38" s="67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5"/>
      <c r="AD38" s="2"/>
      <c r="AE38" s="2"/>
    </row>
    <row r="39" spans="1:31" ht="30">
      <c r="A39" s="115" t="s">
        <v>17</v>
      </c>
      <c r="B39" s="65" t="s">
        <v>190</v>
      </c>
      <c r="C39" s="67"/>
      <c r="D39" s="67">
        <v>0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5"/>
      <c r="AD39" s="2"/>
      <c r="AE39" s="2"/>
    </row>
    <row r="40" spans="1:31" ht="15.75">
      <c r="A40" s="115" t="s">
        <v>20</v>
      </c>
      <c r="B40" s="65" t="s">
        <v>194</v>
      </c>
      <c r="C40" s="67"/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5"/>
      <c r="AD40" s="2"/>
      <c r="AE40" s="2"/>
    </row>
    <row r="41" spans="1:31" ht="30">
      <c r="A41" s="115" t="s">
        <v>3</v>
      </c>
      <c r="B41" s="65" t="s">
        <v>195</v>
      </c>
      <c r="C41" s="67">
        <v>10619</v>
      </c>
      <c r="D41" s="67">
        <v>2698</v>
      </c>
      <c r="E41" s="67">
        <v>4334</v>
      </c>
      <c r="F41" s="67">
        <v>742</v>
      </c>
      <c r="G41" s="67">
        <v>12156</v>
      </c>
      <c r="H41" s="67">
        <v>0</v>
      </c>
      <c r="I41" s="67">
        <v>0</v>
      </c>
      <c r="J41" s="67">
        <v>3938</v>
      </c>
      <c r="K41" s="67">
        <v>2814</v>
      </c>
      <c r="L41" s="67">
        <v>0</v>
      </c>
      <c r="M41" s="67">
        <v>3940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41241</v>
      </c>
      <c r="X41" s="5"/>
      <c r="AD41" s="2"/>
      <c r="AE41" s="2"/>
    </row>
    <row r="42" spans="1:31" ht="30">
      <c r="A42" s="115" t="s">
        <v>17</v>
      </c>
      <c r="B42" s="65" t="s">
        <v>189</v>
      </c>
      <c r="C42" s="67"/>
      <c r="D42" s="67">
        <v>0</v>
      </c>
      <c r="E42" s="67">
        <v>0</v>
      </c>
      <c r="F42" s="67">
        <v>0</v>
      </c>
      <c r="G42" s="67">
        <v>0</v>
      </c>
      <c r="H42" s="67">
        <v>0</v>
      </c>
      <c r="I42" s="67">
        <v>0</v>
      </c>
      <c r="J42" s="67">
        <v>0</v>
      </c>
      <c r="K42" s="67">
        <v>2814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2814</v>
      </c>
      <c r="X42" s="5"/>
      <c r="AD42" s="2"/>
      <c r="AE42" s="2"/>
    </row>
    <row r="43" spans="1:31" ht="30">
      <c r="A43" s="115" t="s">
        <v>17</v>
      </c>
      <c r="B43" s="65" t="s">
        <v>190</v>
      </c>
      <c r="C43" s="67"/>
      <c r="D43" s="67">
        <v>0</v>
      </c>
      <c r="E43" s="67">
        <v>0</v>
      </c>
      <c r="F43" s="67">
        <v>0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5"/>
      <c r="AD43" s="2"/>
      <c r="AE43" s="2"/>
    </row>
    <row r="44" spans="1:24" ht="15.75">
      <c r="A44" s="115" t="s">
        <v>5</v>
      </c>
      <c r="B44" s="65" t="s">
        <v>196</v>
      </c>
      <c r="C44" s="67">
        <v>4481</v>
      </c>
      <c r="D44" s="67">
        <v>4722</v>
      </c>
      <c r="E44" s="67">
        <v>1968</v>
      </c>
      <c r="F44" s="67">
        <v>2029</v>
      </c>
      <c r="G44" s="67">
        <v>990</v>
      </c>
      <c r="H44" s="67">
        <v>18315</v>
      </c>
      <c r="I44" s="67">
        <v>1513</v>
      </c>
      <c r="J44" s="67">
        <v>2263</v>
      </c>
      <c r="K44" s="67">
        <v>0</v>
      </c>
      <c r="L44" s="67">
        <v>294</v>
      </c>
      <c r="M44" s="67">
        <v>5924</v>
      </c>
      <c r="N44" s="67">
        <v>286</v>
      </c>
      <c r="O44" s="67">
        <v>47</v>
      </c>
      <c r="P44" s="67">
        <v>97</v>
      </c>
      <c r="Q44" s="67">
        <v>267.42531</v>
      </c>
      <c r="R44" s="67">
        <v>648</v>
      </c>
      <c r="S44" s="67">
        <v>9</v>
      </c>
      <c r="T44" s="67">
        <v>0</v>
      </c>
      <c r="U44" s="67">
        <v>394</v>
      </c>
      <c r="V44" s="67">
        <v>0</v>
      </c>
      <c r="W44" s="67">
        <v>44247.42531</v>
      </c>
      <c r="X44" s="5"/>
    </row>
    <row r="45" spans="1:24" ht="30">
      <c r="A45" s="115" t="s">
        <v>17</v>
      </c>
      <c r="B45" s="65" t="s">
        <v>189</v>
      </c>
      <c r="C45" s="67"/>
      <c r="D45" s="67">
        <v>0</v>
      </c>
      <c r="E45" s="67">
        <v>0</v>
      </c>
      <c r="F45" s="67">
        <v>0</v>
      </c>
      <c r="G45" s="67">
        <v>0</v>
      </c>
      <c r="H45" s="67">
        <v>0</v>
      </c>
      <c r="I45" s="67">
        <v>530</v>
      </c>
      <c r="J45" s="67">
        <v>0</v>
      </c>
      <c r="K45" s="67">
        <v>0</v>
      </c>
      <c r="L45" s="67">
        <v>0</v>
      </c>
      <c r="M45" s="67">
        <v>4793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5323</v>
      </c>
      <c r="X45" s="5"/>
    </row>
    <row r="46" spans="1:24" ht="30">
      <c r="A46" s="115" t="s">
        <v>17</v>
      </c>
      <c r="B46" s="65" t="s">
        <v>190</v>
      </c>
      <c r="C46" s="67"/>
      <c r="D46" s="67">
        <v>0</v>
      </c>
      <c r="E46" s="67">
        <v>0</v>
      </c>
      <c r="F46" s="67">
        <v>0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5"/>
    </row>
    <row r="47" spans="1:24" ht="15.75">
      <c r="A47" s="115"/>
      <c r="B47" s="66" t="s">
        <v>197</v>
      </c>
      <c r="C47" s="67">
        <v>15100</v>
      </c>
      <c r="D47" s="67">
        <v>7420</v>
      </c>
      <c r="E47" s="67">
        <v>6302</v>
      </c>
      <c r="F47" s="67">
        <v>2771</v>
      </c>
      <c r="G47" s="67">
        <v>13146</v>
      </c>
      <c r="H47" s="67">
        <v>18315</v>
      </c>
      <c r="I47" s="67">
        <v>1513</v>
      </c>
      <c r="J47" s="67">
        <v>6201</v>
      </c>
      <c r="K47" s="67">
        <v>2814</v>
      </c>
      <c r="L47" s="67">
        <v>294</v>
      </c>
      <c r="M47" s="67">
        <v>9864</v>
      </c>
      <c r="N47" s="67">
        <v>286</v>
      </c>
      <c r="O47" s="67">
        <v>47</v>
      </c>
      <c r="P47" s="67">
        <v>97</v>
      </c>
      <c r="Q47" s="67">
        <v>267.42531</v>
      </c>
      <c r="R47" s="67">
        <v>648</v>
      </c>
      <c r="S47" s="67">
        <v>9</v>
      </c>
      <c r="T47" s="67">
        <v>0</v>
      </c>
      <c r="U47" s="67">
        <v>394</v>
      </c>
      <c r="V47" s="67">
        <v>0</v>
      </c>
      <c r="W47" s="67">
        <v>85488.42531</v>
      </c>
      <c r="X47" s="5"/>
    </row>
    <row r="48" spans="1:24" ht="15.75">
      <c r="A48" s="115"/>
      <c r="B48" s="66" t="s">
        <v>198</v>
      </c>
      <c r="C48" s="67">
        <v>70282</v>
      </c>
      <c r="D48" s="67">
        <v>57057</v>
      </c>
      <c r="E48" s="67">
        <v>40314</v>
      </c>
      <c r="F48" s="67">
        <v>70884</v>
      </c>
      <c r="G48" s="67">
        <v>54870</v>
      </c>
      <c r="H48" s="67">
        <v>57337</v>
      </c>
      <c r="I48" s="67">
        <v>19089</v>
      </c>
      <c r="J48" s="67">
        <v>31501</v>
      </c>
      <c r="K48" s="67">
        <v>14503</v>
      </c>
      <c r="L48" s="67">
        <v>18000</v>
      </c>
      <c r="M48" s="67">
        <v>26003</v>
      </c>
      <c r="N48" s="67">
        <v>8525</v>
      </c>
      <c r="O48" s="67">
        <v>4614</v>
      </c>
      <c r="P48" s="67">
        <v>5241</v>
      </c>
      <c r="Q48" s="67">
        <v>7891.9618</v>
      </c>
      <c r="R48" s="67">
        <v>6674</v>
      </c>
      <c r="S48" s="67">
        <v>659</v>
      </c>
      <c r="T48" s="67">
        <v>1883</v>
      </c>
      <c r="U48" s="67">
        <v>1510</v>
      </c>
      <c r="V48" s="67">
        <v>1</v>
      </c>
      <c r="W48" s="67">
        <v>496838.9618</v>
      </c>
      <c r="X48" s="5"/>
    </row>
    <row r="49" spans="1:24" ht="15.75">
      <c r="A49" s="115" t="s">
        <v>199</v>
      </c>
      <c r="B49" s="66" t="s">
        <v>200</v>
      </c>
      <c r="C49" s="67"/>
      <c r="D49" s="67">
        <v>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>
        <v>0</v>
      </c>
      <c r="X49" s="5"/>
    </row>
    <row r="50" spans="1:24" ht="15.75">
      <c r="A50" s="115" t="s">
        <v>18</v>
      </c>
      <c r="B50" s="65" t="s">
        <v>201</v>
      </c>
      <c r="C50" s="67">
        <v>25214</v>
      </c>
      <c r="D50" s="67">
        <v>7730</v>
      </c>
      <c r="E50" s="67">
        <v>6832</v>
      </c>
      <c r="F50" s="67">
        <v>1878</v>
      </c>
      <c r="G50" s="67">
        <v>2273</v>
      </c>
      <c r="H50" s="67">
        <v>1709</v>
      </c>
      <c r="I50" s="67">
        <v>1528</v>
      </c>
      <c r="J50" s="67">
        <v>2914</v>
      </c>
      <c r="K50" s="67">
        <v>5598</v>
      </c>
      <c r="L50" s="67">
        <v>2857</v>
      </c>
      <c r="M50" s="67">
        <v>721</v>
      </c>
      <c r="N50" s="67">
        <v>2352</v>
      </c>
      <c r="O50" s="67">
        <v>1855</v>
      </c>
      <c r="P50" s="67">
        <v>297</v>
      </c>
      <c r="Q50" s="67">
        <v>345.4581</v>
      </c>
      <c r="R50" s="67">
        <v>3767</v>
      </c>
      <c r="S50" s="67">
        <v>213</v>
      </c>
      <c r="T50" s="67">
        <v>4</v>
      </c>
      <c r="U50" s="67">
        <v>1095</v>
      </c>
      <c r="V50" s="67">
        <v>21</v>
      </c>
      <c r="W50" s="67">
        <v>69203.4581</v>
      </c>
      <c r="X50" s="5"/>
    </row>
    <row r="51" spans="1:24" ht="15.75">
      <c r="A51" s="115" t="s">
        <v>3</v>
      </c>
      <c r="B51" s="65" t="s">
        <v>202</v>
      </c>
      <c r="C51" s="67">
        <v>1011</v>
      </c>
      <c r="D51" s="67">
        <v>769</v>
      </c>
      <c r="E51" s="67">
        <v>344</v>
      </c>
      <c r="F51" s="67">
        <v>342</v>
      </c>
      <c r="G51" s="67">
        <v>271</v>
      </c>
      <c r="H51" s="67">
        <v>332</v>
      </c>
      <c r="I51" s="67">
        <v>779</v>
      </c>
      <c r="J51" s="67">
        <v>239</v>
      </c>
      <c r="K51" s="67">
        <v>5598</v>
      </c>
      <c r="L51" s="67">
        <v>41</v>
      </c>
      <c r="M51" s="67">
        <v>0</v>
      </c>
      <c r="N51" s="67">
        <v>171</v>
      </c>
      <c r="O51" s="67">
        <v>179</v>
      </c>
      <c r="P51" s="67">
        <v>297</v>
      </c>
      <c r="Q51" s="67">
        <v>75.74712</v>
      </c>
      <c r="R51" s="67">
        <v>120</v>
      </c>
      <c r="S51" s="67">
        <v>37</v>
      </c>
      <c r="T51" s="67">
        <v>1</v>
      </c>
      <c r="U51" s="67">
        <v>0</v>
      </c>
      <c r="V51" s="67">
        <v>21</v>
      </c>
      <c r="W51" s="67">
        <v>10627.74712</v>
      </c>
      <c r="X51" s="5"/>
    </row>
    <row r="52" spans="1:24" ht="15.75">
      <c r="A52" s="115" t="s">
        <v>5</v>
      </c>
      <c r="B52" s="65" t="s">
        <v>164</v>
      </c>
      <c r="C52" s="67">
        <v>24203</v>
      </c>
      <c r="D52" s="67">
        <v>6961</v>
      </c>
      <c r="E52" s="67">
        <v>6488</v>
      </c>
      <c r="F52" s="67">
        <v>1536</v>
      </c>
      <c r="G52" s="67">
        <v>2002</v>
      </c>
      <c r="H52" s="67">
        <v>1377</v>
      </c>
      <c r="I52" s="67">
        <v>749</v>
      </c>
      <c r="J52" s="67">
        <v>2675</v>
      </c>
      <c r="K52" s="67">
        <v>0</v>
      </c>
      <c r="L52" s="67">
        <v>2816</v>
      </c>
      <c r="M52" s="67">
        <v>721</v>
      </c>
      <c r="N52" s="67">
        <v>2181</v>
      </c>
      <c r="O52" s="67">
        <v>1676</v>
      </c>
      <c r="P52" s="67">
        <v>0</v>
      </c>
      <c r="Q52" s="67">
        <v>269.71098</v>
      </c>
      <c r="R52" s="67">
        <v>3647</v>
      </c>
      <c r="S52" s="67">
        <v>176</v>
      </c>
      <c r="T52" s="67">
        <v>3</v>
      </c>
      <c r="U52" s="67">
        <v>1095</v>
      </c>
      <c r="V52" s="67">
        <v>0</v>
      </c>
      <c r="W52" s="67">
        <v>58575.71098</v>
      </c>
      <c r="X52" s="5"/>
    </row>
    <row r="53" spans="1:24" ht="15.75">
      <c r="A53" s="115" t="s">
        <v>19</v>
      </c>
      <c r="B53" s="65" t="s">
        <v>203</v>
      </c>
      <c r="C53" s="67"/>
      <c r="D53" s="67">
        <v>0</v>
      </c>
      <c r="E53" s="67">
        <v>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>
        <v>0</v>
      </c>
      <c r="V53" s="67">
        <v>0</v>
      </c>
      <c r="W53" s="67">
        <v>0</v>
      </c>
      <c r="X53" s="5"/>
    </row>
    <row r="54" spans="1:24" ht="15.75">
      <c r="A54" s="115" t="s">
        <v>3</v>
      </c>
      <c r="B54" s="65" t="s">
        <v>204</v>
      </c>
      <c r="C54" s="67">
        <v>1798</v>
      </c>
      <c r="D54" s="67">
        <v>9253</v>
      </c>
      <c r="E54" s="67">
        <v>3872</v>
      </c>
      <c r="F54" s="67">
        <v>2557</v>
      </c>
      <c r="G54" s="67">
        <v>416</v>
      </c>
      <c r="H54" s="67">
        <v>307</v>
      </c>
      <c r="I54" s="67">
        <v>1353</v>
      </c>
      <c r="J54" s="67">
        <v>611</v>
      </c>
      <c r="K54" s="67">
        <v>11332</v>
      </c>
      <c r="L54" s="67">
        <v>799</v>
      </c>
      <c r="M54" s="67">
        <v>680</v>
      </c>
      <c r="N54" s="67">
        <v>760</v>
      </c>
      <c r="O54" s="67">
        <v>3368</v>
      </c>
      <c r="P54" s="67">
        <v>286</v>
      </c>
      <c r="Q54" s="67">
        <v>1076.65323</v>
      </c>
      <c r="R54" s="67">
        <v>501</v>
      </c>
      <c r="S54" s="67">
        <v>980</v>
      </c>
      <c r="T54" s="67">
        <v>40</v>
      </c>
      <c r="U54" s="67">
        <v>876</v>
      </c>
      <c r="V54" s="67">
        <v>535</v>
      </c>
      <c r="W54" s="67">
        <v>41400.653229999996</v>
      </c>
      <c r="X54" s="5"/>
    </row>
    <row r="55" spans="1:24" ht="15.75">
      <c r="A55" s="115" t="s">
        <v>5</v>
      </c>
      <c r="B55" s="65" t="s">
        <v>205</v>
      </c>
      <c r="C55" s="67">
        <v>594</v>
      </c>
      <c r="D55" s="67">
        <v>1131</v>
      </c>
      <c r="E55" s="67">
        <v>100</v>
      </c>
      <c r="F55" s="67">
        <v>8500</v>
      </c>
      <c r="G55" s="67">
        <v>1812</v>
      </c>
      <c r="H55" s="67">
        <v>4058</v>
      </c>
      <c r="I55" s="67">
        <v>137</v>
      </c>
      <c r="J55" s="67">
        <v>2105</v>
      </c>
      <c r="K55" s="67">
        <v>92</v>
      </c>
      <c r="L55" s="67">
        <v>90</v>
      </c>
      <c r="M55" s="67">
        <v>1073</v>
      </c>
      <c r="N55" s="67">
        <v>454</v>
      </c>
      <c r="O55" s="67">
        <v>41</v>
      </c>
      <c r="P55" s="67">
        <v>403</v>
      </c>
      <c r="Q55" s="67">
        <v>3</v>
      </c>
      <c r="R55" s="67">
        <v>330</v>
      </c>
      <c r="S55" s="67">
        <v>8</v>
      </c>
      <c r="T55" s="67">
        <v>0</v>
      </c>
      <c r="U55" s="67">
        <v>4</v>
      </c>
      <c r="V55" s="67">
        <v>0</v>
      </c>
      <c r="W55" s="67">
        <v>20935</v>
      </c>
      <c r="X55" s="5"/>
    </row>
    <row r="56" spans="1:24" ht="15.75">
      <c r="A56" s="115" t="s">
        <v>6</v>
      </c>
      <c r="B56" s="65" t="s">
        <v>206</v>
      </c>
      <c r="C56" s="67"/>
      <c r="D56" s="67">
        <v>0</v>
      </c>
      <c r="E56" s="67">
        <v>0</v>
      </c>
      <c r="F56" s="67">
        <v>0</v>
      </c>
      <c r="G56" s="67">
        <v>2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67">
        <v>0</v>
      </c>
      <c r="V56" s="67">
        <v>0</v>
      </c>
      <c r="W56" s="67">
        <v>2</v>
      </c>
      <c r="X56" s="5"/>
    </row>
    <row r="57" spans="1:24" ht="15.75">
      <c r="A57" s="115"/>
      <c r="B57" s="66" t="s">
        <v>207</v>
      </c>
      <c r="C57" s="67">
        <v>2392</v>
      </c>
      <c r="D57" s="67">
        <v>10384</v>
      </c>
      <c r="E57" s="67">
        <v>3972</v>
      </c>
      <c r="F57" s="67">
        <v>11057</v>
      </c>
      <c r="G57" s="67">
        <v>2230</v>
      </c>
      <c r="H57" s="67">
        <v>4365</v>
      </c>
      <c r="I57" s="67">
        <v>1490</v>
      </c>
      <c r="J57" s="67">
        <v>2716</v>
      </c>
      <c r="K57" s="67">
        <v>11424</v>
      </c>
      <c r="L57" s="67">
        <v>889</v>
      </c>
      <c r="M57" s="67">
        <v>1753</v>
      </c>
      <c r="N57" s="67">
        <v>1214</v>
      </c>
      <c r="O57" s="67">
        <v>3409</v>
      </c>
      <c r="P57" s="67">
        <v>689</v>
      </c>
      <c r="Q57" s="67">
        <v>1079.65323</v>
      </c>
      <c r="R57" s="67">
        <v>831</v>
      </c>
      <c r="S57" s="67">
        <v>988</v>
      </c>
      <c r="T57" s="67">
        <v>40</v>
      </c>
      <c r="U57" s="67">
        <v>880</v>
      </c>
      <c r="V57" s="67">
        <v>535</v>
      </c>
      <c r="W57" s="67">
        <v>62337.653229999996</v>
      </c>
      <c r="X57" s="5"/>
    </row>
    <row r="58" spans="1:24" ht="15.75">
      <c r="A58" s="115" t="s">
        <v>20</v>
      </c>
      <c r="B58" s="65" t="s">
        <v>164</v>
      </c>
      <c r="C58" s="67"/>
      <c r="D58" s="67">
        <v>0</v>
      </c>
      <c r="E58" s="67">
        <v>0</v>
      </c>
      <c r="F58" s="67">
        <v>65</v>
      </c>
      <c r="G58" s="67">
        <v>1810</v>
      </c>
      <c r="H58" s="67">
        <v>0</v>
      </c>
      <c r="I58" s="67">
        <v>1237</v>
      </c>
      <c r="J58" s="67">
        <v>1447</v>
      </c>
      <c r="K58" s="67">
        <v>860</v>
      </c>
      <c r="L58" s="67">
        <v>0</v>
      </c>
      <c r="M58" s="67">
        <v>0</v>
      </c>
      <c r="N58" s="67">
        <v>148</v>
      </c>
      <c r="O58" s="67">
        <v>347</v>
      </c>
      <c r="P58" s="67">
        <v>12</v>
      </c>
      <c r="Q58" s="67">
        <v>0</v>
      </c>
      <c r="R58" s="67">
        <v>111</v>
      </c>
      <c r="S58" s="67">
        <v>0</v>
      </c>
      <c r="T58" s="67">
        <v>0</v>
      </c>
      <c r="U58" s="67">
        <v>0</v>
      </c>
      <c r="V58" s="67">
        <v>17</v>
      </c>
      <c r="W58" s="67">
        <v>6054</v>
      </c>
      <c r="X58" s="5"/>
    </row>
    <row r="59" spans="1:24" ht="15.75">
      <c r="A59" s="115"/>
      <c r="B59" s="66" t="s">
        <v>208</v>
      </c>
      <c r="C59" s="67">
        <v>27606</v>
      </c>
      <c r="D59" s="67">
        <v>18114</v>
      </c>
      <c r="E59" s="67">
        <v>10804</v>
      </c>
      <c r="F59" s="67">
        <v>13000</v>
      </c>
      <c r="G59" s="67">
        <v>6313</v>
      </c>
      <c r="H59" s="67">
        <v>6074</v>
      </c>
      <c r="I59" s="67">
        <v>4255</v>
      </c>
      <c r="J59" s="67">
        <v>7077</v>
      </c>
      <c r="K59" s="67">
        <v>17882</v>
      </c>
      <c r="L59" s="67">
        <v>3746</v>
      </c>
      <c r="M59" s="67">
        <v>2474</v>
      </c>
      <c r="N59" s="67">
        <v>3714</v>
      </c>
      <c r="O59" s="67">
        <v>5611</v>
      </c>
      <c r="P59" s="67">
        <v>998</v>
      </c>
      <c r="Q59" s="67">
        <v>1425.11133</v>
      </c>
      <c r="R59" s="67">
        <v>4709</v>
      </c>
      <c r="S59" s="67">
        <v>1201</v>
      </c>
      <c r="T59" s="67">
        <v>44</v>
      </c>
      <c r="U59" s="67">
        <v>1975</v>
      </c>
      <c r="V59" s="67">
        <v>573</v>
      </c>
      <c r="W59" s="67">
        <v>137595.11132999999</v>
      </c>
      <c r="X59" s="5"/>
    </row>
    <row r="60" spans="1:24" ht="28.5">
      <c r="A60" s="115" t="s">
        <v>209</v>
      </c>
      <c r="B60" s="66" t="s">
        <v>210</v>
      </c>
      <c r="C60" s="67"/>
      <c r="D60" s="67">
        <v>0</v>
      </c>
      <c r="E60" s="67">
        <v>0</v>
      </c>
      <c r="F60" s="67">
        <v>0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>
        <v>0</v>
      </c>
      <c r="X60" s="5"/>
    </row>
    <row r="61" spans="1:24" ht="15.75">
      <c r="A61" s="115" t="s">
        <v>18</v>
      </c>
      <c r="B61" s="65" t="s">
        <v>211</v>
      </c>
      <c r="C61" s="67"/>
      <c r="D61" s="67">
        <v>0</v>
      </c>
      <c r="E61" s="67">
        <v>0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333</v>
      </c>
      <c r="O61" s="67">
        <v>262</v>
      </c>
      <c r="P61" s="67">
        <v>0</v>
      </c>
      <c r="Q61" s="67">
        <v>546.75676</v>
      </c>
      <c r="R61" s="67">
        <v>0</v>
      </c>
      <c r="S61" s="67">
        <v>0</v>
      </c>
      <c r="T61" s="67">
        <v>140</v>
      </c>
      <c r="U61" s="67">
        <v>0</v>
      </c>
      <c r="V61" s="67">
        <v>0</v>
      </c>
      <c r="W61" s="67">
        <v>1281.75676</v>
      </c>
      <c r="X61" s="5"/>
    </row>
    <row r="62" spans="1:24" ht="15.75">
      <c r="A62" s="115" t="s">
        <v>19</v>
      </c>
      <c r="B62" s="65" t="s">
        <v>212</v>
      </c>
      <c r="C62" s="67">
        <v>19774</v>
      </c>
      <c r="D62" s="67">
        <v>0</v>
      </c>
      <c r="E62" s="67">
        <v>0</v>
      </c>
      <c r="F62" s="67">
        <v>4602</v>
      </c>
      <c r="G62" s="67">
        <v>0</v>
      </c>
      <c r="H62" s="67">
        <v>376</v>
      </c>
      <c r="I62" s="67">
        <v>0</v>
      </c>
      <c r="J62" s="67">
        <v>0</v>
      </c>
      <c r="K62" s="67">
        <v>1958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768.71744</v>
      </c>
      <c r="R62" s="67">
        <v>0</v>
      </c>
      <c r="S62" s="67">
        <v>0</v>
      </c>
      <c r="T62" s="67">
        <v>968</v>
      </c>
      <c r="U62" s="67">
        <v>0</v>
      </c>
      <c r="V62" s="67">
        <v>0</v>
      </c>
      <c r="W62" s="67">
        <v>28446.71744</v>
      </c>
      <c r="X62" s="5"/>
    </row>
    <row r="63" spans="1:24" ht="30">
      <c r="A63" s="115" t="s">
        <v>20</v>
      </c>
      <c r="B63" s="65" t="s">
        <v>213</v>
      </c>
      <c r="C63" s="67">
        <v>995</v>
      </c>
      <c r="D63" s="67">
        <v>547</v>
      </c>
      <c r="E63" s="67">
        <v>0</v>
      </c>
      <c r="F63" s="67">
        <v>1249</v>
      </c>
      <c r="G63" s="67">
        <v>0</v>
      </c>
      <c r="H63" s="67">
        <v>46</v>
      </c>
      <c r="I63" s="67">
        <v>112</v>
      </c>
      <c r="J63" s="67">
        <v>0</v>
      </c>
      <c r="K63" s="67">
        <v>0</v>
      </c>
      <c r="L63" s="67">
        <v>152</v>
      </c>
      <c r="M63" s="67">
        <v>480</v>
      </c>
      <c r="N63" s="67">
        <v>481</v>
      </c>
      <c r="O63" s="67">
        <v>67</v>
      </c>
      <c r="P63" s="67">
        <v>21</v>
      </c>
      <c r="Q63" s="67">
        <v>45.62984</v>
      </c>
      <c r="R63" s="67">
        <v>40</v>
      </c>
      <c r="S63" s="67">
        <v>70</v>
      </c>
      <c r="T63" s="67">
        <v>5</v>
      </c>
      <c r="U63" s="67">
        <v>2</v>
      </c>
      <c r="V63" s="67">
        <v>0</v>
      </c>
      <c r="W63" s="67">
        <v>4312.62984</v>
      </c>
      <c r="X63" s="5"/>
    </row>
    <row r="64" spans="1:24" ht="15.75">
      <c r="A64" s="115"/>
      <c r="B64" s="66" t="s">
        <v>214</v>
      </c>
      <c r="C64" s="67">
        <v>20769</v>
      </c>
      <c r="D64" s="67">
        <v>547</v>
      </c>
      <c r="E64" s="67">
        <v>0</v>
      </c>
      <c r="F64" s="67">
        <v>5851</v>
      </c>
      <c r="G64" s="67">
        <v>0</v>
      </c>
      <c r="H64" s="67">
        <v>422</v>
      </c>
      <c r="I64" s="67">
        <v>112</v>
      </c>
      <c r="J64" s="67">
        <v>0</v>
      </c>
      <c r="K64" s="67">
        <v>1958</v>
      </c>
      <c r="L64" s="67">
        <v>153</v>
      </c>
      <c r="M64" s="67">
        <v>480</v>
      </c>
      <c r="N64" s="67">
        <v>814</v>
      </c>
      <c r="O64" s="67">
        <v>329</v>
      </c>
      <c r="P64" s="67">
        <v>21</v>
      </c>
      <c r="Q64" s="67">
        <v>1361.1040400000002</v>
      </c>
      <c r="R64" s="67">
        <v>40</v>
      </c>
      <c r="S64" s="67">
        <v>70</v>
      </c>
      <c r="T64" s="67">
        <v>1113</v>
      </c>
      <c r="U64" s="67">
        <v>2</v>
      </c>
      <c r="V64" s="67">
        <v>0</v>
      </c>
      <c r="W64" s="67">
        <v>34042.10404</v>
      </c>
      <c r="X64" s="5"/>
    </row>
    <row r="65" spans="1:24" ht="15.75">
      <c r="A65" s="115"/>
      <c r="B65" s="116" t="s">
        <v>215</v>
      </c>
      <c r="C65" s="67">
        <v>225621</v>
      </c>
      <c r="D65" s="67">
        <v>278690</v>
      </c>
      <c r="E65" s="67">
        <v>178075</v>
      </c>
      <c r="F65" s="67">
        <v>156257</v>
      </c>
      <c r="G65" s="67">
        <v>137555</v>
      </c>
      <c r="H65" s="67">
        <v>140920</v>
      </c>
      <c r="I65" s="67">
        <v>72372</v>
      </c>
      <c r="J65" s="67">
        <v>63200</v>
      </c>
      <c r="K65" s="67">
        <v>80207</v>
      </c>
      <c r="L65" s="67">
        <v>78569</v>
      </c>
      <c r="M65" s="67">
        <v>60619</v>
      </c>
      <c r="N65" s="67">
        <v>41037</v>
      </c>
      <c r="O65" s="67">
        <v>18496</v>
      </c>
      <c r="P65" s="67">
        <v>20653</v>
      </c>
      <c r="Q65" s="67">
        <v>27309.643259999997</v>
      </c>
      <c r="R65" s="67">
        <v>21698</v>
      </c>
      <c r="S65" s="67">
        <v>11200</v>
      </c>
      <c r="T65" s="67">
        <v>11725</v>
      </c>
      <c r="U65" s="67">
        <v>17794</v>
      </c>
      <c r="V65" s="67">
        <v>7007</v>
      </c>
      <c r="W65" s="67">
        <v>1649004.64326</v>
      </c>
      <c r="X65" s="5"/>
    </row>
    <row r="66" spans="1:24" ht="15.75">
      <c r="A66" s="115" t="s">
        <v>216</v>
      </c>
      <c r="B66" s="66" t="s">
        <v>217</v>
      </c>
      <c r="C66" s="67"/>
      <c r="D66" s="67">
        <v>6260</v>
      </c>
      <c r="E66" s="67">
        <v>0</v>
      </c>
      <c r="F66" s="67">
        <v>5831</v>
      </c>
      <c r="G66" s="67">
        <v>1286</v>
      </c>
      <c r="H66" s="67">
        <v>3217</v>
      </c>
      <c r="I66" s="67">
        <v>9230</v>
      </c>
      <c r="J66" s="67">
        <v>0</v>
      </c>
      <c r="K66" s="67">
        <v>0</v>
      </c>
      <c r="L66" s="67">
        <v>0</v>
      </c>
      <c r="M66" s="67">
        <v>0</v>
      </c>
      <c r="N66" s="67">
        <v>2402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  <c r="U66" s="67">
        <v>0</v>
      </c>
      <c r="V66" s="67">
        <v>0</v>
      </c>
      <c r="W66" s="67">
        <v>28226</v>
      </c>
      <c r="X66" s="5"/>
    </row>
    <row r="67" spans="1:24" ht="21.75" customHeight="1">
      <c r="A67" s="161" t="s">
        <v>218</v>
      </c>
      <c r="B67" s="162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44"/>
      <c r="X67" s="5"/>
    </row>
    <row r="68" spans="1:24" ht="15.75">
      <c r="A68" s="117" t="s">
        <v>219</v>
      </c>
      <c r="B68" s="68" t="s">
        <v>220</v>
      </c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5"/>
    </row>
    <row r="69" spans="1:24" ht="30">
      <c r="A69" s="115" t="s">
        <v>18</v>
      </c>
      <c r="B69" s="118" t="s">
        <v>221</v>
      </c>
      <c r="C69" s="67">
        <v>19740</v>
      </c>
      <c r="D69" s="67">
        <v>81000</v>
      </c>
      <c r="E69" s="67">
        <v>18030</v>
      </c>
      <c r="F69" s="67">
        <v>32415</v>
      </c>
      <c r="G69" s="67">
        <v>19000</v>
      </c>
      <c r="H69" s="67">
        <v>15019</v>
      </c>
      <c r="I69" s="67">
        <v>16880</v>
      </c>
      <c r="J69" s="67">
        <v>11754</v>
      </c>
      <c r="K69" s="67">
        <v>15000</v>
      </c>
      <c r="L69" s="67">
        <v>18000</v>
      </c>
      <c r="M69" s="67">
        <v>9326</v>
      </c>
      <c r="N69" s="67">
        <v>10110</v>
      </c>
      <c r="O69" s="67">
        <v>9777</v>
      </c>
      <c r="P69" s="67">
        <v>7303</v>
      </c>
      <c r="Q69" s="67">
        <v>8533.34</v>
      </c>
      <c r="R69" s="67">
        <v>6400</v>
      </c>
      <c r="S69" s="67">
        <v>6400</v>
      </c>
      <c r="T69" s="67">
        <v>6400</v>
      </c>
      <c r="U69" s="67">
        <v>10000</v>
      </c>
      <c r="V69" s="67">
        <v>6400</v>
      </c>
      <c r="W69" s="67">
        <v>327487.34</v>
      </c>
      <c r="X69" s="5"/>
    </row>
    <row r="70" spans="1:24" ht="15.75">
      <c r="A70" s="119" t="s">
        <v>17</v>
      </c>
      <c r="B70" s="65" t="s">
        <v>222</v>
      </c>
      <c r="C70" s="67"/>
      <c r="D70" s="67">
        <v>0</v>
      </c>
      <c r="E70" s="67">
        <v>0</v>
      </c>
      <c r="F70" s="67">
        <v>0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>
        <v>0</v>
      </c>
      <c r="U70" s="67">
        <v>0</v>
      </c>
      <c r="V70" s="67">
        <v>0</v>
      </c>
      <c r="W70" s="67">
        <v>0</v>
      </c>
      <c r="X70" s="5"/>
    </row>
    <row r="71" spans="1:24" ht="15.75">
      <c r="A71" s="119" t="s">
        <v>17</v>
      </c>
      <c r="B71" s="65" t="s">
        <v>223</v>
      </c>
      <c r="C71" s="67"/>
      <c r="D71" s="67">
        <v>0</v>
      </c>
      <c r="E71" s="67">
        <v>0</v>
      </c>
      <c r="F71" s="67">
        <v>0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-542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>
        <v>0</v>
      </c>
      <c r="U71" s="67">
        <v>0</v>
      </c>
      <c r="V71" s="67">
        <v>0</v>
      </c>
      <c r="W71" s="67">
        <v>-542</v>
      </c>
      <c r="X71" s="5"/>
    </row>
    <row r="72" spans="1:24" ht="15.75">
      <c r="A72" s="115" t="s">
        <v>19</v>
      </c>
      <c r="B72" s="65" t="s">
        <v>224</v>
      </c>
      <c r="C72" s="67"/>
      <c r="D72" s="67">
        <v>0</v>
      </c>
      <c r="E72" s="67">
        <v>0</v>
      </c>
      <c r="F72" s="67">
        <v>0</v>
      </c>
      <c r="G72" s="67">
        <v>0</v>
      </c>
      <c r="H72" s="67">
        <v>0</v>
      </c>
      <c r="I72" s="67">
        <v>0</v>
      </c>
      <c r="J72" s="67">
        <v>8612</v>
      </c>
      <c r="K72" s="67">
        <v>42300</v>
      </c>
      <c r="L72" s="67">
        <v>0</v>
      </c>
      <c r="M72" s="67">
        <v>0</v>
      </c>
      <c r="N72" s="67">
        <v>0</v>
      </c>
      <c r="O72" s="67">
        <v>-72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640</v>
      </c>
      <c r="W72" s="67">
        <v>51480</v>
      </c>
      <c r="X72" s="5"/>
    </row>
    <row r="73" spans="1:24" ht="15.75">
      <c r="A73" s="115" t="s">
        <v>20</v>
      </c>
      <c r="B73" s="65" t="s">
        <v>225</v>
      </c>
      <c r="C73" s="67">
        <v>18240</v>
      </c>
      <c r="D73" s="67">
        <v>-5393</v>
      </c>
      <c r="E73" s="67">
        <v>202</v>
      </c>
      <c r="F73" s="67">
        <v>0</v>
      </c>
      <c r="G73" s="67">
        <v>0</v>
      </c>
      <c r="H73" s="67">
        <v>-18681</v>
      </c>
      <c r="I73" s="67">
        <v>1750</v>
      </c>
      <c r="J73" s="67">
        <v>694</v>
      </c>
      <c r="K73" s="67">
        <v>672</v>
      </c>
      <c r="L73" s="67">
        <v>1787</v>
      </c>
      <c r="M73" s="67">
        <v>-451</v>
      </c>
      <c r="N73" s="67">
        <v>-116</v>
      </c>
      <c r="O73" s="67">
        <v>52</v>
      </c>
      <c r="P73" s="67">
        <v>0</v>
      </c>
      <c r="Q73" s="67">
        <v>0</v>
      </c>
      <c r="R73" s="67">
        <v>2415</v>
      </c>
      <c r="S73" s="67">
        <v>-851</v>
      </c>
      <c r="T73" s="67">
        <v>0</v>
      </c>
      <c r="U73" s="67">
        <v>0</v>
      </c>
      <c r="V73" s="67">
        <v>-142</v>
      </c>
      <c r="W73" s="67">
        <v>178</v>
      </c>
      <c r="X73" s="5"/>
    </row>
    <row r="74" spans="1:24" ht="15.75">
      <c r="A74" s="115" t="s">
        <v>21</v>
      </c>
      <c r="B74" s="65" t="s">
        <v>226</v>
      </c>
      <c r="C74" s="67">
        <v>10700</v>
      </c>
      <c r="D74" s="67">
        <v>6822</v>
      </c>
      <c r="E74" s="67">
        <v>6175</v>
      </c>
      <c r="F74" s="67">
        <v>6375</v>
      </c>
      <c r="G74" s="67">
        <v>7666</v>
      </c>
      <c r="H74" s="67">
        <v>33369</v>
      </c>
      <c r="I74" s="67">
        <v>2705</v>
      </c>
      <c r="J74" s="67">
        <v>1309</v>
      </c>
      <c r="K74" s="67">
        <v>966</v>
      </c>
      <c r="L74" s="67">
        <v>2119</v>
      </c>
      <c r="M74" s="67">
        <v>439</v>
      </c>
      <c r="N74" s="67">
        <v>1335</v>
      </c>
      <c r="O74" s="67">
        <v>0</v>
      </c>
      <c r="P74" s="67">
        <v>51</v>
      </c>
      <c r="Q74" s="67">
        <v>244.00842</v>
      </c>
      <c r="R74" s="67">
        <v>1053</v>
      </c>
      <c r="S74" s="67">
        <v>3618</v>
      </c>
      <c r="T74" s="67">
        <v>536</v>
      </c>
      <c r="U74" s="67">
        <v>3085</v>
      </c>
      <c r="V74" s="67">
        <v>0</v>
      </c>
      <c r="W74" s="67">
        <v>88567.00842</v>
      </c>
      <c r="X74" s="5"/>
    </row>
    <row r="75" spans="1:24" ht="15.75">
      <c r="A75" s="115" t="s">
        <v>23</v>
      </c>
      <c r="B75" s="65" t="s">
        <v>227</v>
      </c>
      <c r="C75" s="67"/>
      <c r="D75" s="67">
        <v>0</v>
      </c>
      <c r="E75" s="67">
        <v>9843</v>
      </c>
      <c r="F75" s="67">
        <v>0</v>
      </c>
      <c r="G75" s="67">
        <v>0</v>
      </c>
      <c r="H75" s="67">
        <v>0</v>
      </c>
      <c r="I75" s="67">
        <v>0</v>
      </c>
      <c r="J75" s="67">
        <v>6035</v>
      </c>
      <c r="K75" s="67">
        <v>0</v>
      </c>
      <c r="L75" s="67">
        <v>9570</v>
      </c>
      <c r="M75" s="67">
        <v>880</v>
      </c>
      <c r="N75" s="67">
        <v>0</v>
      </c>
      <c r="O75" s="67">
        <v>0</v>
      </c>
      <c r="P75" s="67">
        <v>100</v>
      </c>
      <c r="Q75" s="67">
        <v>4904.03599</v>
      </c>
      <c r="R75" s="67">
        <v>101</v>
      </c>
      <c r="S75" s="67">
        <v>17</v>
      </c>
      <c r="T75" s="67">
        <v>6</v>
      </c>
      <c r="U75" s="67">
        <v>0</v>
      </c>
      <c r="V75" s="67">
        <v>0</v>
      </c>
      <c r="W75" s="67">
        <v>31456.03599</v>
      </c>
      <c r="X75" s="5"/>
    </row>
    <row r="76" spans="1:24" ht="15.75">
      <c r="A76" s="115" t="s">
        <v>24</v>
      </c>
      <c r="B76" s="65" t="s">
        <v>228</v>
      </c>
      <c r="C76" s="67">
        <v>-1373</v>
      </c>
      <c r="D76" s="67">
        <v>-2528</v>
      </c>
      <c r="E76" s="67">
        <v>0</v>
      </c>
      <c r="F76" s="67">
        <v>0</v>
      </c>
      <c r="G76" s="67">
        <v>0</v>
      </c>
      <c r="H76" s="67">
        <v>0</v>
      </c>
      <c r="I76" s="67">
        <v>0</v>
      </c>
      <c r="J76" s="67">
        <v>0</v>
      </c>
      <c r="K76" s="67">
        <v>-36249</v>
      </c>
      <c r="L76" s="67">
        <v>0</v>
      </c>
      <c r="M76" s="67">
        <v>0</v>
      </c>
      <c r="N76" s="67">
        <v>0</v>
      </c>
      <c r="O76" s="67">
        <v>-2863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  <c r="U76" s="67">
        <v>0</v>
      </c>
      <c r="V76" s="67">
        <v>0</v>
      </c>
      <c r="W76" s="67">
        <v>-43013</v>
      </c>
      <c r="X76" s="5"/>
    </row>
    <row r="77" spans="1:24" ht="15.75" customHeight="1">
      <c r="A77" s="115" t="s">
        <v>25</v>
      </c>
      <c r="B77" s="65" t="s">
        <v>229</v>
      </c>
      <c r="C77" s="67">
        <v>2075</v>
      </c>
      <c r="D77" s="67">
        <v>-23588</v>
      </c>
      <c r="E77" s="67">
        <v>9070</v>
      </c>
      <c r="F77" s="67">
        <v>11842</v>
      </c>
      <c r="G77" s="67">
        <v>9864</v>
      </c>
      <c r="H77" s="67">
        <v>1937</v>
      </c>
      <c r="I77" s="67">
        <v>-3526</v>
      </c>
      <c r="J77" s="67">
        <v>-13407</v>
      </c>
      <c r="K77" s="67">
        <v>-16509</v>
      </c>
      <c r="L77" s="67">
        <v>20695</v>
      </c>
      <c r="M77" s="67">
        <v>-3642</v>
      </c>
      <c r="N77" s="67">
        <v>6</v>
      </c>
      <c r="O77" s="67">
        <v>0</v>
      </c>
      <c r="P77" s="67">
        <v>199</v>
      </c>
      <c r="Q77" s="67">
        <v>3944</v>
      </c>
      <c r="R77" s="67">
        <v>380</v>
      </c>
      <c r="S77" s="67">
        <v>-1363</v>
      </c>
      <c r="T77" s="67">
        <v>750</v>
      </c>
      <c r="U77" s="67">
        <v>1722</v>
      </c>
      <c r="V77" s="67">
        <v>48</v>
      </c>
      <c r="W77" s="67">
        <v>497</v>
      </c>
      <c r="X77" s="5"/>
    </row>
    <row r="78" spans="1:24" ht="15.75">
      <c r="A78" s="119"/>
      <c r="B78" s="66" t="s">
        <v>230</v>
      </c>
      <c r="C78" s="67">
        <v>49382</v>
      </c>
      <c r="D78" s="67">
        <v>56313</v>
      </c>
      <c r="E78" s="67">
        <v>43320</v>
      </c>
      <c r="F78" s="67">
        <v>50632</v>
      </c>
      <c r="G78" s="67">
        <v>36530</v>
      </c>
      <c r="H78" s="67">
        <v>31644</v>
      </c>
      <c r="I78" s="67">
        <v>17809</v>
      </c>
      <c r="J78" s="67">
        <v>14997</v>
      </c>
      <c r="K78" s="67">
        <v>6180</v>
      </c>
      <c r="L78" s="67">
        <v>51629</v>
      </c>
      <c r="M78" s="67">
        <v>6552</v>
      </c>
      <c r="N78" s="67">
        <v>11335</v>
      </c>
      <c r="O78" s="67">
        <v>6894</v>
      </c>
      <c r="P78" s="67">
        <v>7653</v>
      </c>
      <c r="Q78" s="67">
        <v>17625.38441</v>
      </c>
      <c r="R78" s="67">
        <v>10349</v>
      </c>
      <c r="S78" s="67">
        <v>7821</v>
      </c>
      <c r="T78" s="67">
        <v>7692</v>
      </c>
      <c r="U78" s="67">
        <v>14807</v>
      </c>
      <c r="V78" s="67">
        <v>6946</v>
      </c>
      <c r="W78" s="67">
        <v>456110.38441</v>
      </c>
      <c r="X78" s="5"/>
    </row>
    <row r="79" spans="1:24" ht="15.75">
      <c r="A79" s="115" t="s">
        <v>165</v>
      </c>
      <c r="B79" s="66" t="s">
        <v>231</v>
      </c>
      <c r="C79" s="67"/>
      <c r="D79" s="67">
        <v>0</v>
      </c>
      <c r="E79" s="67">
        <v>0</v>
      </c>
      <c r="F79" s="67">
        <v>0</v>
      </c>
      <c r="G79" s="67">
        <v>0</v>
      </c>
      <c r="H79" s="67">
        <v>0</v>
      </c>
      <c r="I79" s="67">
        <v>6765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>
        <v>0</v>
      </c>
      <c r="U79" s="67">
        <v>0</v>
      </c>
      <c r="V79" s="67">
        <v>0</v>
      </c>
      <c r="W79" s="67">
        <v>6765</v>
      </c>
      <c r="X79" s="5"/>
    </row>
    <row r="80" spans="1:24" ht="15.75">
      <c r="A80" s="115" t="s">
        <v>183</v>
      </c>
      <c r="B80" s="66" t="s">
        <v>232</v>
      </c>
      <c r="C80" s="67"/>
      <c r="D80" s="67">
        <v>0</v>
      </c>
      <c r="E80" s="67">
        <v>0</v>
      </c>
      <c r="F80" s="67">
        <v>0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  <c r="U80" s="67">
        <v>0</v>
      </c>
      <c r="V80" s="67">
        <v>0</v>
      </c>
      <c r="W80" s="67">
        <v>0</v>
      </c>
      <c r="X80" s="5"/>
    </row>
    <row r="81" spans="1:24" ht="15.75">
      <c r="A81" s="115" t="s">
        <v>3</v>
      </c>
      <c r="B81" s="65" t="s">
        <v>233</v>
      </c>
      <c r="C81" s="67"/>
      <c r="D81" s="67">
        <v>0</v>
      </c>
      <c r="E81" s="67">
        <v>0</v>
      </c>
      <c r="F81" s="67">
        <v>0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>
        <v>0</v>
      </c>
      <c r="U81" s="67">
        <v>0</v>
      </c>
      <c r="V81" s="67">
        <v>0</v>
      </c>
      <c r="W81" s="67">
        <v>0</v>
      </c>
      <c r="X81" s="5"/>
    </row>
    <row r="82" spans="1:24" ht="15.75">
      <c r="A82" s="120" t="s">
        <v>234</v>
      </c>
      <c r="B82" s="65" t="s">
        <v>101</v>
      </c>
      <c r="C82" s="67">
        <v>85831</v>
      </c>
      <c r="D82" s="67">
        <v>66112</v>
      </c>
      <c r="E82" s="67">
        <v>53221</v>
      </c>
      <c r="F82" s="67">
        <v>44625</v>
      </c>
      <c r="G82" s="67">
        <v>54336</v>
      </c>
      <c r="H82" s="67">
        <v>56309</v>
      </c>
      <c r="I82" s="67">
        <v>28870</v>
      </c>
      <c r="J82" s="67">
        <v>25735</v>
      </c>
      <c r="K82" s="67">
        <v>41226</v>
      </c>
      <c r="L82" s="67">
        <v>12289</v>
      </c>
      <c r="M82" s="67">
        <v>20642</v>
      </c>
      <c r="N82" s="67">
        <v>12675</v>
      </c>
      <c r="O82" s="67">
        <v>6398</v>
      </c>
      <c r="P82" s="67">
        <v>7393</v>
      </c>
      <c r="Q82" s="67">
        <v>7387.48005</v>
      </c>
      <c r="R82" s="67">
        <v>5591</v>
      </c>
      <c r="S82" s="67">
        <v>2958</v>
      </c>
      <c r="T82" s="67">
        <v>2367</v>
      </c>
      <c r="U82" s="67">
        <v>1726</v>
      </c>
      <c r="V82" s="67">
        <v>41</v>
      </c>
      <c r="W82" s="67">
        <v>535732.48005</v>
      </c>
      <c r="X82" s="5"/>
    </row>
    <row r="83" spans="1:24" ht="15.75">
      <c r="A83" s="120" t="s">
        <v>89</v>
      </c>
      <c r="B83" s="65" t="s">
        <v>235</v>
      </c>
      <c r="C83" s="67">
        <v>-14346</v>
      </c>
      <c r="D83" s="67">
        <v>-1831</v>
      </c>
      <c r="E83" s="67">
        <v>-9470</v>
      </c>
      <c r="F83" s="67">
        <v>0</v>
      </c>
      <c r="G83" s="67">
        <v>-679</v>
      </c>
      <c r="H83" s="67">
        <v>-4524</v>
      </c>
      <c r="I83" s="67">
        <v>-16891</v>
      </c>
      <c r="J83" s="67">
        <v>-7158</v>
      </c>
      <c r="K83" s="67">
        <v>-9770</v>
      </c>
      <c r="L83" s="67">
        <v>-2818</v>
      </c>
      <c r="M83" s="67">
        <v>-2323</v>
      </c>
      <c r="N83" s="67">
        <v>-1402</v>
      </c>
      <c r="O83" s="67">
        <v>-2077</v>
      </c>
      <c r="P83" s="67">
        <v>0</v>
      </c>
      <c r="Q83" s="67">
        <v>-5131.23993</v>
      </c>
      <c r="R83" s="67">
        <v>-1219</v>
      </c>
      <c r="S83" s="67">
        <v>-1549</v>
      </c>
      <c r="T83" s="67">
        <v>-1004</v>
      </c>
      <c r="U83" s="67">
        <v>-234</v>
      </c>
      <c r="V83" s="67">
        <v>-24</v>
      </c>
      <c r="W83" s="67">
        <v>-82450.23993</v>
      </c>
      <c r="X83" s="5"/>
    </row>
    <row r="84" spans="1:24" ht="16.5" customHeight="1">
      <c r="A84" s="119"/>
      <c r="B84" s="69" t="s">
        <v>236</v>
      </c>
      <c r="C84" s="67">
        <v>71485</v>
      </c>
      <c r="D84" s="67">
        <v>64281</v>
      </c>
      <c r="E84" s="67">
        <v>43751</v>
      </c>
      <c r="F84" s="67">
        <v>44625</v>
      </c>
      <c r="G84" s="67">
        <v>53657</v>
      </c>
      <c r="H84" s="67">
        <v>51785</v>
      </c>
      <c r="I84" s="67">
        <v>11979</v>
      </c>
      <c r="J84" s="67">
        <v>18577</v>
      </c>
      <c r="K84" s="67">
        <v>31456</v>
      </c>
      <c r="L84" s="67">
        <v>9471</v>
      </c>
      <c r="M84" s="67">
        <v>18319</v>
      </c>
      <c r="N84" s="67">
        <v>11273</v>
      </c>
      <c r="O84" s="67">
        <v>4321</v>
      </c>
      <c r="P84" s="67">
        <v>7393</v>
      </c>
      <c r="Q84" s="67">
        <v>2256.2401200000004</v>
      </c>
      <c r="R84" s="67">
        <v>4372</v>
      </c>
      <c r="S84" s="67">
        <v>1409</v>
      </c>
      <c r="T84" s="67">
        <v>1363</v>
      </c>
      <c r="U84" s="67">
        <v>1492</v>
      </c>
      <c r="V84" s="67">
        <v>17</v>
      </c>
      <c r="W84" s="67">
        <v>453282.24012</v>
      </c>
      <c r="X84" s="5"/>
    </row>
    <row r="85" spans="1:24" ht="15.75">
      <c r="A85" s="115" t="s">
        <v>5</v>
      </c>
      <c r="B85" s="65" t="s">
        <v>237</v>
      </c>
      <c r="C85" s="67">
        <v>1873</v>
      </c>
      <c r="D85" s="67">
        <v>0</v>
      </c>
      <c r="E85" s="67">
        <v>1107</v>
      </c>
      <c r="F85" s="67">
        <v>0</v>
      </c>
      <c r="G85" s="67">
        <v>0</v>
      </c>
      <c r="H85" s="67">
        <v>7762</v>
      </c>
      <c r="I85" s="67">
        <v>5894</v>
      </c>
      <c r="J85" s="67">
        <v>0</v>
      </c>
      <c r="K85" s="67">
        <v>2138</v>
      </c>
      <c r="L85" s="67">
        <v>61</v>
      </c>
      <c r="M85" s="67">
        <v>0</v>
      </c>
      <c r="N85" s="67">
        <v>0</v>
      </c>
      <c r="O85" s="67">
        <v>106</v>
      </c>
      <c r="P85" s="67">
        <v>0</v>
      </c>
      <c r="Q85" s="67">
        <v>0</v>
      </c>
      <c r="R85" s="67">
        <v>0</v>
      </c>
      <c r="S85" s="67">
        <v>55</v>
      </c>
      <c r="T85" s="67">
        <v>0</v>
      </c>
      <c r="U85" s="67">
        <v>0</v>
      </c>
      <c r="V85" s="67">
        <v>0</v>
      </c>
      <c r="W85" s="67">
        <v>18996</v>
      </c>
      <c r="X85" s="5"/>
    </row>
    <row r="86" spans="1:24" ht="15.75">
      <c r="A86" s="115" t="s">
        <v>6</v>
      </c>
      <c r="B86" s="65" t="s">
        <v>238</v>
      </c>
      <c r="C86" s="67"/>
      <c r="D86" s="67">
        <v>0</v>
      </c>
      <c r="E86" s="67">
        <v>0</v>
      </c>
      <c r="F86" s="67">
        <v>0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  <c r="T86" s="67">
        <v>0</v>
      </c>
      <c r="U86" s="67">
        <v>0</v>
      </c>
      <c r="V86" s="67">
        <v>0</v>
      </c>
      <c r="W86" s="67">
        <v>0</v>
      </c>
      <c r="X86" s="5"/>
    </row>
    <row r="87" spans="1:24" ht="15.75">
      <c r="A87" s="120" t="s">
        <v>234</v>
      </c>
      <c r="B87" s="65" t="s">
        <v>101</v>
      </c>
      <c r="C87" s="67"/>
      <c r="D87" s="67">
        <v>0</v>
      </c>
      <c r="E87" s="67">
        <v>0</v>
      </c>
      <c r="F87" s="67">
        <v>0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  <c r="U87" s="67">
        <v>0</v>
      </c>
      <c r="V87" s="67">
        <v>0</v>
      </c>
      <c r="W87" s="67">
        <v>0</v>
      </c>
      <c r="X87" s="5"/>
    </row>
    <row r="88" spans="1:24" ht="15.75">
      <c r="A88" s="120" t="s">
        <v>89</v>
      </c>
      <c r="B88" s="65" t="s">
        <v>235</v>
      </c>
      <c r="C88" s="67"/>
      <c r="D88" s="67">
        <v>0</v>
      </c>
      <c r="E88" s="67">
        <v>0</v>
      </c>
      <c r="F88" s="67">
        <v>0</v>
      </c>
      <c r="G88" s="67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  <c r="X88" s="5"/>
    </row>
    <row r="89" spans="1:24" ht="15.75">
      <c r="A89" s="115"/>
      <c r="B89" s="69" t="s">
        <v>239</v>
      </c>
      <c r="C89" s="67">
        <v>0</v>
      </c>
      <c r="D89" s="67">
        <v>0</v>
      </c>
      <c r="E89" s="67">
        <v>0</v>
      </c>
      <c r="F89" s="67">
        <v>0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  <c r="U89" s="67">
        <v>0</v>
      </c>
      <c r="V89" s="67">
        <v>0</v>
      </c>
      <c r="W89" s="67">
        <v>0</v>
      </c>
      <c r="X89" s="5"/>
    </row>
    <row r="90" spans="1:24" ht="15.75">
      <c r="A90" s="115" t="s">
        <v>7</v>
      </c>
      <c r="B90" s="65" t="s">
        <v>240</v>
      </c>
      <c r="C90" s="67"/>
      <c r="D90" s="67">
        <v>0</v>
      </c>
      <c r="E90" s="67">
        <v>0</v>
      </c>
      <c r="F90" s="67">
        <v>0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  <c r="U90" s="67">
        <v>0</v>
      </c>
      <c r="V90" s="67">
        <v>0</v>
      </c>
      <c r="W90" s="67">
        <v>0</v>
      </c>
      <c r="X90" s="5"/>
    </row>
    <row r="91" spans="1:24" ht="15.75">
      <c r="A91" s="120" t="s">
        <v>234</v>
      </c>
      <c r="B91" s="65" t="s">
        <v>101</v>
      </c>
      <c r="C91" s="67">
        <v>88933</v>
      </c>
      <c r="D91" s="67">
        <v>142758</v>
      </c>
      <c r="E91" s="67">
        <v>87805</v>
      </c>
      <c r="F91" s="67">
        <v>44886</v>
      </c>
      <c r="G91" s="67">
        <v>42696</v>
      </c>
      <c r="H91" s="67">
        <v>41488</v>
      </c>
      <c r="I91" s="67">
        <v>46514</v>
      </c>
      <c r="J91" s="67">
        <v>27622</v>
      </c>
      <c r="K91" s="67">
        <v>35247</v>
      </c>
      <c r="L91" s="67">
        <v>3208</v>
      </c>
      <c r="M91" s="67">
        <v>40516</v>
      </c>
      <c r="N91" s="67">
        <v>15785</v>
      </c>
      <c r="O91" s="67">
        <v>6049</v>
      </c>
      <c r="P91" s="67">
        <v>7418</v>
      </c>
      <c r="Q91" s="67">
        <v>4711.37762</v>
      </c>
      <c r="R91" s="67">
        <v>3119</v>
      </c>
      <c r="S91" s="67">
        <v>617</v>
      </c>
      <c r="T91" s="67">
        <v>618</v>
      </c>
      <c r="U91" s="67">
        <v>860</v>
      </c>
      <c r="V91" s="67">
        <v>2</v>
      </c>
      <c r="W91" s="67">
        <v>640852.37762</v>
      </c>
      <c r="X91" s="5"/>
    </row>
    <row r="92" spans="1:24" ht="15.75">
      <c r="A92" s="120" t="s">
        <v>89</v>
      </c>
      <c r="B92" s="65" t="s">
        <v>235</v>
      </c>
      <c r="C92" s="67">
        <v>-21155</v>
      </c>
      <c r="D92" s="67">
        <v>-10574</v>
      </c>
      <c r="E92" s="67">
        <v>-18045</v>
      </c>
      <c r="F92" s="67">
        <v>0</v>
      </c>
      <c r="G92" s="67">
        <v>-1045</v>
      </c>
      <c r="H92" s="67">
        <v>-4539</v>
      </c>
      <c r="I92" s="67">
        <v>-26613</v>
      </c>
      <c r="J92" s="67">
        <v>-6073</v>
      </c>
      <c r="K92" s="67">
        <v>-5953</v>
      </c>
      <c r="L92" s="67">
        <v>0</v>
      </c>
      <c r="M92" s="67">
        <v>-16023</v>
      </c>
      <c r="N92" s="67">
        <v>-1948</v>
      </c>
      <c r="O92" s="67">
        <v>-3039</v>
      </c>
      <c r="P92" s="67">
        <v>-3365</v>
      </c>
      <c r="Q92" s="67">
        <v>-3664.77447</v>
      </c>
      <c r="R92" s="67">
        <v>-702</v>
      </c>
      <c r="S92" s="67">
        <v>-113</v>
      </c>
      <c r="T92" s="67">
        <v>0</v>
      </c>
      <c r="U92" s="67">
        <v>-270</v>
      </c>
      <c r="V92" s="67">
        <v>-1</v>
      </c>
      <c r="W92" s="67">
        <v>-123122.77447</v>
      </c>
      <c r="X92" s="5"/>
    </row>
    <row r="93" spans="1:24" ht="16.5" customHeight="1">
      <c r="A93" s="115"/>
      <c r="B93" s="69" t="s">
        <v>241</v>
      </c>
      <c r="C93" s="67">
        <v>67778</v>
      </c>
      <c r="D93" s="67">
        <v>132184</v>
      </c>
      <c r="E93" s="67">
        <v>69760</v>
      </c>
      <c r="F93" s="67">
        <v>44886</v>
      </c>
      <c r="G93" s="67">
        <v>41651</v>
      </c>
      <c r="H93" s="67">
        <v>36949</v>
      </c>
      <c r="I93" s="67">
        <v>19901</v>
      </c>
      <c r="J93" s="67">
        <v>21549</v>
      </c>
      <c r="K93" s="67">
        <v>29294</v>
      </c>
      <c r="L93" s="67">
        <v>3208</v>
      </c>
      <c r="M93" s="67">
        <v>24493</v>
      </c>
      <c r="N93" s="67">
        <v>13837</v>
      </c>
      <c r="O93" s="67">
        <v>3010</v>
      </c>
      <c r="P93" s="67">
        <v>4053</v>
      </c>
      <c r="Q93" s="67">
        <v>1046.6031500000004</v>
      </c>
      <c r="R93" s="67">
        <v>2417</v>
      </c>
      <c r="S93" s="67">
        <v>504</v>
      </c>
      <c r="T93" s="67">
        <v>618</v>
      </c>
      <c r="U93" s="67">
        <v>590</v>
      </c>
      <c r="V93" s="67">
        <v>1</v>
      </c>
      <c r="W93" s="67">
        <v>517729.60315</v>
      </c>
      <c r="X93" s="5"/>
    </row>
    <row r="94" spans="1:24" ht="15.75">
      <c r="A94" s="115" t="s">
        <v>9</v>
      </c>
      <c r="B94" s="65" t="s">
        <v>242</v>
      </c>
      <c r="C94" s="67"/>
      <c r="D94" s="67">
        <v>309</v>
      </c>
      <c r="E94" s="67">
        <v>0</v>
      </c>
      <c r="F94" s="67">
        <v>192</v>
      </c>
      <c r="G94" s="67">
        <v>47</v>
      </c>
      <c r="H94" s="67">
        <v>200</v>
      </c>
      <c r="I94" s="67">
        <v>19</v>
      </c>
      <c r="J94" s="67">
        <v>121</v>
      </c>
      <c r="K94" s="67">
        <v>45</v>
      </c>
      <c r="L94" s="67">
        <v>0</v>
      </c>
      <c r="M94" s="67">
        <v>9</v>
      </c>
      <c r="N94" s="67">
        <v>264</v>
      </c>
      <c r="O94" s="67">
        <v>0</v>
      </c>
      <c r="P94" s="67">
        <v>0</v>
      </c>
      <c r="Q94" s="67">
        <v>0</v>
      </c>
      <c r="R94" s="67">
        <v>128</v>
      </c>
      <c r="S94" s="67">
        <v>0</v>
      </c>
      <c r="T94" s="67">
        <v>0</v>
      </c>
      <c r="U94" s="67">
        <v>477</v>
      </c>
      <c r="V94" s="67">
        <v>0</v>
      </c>
      <c r="W94" s="67">
        <v>1811</v>
      </c>
      <c r="X94" s="5"/>
    </row>
    <row r="95" spans="1:24" ht="15.75">
      <c r="A95" s="115" t="s">
        <v>10</v>
      </c>
      <c r="B95" s="65" t="s">
        <v>243</v>
      </c>
      <c r="C95" s="67"/>
      <c r="D95" s="67">
        <v>0</v>
      </c>
      <c r="E95" s="67">
        <v>0</v>
      </c>
      <c r="F95" s="67">
        <v>0</v>
      </c>
      <c r="G95" s="67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>
        <v>0</v>
      </c>
      <c r="U95" s="67">
        <v>0</v>
      </c>
      <c r="V95" s="67">
        <v>0</v>
      </c>
      <c r="W95" s="67">
        <v>0</v>
      </c>
      <c r="X95" s="5"/>
    </row>
    <row r="96" spans="1:24" ht="15.75">
      <c r="A96" s="120" t="s">
        <v>234</v>
      </c>
      <c r="B96" s="65" t="s">
        <v>101</v>
      </c>
      <c r="C96" s="67"/>
      <c r="D96" s="67">
        <v>0</v>
      </c>
      <c r="E96" s="67">
        <v>0</v>
      </c>
      <c r="F96" s="67">
        <v>0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>
        <v>0</v>
      </c>
      <c r="U96" s="67">
        <v>0</v>
      </c>
      <c r="V96" s="67">
        <v>0</v>
      </c>
      <c r="W96" s="67">
        <v>0</v>
      </c>
      <c r="X96" s="5"/>
    </row>
    <row r="97" spans="1:24" ht="15.75">
      <c r="A97" s="120" t="s">
        <v>89</v>
      </c>
      <c r="B97" s="65" t="s">
        <v>235</v>
      </c>
      <c r="C97" s="67"/>
      <c r="D97" s="67">
        <v>0</v>
      </c>
      <c r="E97" s="67">
        <v>0</v>
      </c>
      <c r="F97" s="67">
        <v>0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67">
        <v>0</v>
      </c>
      <c r="T97" s="67">
        <v>0</v>
      </c>
      <c r="U97" s="67">
        <v>0</v>
      </c>
      <c r="V97" s="67">
        <v>0</v>
      </c>
      <c r="W97" s="67">
        <v>0</v>
      </c>
      <c r="X97" s="5"/>
    </row>
    <row r="98" spans="1:24" ht="15.75" customHeight="1">
      <c r="A98" s="115"/>
      <c r="B98" s="69" t="s">
        <v>244</v>
      </c>
      <c r="C98" s="67">
        <v>0</v>
      </c>
      <c r="D98" s="67">
        <v>0</v>
      </c>
      <c r="E98" s="67">
        <v>0</v>
      </c>
      <c r="F98" s="67">
        <v>0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>
        <v>0</v>
      </c>
      <c r="U98" s="67">
        <v>0</v>
      </c>
      <c r="V98" s="67">
        <v>0</v>
      </c>
      <c r="W98" s="67">
        <v>0</v>
      </c>
      <c r="X98" s="5"/>
    </row>
    <row r="99" spans="1:24" ht="15.75">
      <c r="A99" s="115" t="s">
        <v>11</v>
      </c>
      <c r="B99" s="65" t="s">
        <v>245</v>
      </c>
      <c r="C99" s="67"/>
      <c r="D99" s="67">
        <v>0</v>
      </c>
      <c r="E99" s="67">
        <v>0</v>
      </c>
      <c r="F99" s="67">
        <v>0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7">
        <v>0</v>
      </c>
      <c r="U99" s="67">
        <v>0</v>
      </c>
      <c r="V99" s="67">
        <v>0</v>
      </c>
      <c r="W99" s="67">
        <v>0</v>
      </c>
      <c r="X99" s="5"/>
    </row>
    <row r="100" spans="1:24" ht="15.75">
      <c r="A100" s="115" t="s">
        <v>12</v>
      </c>
      <c r="B100" s="65" t="s">
        <v>246</v>
      </c>
      <c r="C100" s="67"/>
      <c r="D100" s="67">
        <v>0</v>
      </c>
      <c r="E100" s="67">
        <v>0</v>
      </c>
      <c r="F100" s="67">
        <v>0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112</v>
      </c>
      <c r="O100" s="67">
        <v>0</v>
      </c>
      <c r="P100" s="67">
        <v>0</v>
      </c>
      <c r="Q100" s="67">
        <v>0</v>
      </c>
      <c r="R100" s="67">
        <v>0</v>
      </c>
      <c r="S100" s="67">
        <v>0</v>
      </c>
      <c r="T100" s="67">
        <v>0</v>
      </c>
      <c r="U100" s="67">
        <v>151</v>
      </c>
      <c r="V100" s="67">
        <v>0</v>
      </c>
      <c r="W100" s="67">
        <v>263</v>
      </c>
      <c r="X100" s="5"/>
    </row>
    <row r="101" spans="1:24" ht="15.75">
      <c r="A101" s="115" t="s">
        <v>13</v>
      </c>
      <c r="B101" s="65" t="s">
        <v>247</v>
      </c>
      <c r="C101" s="67"/>
      <c r="D101" s="67">
        <v>0</v>
      </c>
      <c r="E101" s="67">
        <v>0</v>
      </c>
      <c r="F101" s="67">
        <v>0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0</v>
      </c>
      <c r="U101" s="67">
        <v>0</v>
      </c>
      <c r="V101" s="67">
        <v>0</v>
      </c>
      <c r="W101" s="67">
        <v>0</v>
      </c>
      <c r="X101" s="5"/>
    </row>
    <row r="102" spans="1:24" ht="15.75">
      <c r="A102" s="120" t="s">
        <v>234</v>
      </c>
      <c r="B102" s="65" t="s">
        <v>101</v>
      </c>
      <c r="C102" s="67"/>
      <c r="D102" s="67">
        <v>0</v>
      </c>
      <c r="E102" s="67">
        <v>0</v>
      </c>
      <c r="F102" s="67">
        <v>0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7">
        <v>0</v>
      </c>
      <c r="T102" s="67">
        <v>0</v>
      </c>
      <c r="U102" s="67">
        <v>0</v>
      </c>
      <c r="V102" s="67">
        <v>0</v>
      </c>
      <c r="W102" s="67">
        <v>0</v>
      </c>
      <c r="X102" s="5"/>
    </row>
    <row r="103" spans="1:24" ht="15.75">
      <c r="A103" s="120" t="s">
        <v>89</v>
      </c>
      <c r="B103" s="65" t="s">
        <v>235</v>
      </c>
      <c r="C103" s="67"/>
      <c r="D103" s="67">
        <v>0</v>
      </c>
      <c r="E103" s="67">
        <v>0</v>
      </c>
      <c r="F103" s="67">
        <v>0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7">
        <v>0</v>
      </c>
      <c r="U103" s="67">
        <v>0</v>
      </c>
      <c r="V103" s="67">
        <v>0</v>
      </c>
      <c r="W103" s="67">
        <v>0</v>
      </c>
      <c r="X103" s="5"/>
    </row>
    <row r="104" spans="1:24" ht="15.75" customHeight="1">
      <c r="A104" s="115"/>
      <c r="B104" s="69" t="s">
        <v>248</v>
      </c>
      <c r="C104" s="67">
        <v>0</v>
      </c>
      <c r="D104" s="67">
        <v>0</v>
      </c>
      <c r="E104" s="67">
        <v>0</v>
      </c>
      <c r="F104" s="67">
        <v>0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67">
        <v>0</v>
      </c>
      <c r="T104" s="67">
        <v>0</v>
      </c>
      <c r="U104" s="67">
        <v>0</v>
      </c>
      <c r="V104" s="67">
        <v>0</v>
      </c>
      <c r="W104" s="67">
        <v>0</v>
      </c>
      <c r="X104" s="5"/>
    </row>
    <row r="105" spans="1:24" ht="15.75">
      <c r="A105" s="119"/>
      <c r="B105" s="66" t="s">
        <v>249</v>
      </c>
      <c r="C105" s="67">
        <v>141136</v>
      </c>
      <c r="D105" s="67">
        <v>196774</v>
      </c>
      <c r="E105" s="67">
        <v>114618</v>
      </c>
      <c r="F105" s="67">
        <v>89703</v>
      </c>
      <c r="G105" s="67">
        <v>95355</v>
      </c>
      <c r="H105" s="67">
        <v>96696</v>
      </c>
      <c r="I105" s="67">
        <v>37793</v>
      </c>
      <c r="J105" s="67">
        <v>40247</v>
      </c>
      <c r="K105" s="67">
        <v>62933</v>
      </c>
      <c r="L105" s="67">
        <v>12740</v>
      </c>
      <c r="M105" s="67">
        <v>42821</v>
      </c>
      <c r="N105" s="67">
        <v>25486</v>
      </c>
      <c r="O105" s="67">
        <v>7437</v>
      </c>
      <c r="P105" s="67">
        <v>11446</v>
      </c>
      <c r="Q105" s="67">
        <v>3302.8432700000008</v>
      </c>
      <c r="R105" s="67">
        <v>6917</v>
      </c>
      <c r="S105" s="67">
        <v>1968</v>
      </c>
      <c r="T105" s="67">
        <v>1981</v>
      </c>
      <c r="U105" s="67">
        <v>2710</v>
      </c>
      <c r="V105" s="67">
        <v>18</v>
      </c>
      <c r="W105" s="67">
        <v>992081.84327</v>
      </c>
      <c r="X105" s="5"/>
    </row>
    <row r="106" spans="1:24" ht="17.25" customHeight="1">
      <c r="A106" s="115" t="s">
        <v>185</v>
      </c>
      <c r="B106" s="66" t="s">
        <v>250</v>
      </c>
      <c r="C106" s="67"/>
      <c r="D106" s="67">
        <v>0</v>
      </c>
      <c r="E106" s="67">
        <v>0</v>
      </c>
      <c r="F106" s="67">
        <v>0</v>
      </c>
      <c r="G106" s="67">
        <v>0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67">
        <v>0</v>
      </c>
      <c r="T106" s="67">
        <v>0</v>
      </c>
      <c r="U106" s="67">
        <v>0</v>
      </c>
      <c r="V106" s="67">
        <v>0</v>
      </c>
      <c r="W106" s="67">
        <v>0</v>
      </c>
      <c r="X106" s="5"/>
    </row>
    <row r="107" spans="1:24" ht="15.75">
      <c r="A107" s="120" t="s">
        <v>234</v>
      </c>
      <c r="B107" s="65" t="s">
        <v>101</v>
      </c>
      <c r="C107" s="67"/>
      <c r="D107" s="67">
        <v>0</v>
      </c>
      <c r="E107" s="67">
        <v>0</v>
      </c>
      <c r="F107" s="67">
        <v>0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0</v>
      </c>
      <c r="T107" s="67">
        <v>0</v>
      </c>
      <c r="U107" s="67">
        <v>0</v>
      </c>
      <c r="V107" s="67">
        <v>0</v>
      </c>
      <c r="W107" s="67">
        <v>0</v>
      </c>
      <c r="X107" s="5"/>
    </row>
    <row r="108" spans="1:24" ht="15.75">
      <c r="A108" s="120" t="s">
        <v>89</v>
      </c>
      <c r="B108" s="65" t="s">
        <v>235</v>
      </c>
      <c r="C108" s="67"/>
      <c r="D108" s="67">
        <v>0</v>
      </c>
      <c r="E108" s="67">
        <v>0</v>
      </c>
      <c r="F108" s="67">
        <v>0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  <c r="M108" s="67">
        <v>0</v>
      </c>
      <c r="N108" s="67">
        <v>0</v>
      </c>
      <c r="O108" s="67">
        <v>0</v>
      </c>
      <c r="P108" s="67">
        <v>0</v>
      </c>
      <c r="Q108" s="67">
        <v>0</v>
      </c>
      <c r="R108" s="67">
        <v>0</v>
      </c>
      <c r="S108" s="67">
        <v>0</v>
      </c>
      <c r="T108" s="67">
        <v>0</v>
      </c>
      <c r="U108" s="67">
        <v>0</v>
      </c>
      <c r="V108" s="67">
        <v>0</v>
      </c>
      <c r="W108" s="67">
        <v>0</v>
      </c>
      <c r="X108" s="5"/>
    </row>
    <row r="109" spans="1:24" ht="15.75">
      <c r="A109" s="119"/>
      <c r="B109" s="69" t="s">
        <v>251</v>
      </c>
      <c r="C109" s="67">
        <v>0</v>
      </c>
      <c r="D109" s="67">
        <v>0</v>
      </c>
      <c r="E109" s="67">
        <v>0</v>
      </c>
      <c r="F109" s="67">
        <v>0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  <c r="Q109" s="67">
        <v>0</v>
      </c>
      <c r="R109" s="67">
        <v>0</v>
      </c>
      <c r="S109" s="67">
        <v>0</v>
      </c>
      <c r="T109" s="67">
        <v>0</v>
      </c>
      <c r="U109" s="67">
        <v>0</v>
      </c>
      <c r="V109" s="67">
        <v>0</v>
      </c>
      <c r="W109" s="67">
        <v>0</v>
      </c>
      <c r="X109" s="5"/>
    </row>
    <row r="110" spans="1:24" ht="17.25" customHeight="1">
      <c r="A110" s="115" t="s">
        <v>199</v>
      </c>
      <c r="B110" s="66" t="s">
        <v>252</v>
      </c>
      <c r="C110" s="67">
        <v>194</v>
      </c>
      <c r="D110" s="67">
        <v>0</v>
      </c>
      <c r="E110" s="67">
        <v>0</v>
      </c>
      <c r="F110" s="67">
        <v>0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7">
        <v>0</v>
      </c>
      <c r="R110" s="67">
        <v>0</v>
      </c>
      <c r="S110" s="67">
        <v>0</v>
      </c>
      <c r="T110" s="67">
        <v>0</v>
      </c>
      <c r="U110" s="67">
        <v>0</v>
      </c>
      <c r="V110" s="67">
        <v>0</v>
      </c>
      <c r="W110" s="67">
        <v>194</v>
      </c>
      <c r="X110" s="5"/>
    </row>
    <row r="111" spans="1:24" ht="15.75">
      <c r="A111" s="115" t="s">
        <v>209</v>
      </c>
      <c r="B111" s="66" t="s">
        <v>253</v>
      </c>
      <c r="C111" s="67"/>
      <c r="D111" s="67">
        <v>0</v>
      </c>
      <c r="E111" s="67">
        <v>0</v>
      </c>
      <c r="F111" s="67">
        <v>0</v>
      </c>
      <c r="G111" s="67">
        <v>0</v>
      </c>
      <c r="H111" s="67">
        <v>0</v>
      </c>
      <c r="I111" s="67">
        <v>0</v>
      </c>
      <c r="J111" s="67">
        <v>0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0</v>
      </c>
      <c r="V111" s="67">
        <v>0</v>
      </c>
      <c r="W111" s="67">
        <v>0</v>
      </c>
      <c r="X111" s="5"/>
    </row>
    <row r="112" spans="1:24" ht="27" customHeight="1">
      <c r="A112" s="115" t="s">
        <v>18</v>
      </c>
      <c r="B112" s="65" t="s">
        <v>254</v>
      </c>
      <c r="C112" s="67">
        <v>11263</v>
      </c>
      <c r="D112" s="67">
        <v>17898</v>
      </c>
      <c r="E112" s="67">
        <v>9950</v>
      </c>
      <c r="F112" s="67">
        <v>10962</v>
      </c>
      <c r="G112" s="67">
        <v>2129</v>
      </c>
      <c r="H112" s="67">
        <v>5402</v>
      </c>
      <c r="I112" s="67">
        <v>8595</v>
      </c>
      <c r="J112" s="67">
        <v>329</v>
      </c>
      <c r="K112" s="67">
        <v>59</v>
      </c>
      <c r="L112" s="67">
        <v>8187</v>
      </c>
      <c r="M112" s="67">
        <v>3600</v>
      </c>
      <c r="N112" s="67">
        <v>1773</v>
      </c>
      <c r="O112" s="67">
        <v>1931</v>
      </c>
      <c r="P112" s="67">
        <v>991</v>
      </c>
      <c r="Q112" s="67">
        <v>1663.55796</v>
      </c>
      <c r="R112" s="67">
        <v>1368</v>
      </c>
      <c r="S112" s="67">
        <v>481</v>
      </c>
      <c r="T112" s="67">
        <v>431</v>
      </c>
      <c r="U112" s="67">
        <v>19</v>
      </c>
      <c r="V112" s="67">
        <v>14</v>
      </c>
      <c r="W112" s="67">
        <v>87045.55796</v>
      </c>
      <c r="X112" s="5"/>
    </row>
    <row r="113" spans="1:24" ht="30">
      <c r="A113" s="115" t="s">
        <v>17</v>
      </c>
      <c r="B113" s="65" t="s">
        <v>255</v>
      </c>
      <c r="C113" s="67"/>
      <c r="D113" s="67">
        <v>0</v>
      </c>
      <c r="E113" s="67">
        <v>0</v>
      </c>
      <c r="F113" s="67">
        <v>0</v>
      </c>
      <c r="G113" s="67">
        <v>0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7">
        <v>0</v>
      </c>
      <c r="N113" s="67">
        <v>0</v>
      </c>
      <c r="O113" s="67">
        <v>0</v>
      </c>
      <c r="P113" s="67">
        <v>0</v>
      </c>
      <c r="Q113" s="67">
        <v>0</v>
      </c>
      <c r="R113" s="67">
        <v>0</v>
      </c>
      <c r="S113" s="67">
        <v>0</v>
      </c>
      <c r="T113" s="67">
        <v>0</v>
      </c>
      <c r="U113" s="67">
        <v>0</v>
      </c>
      <c r="V113" s="67">
        <v>0</v>
      </c>
      <c r="W113" s="67">
        <v>0</v>
      </c>
      <c r="X113" s="5"/>
    </row>
    <row r="114" spans="1:24" ht="30">
      <c r="A114" s="115" t="s">
        <v>17</v>
      </c>
      <c r="B114" s="65" t="s">
        <v>256</v>
      </c>
      <c r="C114" s="67"/>
      <c r="D114" s="67">
        <v>0</v>
      </c>
      <c r="E114" s="67">
        <v>0</v>
      </c>
      <c r="F114" s="67">
        <v>0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7">
        <v>0</v>
      </c>
      <c r="O114" s="67">
        <v>0</v>
      </c>
      <c r="P114" s="67">
        <v>0</v>
      </c>
      <c r="Q114" s="67">
        <v>0</v>
      </c>
      <c r="R114" s="67">
        <v>0</v>
      </c>
      <c r="S114" s="67">
        <v>0</v>
      </c>
      <c r="T114" s="67">
        <v>0</v>
      </c>
      <c r="U114" s="67">
        <v>0</v>
      </c>
      <c r="V114" s="67">
        <v>0</v>
      </c>
      <c r="W114" s="67">
        <v>0</v>
      </c>
      <c r="X114" s="5"/>
    </row>
    <row r="115" spans="1:24" ht="15.75">
      <c r="A115" s="115" t="s">
        <v>19</v>
      </c>
      <c r="B115" s="65" t="s">
        <v>257</v>
      </c>
      <c r="C115" s="67">
        <v>3836</v>
      </c>
      <c r="D115" s="67">
        <v>632</v>
      </c>
      <c r="E115" s="67">
        <v>4917</v>
      </c>
      <c r="F115" s="67">
        <v>0</v>
      </c>
      <c r="G115" s="67">
        <v>150</v>
      </c>
      <c r="H115" s="67">
        <v>4343</v>
      </c>
      <c r="I115" s="67">
        <v>0</v>
      </c>
      <c r="J115" s="67">
        <v>1697</v>
      </c>
      <c r="K115" s="67">
        <v>5180</v>
      </c>
      <c r="L115" s="67">
        <v>0</v>
      </c>
      <c r="M115" s="67">
        <v>0</v>
      </c>
      <c r="N115" s="67">
        <v>854</v>
      </c>
      <c r="O115" s="67">
        <v>1267</v>
      </c>
      <c r="P115" s="67">
        <v>199</v>
      </c>
      <c r="Q115" s="67">
        <v>3348.27425</v>
      </c>
      <c r="R115" s="67">
        <v>2093</v>
      </c>
      <c r="S115" s="67">
        <v>219</v>
      </c>
      <c r="T115" s="67">
        <v>1241</v>
      </c>
      <c r="U115" s="67">
        <v>173</v>
      </c>
      <c r="V115" s="67">
        <v>23</v>
      </c>
      <c r="W115" s="67">
        <v>30172.27425</v>
      </c>
      <c r="X115" s="5"/>
    </row>
    <row r="116" spans="1:24" ht="30">
      <c r="A116" s="115" t="s">
        <v>17</v>
      </c>
      <c r="B116" s="65" t="s">
        <v>255</v>
      </c>
      <c r="C116" s="67"/>
      <c r="D116" s="67">
        <v>0</v>
      </c>
      <c r="E116" s="67">
        <v>0</v>
      </c>
      <c r="F116" s="67">
        <v>0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67">
        <v>0</v>
      </c>
      <c r="V116" s="67">
        <v>0</v>
      </c>
      <c r="W116" s="67">
        <v>0</v>
      </c>
      <c r="X116" s="5"/>
    </row>
    <row r="117" spans="1:24" ht="30">
      <c r="A117" s="115" t="s">
        <v>17</v>
      </c>
      <c r="B117" s="65" t="s">
        <v>256</v>
      </c>
      <c r="C117" s="67"/>
      <c r="D117" s="67">
        <v>0</v>
      </c>
      <c r="E117" s="67">
        <v>0</v>
      </c>
      <c r="F117" s="67">
        <v>0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7">
        <v>0</v>
      </c>
      <c r="T117" s="67">
        <v>0</v>
      </c>
      <c r="U117" s="67">
        <v>0</v>
      </c>
      <c r="V117" s="67">
        <v>0</v>
      </c>
      <c r="W117" s="67">
        <v>0</v>
      </c>
      <c r="X117" s="5"/>
    </row>
    <row r="118" spans="1:24" ht="15.75">
      <c r="A118" s="115" t="s">
        <v>20</v>
      </c>
      <c r="B118" s="65" t="s">
        <v>258</v>
      </c>
      <c r="C118" s="67">
        <v>0</v>
      </c>
      <c r="D118" s="67">
        <v>0</v>
      </c>
      <c r="E118" s="67">
        <v>0</v>
      </c>
      <c r="F118" s="67">
        <v>0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7">
        <v>0</v>
      </c>
      <c r="N118" s="67">
        <v>324</v>
      </c>
      <c r="O118" s="67">
        <v>0</v>
      </c>
      <c r="P118" s="67">
        <v>0</v>
      </c>
      <c r="Q118" s="67">
        <v>0</v>
      </c>
      <c r="R118" s="67">
        <v>0</v>
      </c>
      <c r="S118" s="67">
        <v>0</v>
      </c>
      <c r="T118" s="67">
        <v>0</v>
      </c>
      <c r="U118" s="67">
        <v>0</v>
      </c>
      <c r="V118" s="67">
        <v>0</v>
      </c>
      <c r="W118" s="67">
        <v>324</v>
      </c>
      <c r="X118" s="5"/>
    </row>
    <row r="119" spans="1:24" ht="15.75">
      <c r="A119" s="115" t="s">
        <v>3</v>
      </c>
      <c r="B119" s="65" t="s">
        <v>259</v>
      </c>
      <c r="C119" s="67"/>
      <c r="D119" s="67">
        <v>0</v>
      </c>
      <c r="E119" s="67">
        <v>0</v>
      </c>
      <c r="F119" s="67">
        <v>0</v>
      </c>
      <c r="G119" s="67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7">
        <v>0</v>
      </c>
      <c r="N119" s="67">
        <v>0</v>
      </c>
      <c r="O119" s="67">
        <v>0</v>
      </c>
      <c r="P119" s="67">
        <v>0</v>
      </c>
      <c r="Q119" s="67">
        <v>0</v>
      </c>
      <c r="R119" s="67">
        <v>0</v>
      </c>
      <c r="S119" s="67">
        <v>0</v>
      </c>
      <c r="T119" s="67">
        <v>0</v>
      </c>
      <c r="U119" s="67">
        <v>0</v>
      </c>
      <c r="V119" s="67">
        <v>0</v>
      </c>
      <c r="W119" s="67">
        <v>0</v>
      </c>
      <c r="X119" s="5"/>
    </row>
    <row r="120" spans="1:24" ht="30">
      <c r="A120" s="115" t="s">
        <v>17</v>
      </c>
      <c r="B120" s="65" t="s">
        <v>255</v>
      </c>
      <c r="C120" s="67"/>
      <c r="D120" s="67">
        <v>0</v>
      </c>
      <c r="E120" s="67">
        <v>0</v>
      </c>
      <c r="F120" s="67">
        <v>0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  <c r="M120" s="67">
        <v>0</v>
      </c>
      <c r="N120" s="67">
        <v>0</v>
      </c>
      <c r="O120" s="67">
        <v>0</v>
      </c>
      <c r="P120" s="67">
        <v>0</v>
      </c>
      <c r="Q120" s="67">
        <v>0</v>
      </c>
      <c r="R120" s="67">
        <v>0</v>
      </c>
      <c r="S120" s="67">
        <v>0</v>
      </c>
      <c r="T120" s="67">
        <v>0</v>
      </c>
      <c r="U120" s="67">
        <v>0</v>
      </c>
      <c r="V120" s="67">
        <v>0</v>
      </c>
      <c r="W120" s="67">
        <v>0</v>
      </c>
      <c r="X120" s="5"/>
    </row>
    <row r="121" spans="1:24" ht="30">
      <c r="A121" s="115" t="s">
        <v>17</v>
      </c>
      <c r="B121" s="65" t="s">
        <v>256</v>
      </c>
      <c r="C121" s="67"/>
      <c r="D121" s="67">
        <v>0</v>
      </c>
      <c r="E121" s="67">
        <v>0</v>
      </c>
      <c r="F121" s="67">
        <v>0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0</v>
      </c>
      <c r="P121" s="67">
        <v>0</v>
      </c>
      <c r="Q121" s="67">
        <v>0</v>
      </c>
      <c r="R121" s="67">
        <v>0</v>
      </c>
      <c r="S121" s="67">
        <v>0</v>
      </c>
      <c r="T121" s="67">
        <v>0</v>
      </c>
      <c r="U121" s="67">
        <v>0</v>
      </c>
      <c r="V121" s="67">
        <v>0</v>
      </c>
      <c r="W121" s="67">
        <v>0</v>
      </c>
      <c r="X121" s="5"/>
    </row>
    <row r="122" spans="1:24" ht="15.75">
      <c r="A122" s="115" t="s">
        <v>5</v>
      </c>
      <c r="B122" s="65" t="s">
        <v>260</v>
      </c>
      <c r="C122" s="67"/>
      <c r="D122" s="67">
        <v>0</v>
      </c>
      <c r="E122" s="67">
        <v>0</v>
      </c>
      <c r="F122" s="67">
        <v>0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324</v>
      </c>
      <c r="O122" s="67">
        <v>0</v>
      </c>
      <c r="P122" s="67">
        <v>0</v>
      </c>
      <c r="Q122" s="67">
        <v>0</v>
      </c>
      <c r="R122" s="67">
        <v>0</v>
      </c>
      <c r="S122" s="67">
        <v>0</v>
      </c>
      <c r="T122" s="67">
        <v>0</v>
      </c>
      <c r="U122" s="67">
        <v>0</v>
      </c>
      <c r="V122" s="67">
        <v>0</v>
      </c>
      <c r="W122" s="67">
        <v>324</v>
      </c>
      <c r="X122" s="5"/>
    </row>
    <row r="123" spans="1:24" ht="30">
      <c r="A123" s="115" t="s">
        <v>17</v>
      </c>
      <c r="B123" s="65" t="s">
        <v>255</v>
      </c>
      <c r="C123" s="67"/>
      <c r="D123" s="67">
        <v>0</v>
      </c>
      <c r="E123" s="67">
        <v>0</v>
      </c>
      <c r="F123" s="67">
        <v>0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0</v>
      </c>
      <c r="R123" s="67">
        <v>0</v>
      </c>
      <c r="S123" s="67">
        <v>0</v>
      </c>
      <c r="T123" s="67">
        <v>0</v>
      </c>
      <c r="U123" s="67">
        <v>0</v>
      </c>
      <c r="V123" s="67">
        <v>0</v>
      </c>
      <c r="W123" s="67">
        <v>0</v>
      </c>
      <c r="X123" s="5"/>
    </row>
    <row r="124" spans="1:24" ht="30">
      <c r="A124" s="115" t="s">
        <v>17</v>
      </c>
      <c r="B124" s="65" t="s">
        <v>256</v>
      </c>
      <c r="C124" s="67"/>
      <c r="D124" s="67">
        <v>0</v>
      </c>
      <c r="E124" s="67">
        <v>0</v>
      </c>
      <c r="F124" s="67">
        <v>0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67">
        <v>0</v>
      </c>
      <c r="S124" s="67">
        <v>0</v>
      </c>
      <c r="T124" s="67">
        <v>0</v>
      </c>
      <c r="U124" s="67">
        <v>0</v>
      </c>
      <c r="V124" s="67">
        <v>0</v>
      </c>
      <c r="W124" s="67">
        <v>0</v>
      </c>
      <c r="X124" s="5"/>
    </row>
    <row r="125" spans="1:24" ht="15.75">
      <c r="A125" s="115" t="s">
        <v>21</v>
      </c>
      <c r="B125" s="65" t="s">
        <v>261</v>
      </c>
      <c r="C125" s="67"/>
      <c r="D125" s="67">
        <v>0</v>
      </c>
      <c r="E125" s="67">
        <v>0</v>
      </c>
      <c r="F125" s="67">
        <v>0</v>
      </c>
      <c r="G125" s="67">
        <v>0</v>
      </c>
      <c r="H125" s="67">
        <v>0</v>
      </c>
      <c r="I125" s="67">
        <v>0</v>
      </c>
      <c r="J125" s="67">
        <v>1030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67">
        <v>0</v>
      </c>
      <c r="S125" s="67">
        <v>0</v>
      </c>
      <c r="T125" s="67">
        <v>0</v>
      </c>
      <c r="U125" s="67">
        <v>0</v>
      </c>
      <c r="V125" s="67">
        <v>0</v>
      </c>
      <c r="W125" s="67">
        <v>1030</v>
      </c>
      <c r="X125" s="5"/>
    </row>
    <row r="126" spans="1:24" ht="30">
      <c r="A126" s="115" t="s">
        <v>17</v>
      </c>
      <c r="B126" s="65" t="s">
        <v>255</v>
      </c>
      <c r="C126" s="67"/>
      <c r="D126" s="67">
        <v>0</v>
      </c>
      <c r="E126" s="67">
        <v>0</v>
      </c>
      <c r="F126" s="67">
        <v>0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67">
        <v>0</v>
      </c>
      <c r="S126" s="67">
        <v>0</v>
      </c>
      <c r="T126" s="67">
        <v>0</v>
      </c>
      <c r="U126" s="67">
        <v>0</v>
      </c>
      <c r="V126" s="67">
        <v>0</v>
      </c>
      <c r="W126" s="67">
        <v>0</v>
      </c>
      <c r="X126" s="5"/>
    </row>
    <row r="127" spans="1:24" ht="30">
      <c r="A127" s="115" t="s">
        <v>17</v>
      </c>
      <c r="B127" s="65" t="s">
        <v>256</v>
      </c>
      <c r="C127" s="67"/>
      <c r="D127" s="67">
        <v>0</v>
      </c>
      <c r="E127" s="67">
        <v>0</v>
      </c>
      <c r="F127" s="67">
        <v>0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67">
        <v>0</v>
      </c>
      <c r="S127" s="67">
        <v>0</v>
      </c>
      <c r="T127" s="67">
        <v>0</v>
      </c>
      <c r="U127" s="67">
        <v>0</v>
      </c>
      <c r="V127" s="67">
        <v>0</v>
      </c>
      <c r="W127" s="67">
        <v>0</v>
      </c>
      <c r="X127" s="5"/>
    </row>
    <row r="128" spans="1:24" ht="15.75">
      <c r="A128" s="115" t="s">
        <v>23</v>
      </c>
      <c r="B128" s="65" t="s">
        <v>262</v>
      </c>
      <c r="C128" s="67">
        <v>5570</v>
      </c>
      <c r="D128" s="67">
        <v>7073</v>
      </c>
      <c r="E128" s="67">
        <v>5270</v>
      </c>
      <c r="F128" s="67">
        <v>4960</v>
      </c>
      <c r="G128" s="67">
        <v>3391</v>
      </c>
      <c r="H128" s="67">
        <v>2835</v>
      </c>
      <c r="I128" s="67">
        <v>1410</v>
      </c>
      <c r="J128" s="67">
        <v>4900</v>
      </c>
      <c r="K128" s="67">
        <v>5855</v>
      </c>
      <c r="L128" s="67">
        <v>5761</v>
      </c>
      <c r="M128" s="67">
        <v>7646</v>
      </c>
      <c r="N128" s="67">
        <v>1265</v>
      </c>
      <c r="O128" s="67">
        <v>967</v>
      </c>
      <c r="P128" s="67">
        <v>364</v>
      </c>
      <c r="Q128" s="67">
        <v>219</v>
      </c>
      <c r="R128" s="67">
        <v>971</v>
      </c>
      <c r="S128" s="67">
        <v>711</v>
      </c>
      <c r="T128" s="67">
        <v>368</v>
      </c>
      <c r="U128" s="67">
        <v>85</v>
      </c>
      <c r="V128" s="67">
        <v>6</v>
      </c>
      <c r="W128" s="67">
        <v>59627</v>
      </c>
      <c r="X128" s="5"/>
    </row>
    <row r="129" spans="1:24" ht="30">
      <c r="A129" s="115" t="s">
        <v>17</v>
      </c>
      <c r="B129" s="65" t="s">
        <v>255</v>
      </c>
      <c r="C129" s="67"/>
      <c r="D129" s="67">
        <v>0</v>
      </c>
      <c r="E129" s="67">
        <v>0</v>
      </c>
      <c r="F129" s="67">
        <v>0</v>
      </c>
      <c r="G129" s="67">
        <v>0</v>
      </c>
      <c r="H129" s="67" t="s">
        <v>27</v>
      </c>
      <c r="I129" s="67">
        <v>0</v>
      </c>
      <c r="J129" s="67">
        <v>0</v>
      </c>
      <c r="K129" s="67">
        <v>0</v>
      </c>
      <c r="L129" s="67">
        <v>0</v>
      </c>
      <c r="M129" s="67">
        <v>5256</v>
      </c>
      <c r="N129" s="67">
        <v>0</v>
      </c>
      <c r="O129" s="67">
        <v>0</v>
      </c>
      <c r="P129" s="67">
        <v>0</v>
      </c>
      <c r="Q129" s="67">
        <v>0</v>
      </c>
      <c r="R129" s="67">
        <v>0</v>
      </c>
      <c r="S129" s="67">
        <v>4</v>
      </c>
      <c r="T129" s="67">
        <v>0</v>
      </c>
      <c r="U129" s="67">
        <v>0</v>
      </c>
      <c r="V129" s="67">
        <v>0</v>
      </c>
      <c r="W129" s="67">
        <v>5260</v>
      </c>
      <c r="X129" s="5"/>
    </row>
    <row r="130" spans="1:24" ht="30">
      <c r="A130" s="115" t="s">
        <v>17</v>
      </c>
      <c r="B130" s="65" t="s">
        <v>256</v>
      </c>
      <c r="C130" s="67"/>
      <c r="D130" s="67">
        <v>0</v>
      </c>
      <c r="E130" s="67">
        <v>0</v>
      </c>
      <c r="F130" s="67">
        <v>0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67">
        <v>0</v>
      </c>
      <c r="S130" s="67">
        <v>0</v>
      </c>
      <c r="T130" s="67">
        <v>0</v>
      </c>
      <c r="U130" s="67">
        <v>0</v>
      </c>
      <c r="V130" s="67">
        <v>0</v>
      </c>
      <c r="W130" s="67">
        <v>0</v>
      </c>
      <c r="X130" s="5"/>
    </row>
    <row r="131" spans="1:24" ht="15.75">
      <c r="A131" s="115" t="s">
        <v>17</v>
      </c>
      <c r="B131" s="65" t="s">
        <v>263</v>
      </c>
      <c r="C131" s="67">
        <v>694</v>
      </c>
      <c r="D131" s="67">
        <v>2246</v>
      </c>
      <c r="E131" s="67">
        <v>614</v>
      </c>
      <c r="F131" s="67">
        <v>0</v>
      </c>
      <c r="G131" s="67">
        <v>486</v>
      </c>
      <c r="H131" s="67">
        <v>1274</v>
      </c>
      <c r="I131" s="67">
        <v>662</v>
      </c>
      <c r="J131" s="67">
        <v>559</v>
      </c>
      <c r="K131" s="67">
        <v>585</v>
      </c>
      <c r="L131" s="67">
        <v>199</v>
      </c>
      <c r="M131" s="67">
        <v>328</v>
      </c>
      <c r="N131" s="67">
        <v>338</v>
      </c>
      <c r="O131" s="67">
        <v>75</v>
      </c>
      <c r="P131" s="67">
        <v>70</v>
      </c>
      <c r="Q131" s="67">
        <v>34.76506</v>
      </c>
      <c r="R131" s="67">
        <v>122</v>
      </c>
      <c r="S131" s="67">
        <v>474</v>
      </c>
      <c r="T131" s="67">
        <v>1</v>
      </c>
      <c r="U131" s="67">
        <v>44</v>
      </c>
      <c r="V131" s="67">
        <v>4</v>
      </c>
      <c r="W131" s="67">
        <v>8809.76506</v>
      </c>
      <c r="X131" s="5"/>
    </row>
    <row r="132" spans="1:24" ht="15.75">
      <c r="A132" s="115" t="s">
        <v>17</v>
      </c>
      <c r="B132" s="65" t="s">
        <v>264</v>
      </c>
      <c r="C132" s="67">
        <v>83</v>
      </c>
      <c r="D132" s="67">
        <v>156</v>
      </c>
      <c r="E132" s="67">
        <v>684</v>
      </c>
      <c r="F132" s="67">
        <v>0</v>
      </c>
      <c r="G132" s="67">
        <v>752</v>
      </c>
      <c r="H132" s="67">
        <v>85</v>
      </c>
      <c r="I132" s="67">
        <v>511</v>
      </c>
      <c r="J132" s="67">
        <v>312</v>
      </c>
      <c r="K132" s="67">
        <v>0</v>
      </c>
      <c r="L132" s="67">
        <v>-180</v>
      </c>
      <c r="M132" s="67">
        <v>1691</v>
      </c>
      <c r="N132" s="67">
        <v>54</v>
      </c>
      <c r="O132" s="67">
        <v>134</v>
      </c>
      <c r="P132" s="67">
        <v>0</v>
      </c>
      <c r="Q132" s="67">
        <v>-7.87129</v>
      </c>
      <c r="R132" s="67">
        <v>53</v>
      </c>
      <c r="S132" s="67">
        <v>-1</v>
      </c>
      <c r="T132" s="67">
        <v>62</v>
      </c>
      <c r="U132" s="67">
        <v>4</v>
      </c>
      <c r="V132" s="67">
        <v>0</v>
      </c>
      <c r="W132" s="67">
        <v>4392.12871</v>
      </c>
      <c r="X132" s="5"/>
    </row>
    <row r="133" spans="1:24" ht="15.75">
      <c r="A133" s="115" t="s">
        <v>17</v>
      </c>
      <c r="B133" s="65" t="s">
        <v>265</v>
      </c>
      <c r="C133" s="67">
        <v>140</v>
      </c>
      <c r="D133" s="67">
        <v>282</v>
      </c>
      <c r="E133" s="67">
        <v>98</v>
      </c>
      <c r="F133" s="67">
        <v>0</v>
      </c>
      <c r="G133" s="67">
        <v>14</v>
      </c>
      <c r="H133" s="67">
        <v>196</v>
      </c>
      <c r="I133" s="67">
        <v>105</v>
      </c>
      <c r="J133" s="67">
        <v>142</v>
      </c>
      <c r="K133" s="67">
        <v>80</v>
      </c>
      <c r="L133" s="67">
        <v>16</v>
      </c>
      <c r="M133" s="67">
        <v>85</v>
      </c>
      <c r="N133" s="67">
        <v>102</v>
      </c>
      <c r="O133" s="67">
        <v>0</v>
      </c>
      <c r="P133" s="67">
        <v>0</v>
      </c>
      <c r="Q133" s="67">
        <v>1.6134700000000002</v>
      </c>
      <c r="R133" s="67">
        <v>1</v>
      </c>
      <c r="S133" s="67">
        <v>0</v>
      </c>
      <c r="T133" s="67">
        <v>0</v>
      </c>
      <c r="U133" s="67">
        <v>9</v>
      </c>
      <c r="V133" s="67">
        <v>0</v>
      </c>
      <c r="W133" s="67">
        <v>1271.61347</v>
      </c>
      <c r="X133" s="5"/>
    </row>
    <row r="134" spans="1:24" ht="15.75">
      <c r="A134" s="119"/>
      <c r="B134" s="66" t="s">
        <v>214</v>
      </c>
      <c r="C134" s="67">
        <v>20669</v>
      </c>
      <c r="D134" s="67">
        <v>25603</v>
      </c>
      <c r="E134" s="67">
        <v>20137</v>
      </c>
      <c r="F134" s="67">
        <v>15922</v>
      </c>
      <c r="G134" s="67">
        <v>5670</v>
      </c>
      <c r="H134" s="67">
        <v>12580</v>
      </c>
      <c r="I134" s="67">
        <v>10005</v>
      </c>
      <c r="J134" s="67">
        <v>7956</v>
      </c>
      <c r="K134" s="67">
        <v>11094</v>
      </c>
      <c r="L134" s="67">
        <v>13948</v>
      </c>
      <c r="M134" s="67">
        <v>11246</v>
      </c>
      <c r="N134" s="67">
        <v>4216</v>
      </c>
      <c r="O134" s="67">
        <v>4165</v>
      </c>
      <c r="P134" s="67">
        <v>1554</v>
      </c>
      <c r="Q134" s="67">
        <v>5230.8322100000005</v>
      </c>
      <c r="R134" s="67">
        <v>4432</v>
      </c>
      <c r="S134" s="67">
        <v>1411</v>
      </c>
      <c r="T134" s="67">
        <v>2040</v>
      </c>
      <c r="U134" s="67">
        <v>277</v>
      </c>
      <c r="V134" s="67">
        <v>43</v>
      </c>
      <c r="W134" s="67">
        <v>178198.83221</v>
      </c>
      <c r="X134" s="5"/>
    </row>
    <row r="135" spans="1:24" ht="15.75">
      <c r="A135" s="115" t="s">
        <v>216</v>
      </c>
      <c r="B135" s="70" t="s">
        <v>266</v>
      </c>
      <c r="C135" s="67">
        <v>14240</v>
      </c>
      <c r="D135" s="67">
        <v>0</v>
      </c>
      <c r="E135" s="67">
        <v>0</v>
      </c>
      <c r="F135" s="67">
        <v>0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v>252</v>
      </c>
      <c r="M135" s="67">
        <v>0</v>
      </c>
      <c r="N135" s="67">
        <v>0</v>
      </c>
      <c r="O135" s="67">
        <v>0</v>
      </c>
      <c r="P135" s="67">
        <v>0</v>
      </c>
      <c r="Q135" s="67">
        <v>1150.76205</v>
      </c>
      <c r="R135" s="67">
        <v>0</v>
      </c>
      <c r="S135" s="67">
        <v>0</v>
      </c>
      <c r="T135" s="67">
        <v>12</v>
      </c>
      <c r="U135" s="67">
        <v>0</v>
      </c>
      <c r="V135" s="67">
        <v>0</v>
      </c>
      <c r="W135" s="67">
        <v>15654.76205</v>
      </c>
      <c r="X135" s="5"/>
    </row>
    <row r="136" spans="1:24" ht="15.75">
      <c r="A136" s="84"/>
      <c r="B136" s="70" t="s">
        <v>267</v>
      </c>
      <c r="C136" s="67">
        <v>225621</v>
      </c>
      <c r="D136" s="67">
        <v>278690</v>
      </c>
      <c r="E136" s="67">
        <v>178075</v>
      </c>
      <c r="F136" s="67">
        <v>156257</v>
      </c>
      <c r="G136" s="67">
        <v>137555</v>
      </c>
      <c r="H136" s="67">
        <v>140920</v>
      </c>
      <c r="I136" s="67">
        <v>72372</v>
      </c>
      <c r="J136" s="67">
        <v>63200</v>
      </c>
      <c r="K136" s="67">
        <v>80207</v>
      </c>
      <c r="L136" s="67">
        <v>78569</v>
      </c>
      <c r="M136" s="67">
        <v>60619</v>
      </c>
      <c r="N136" s="67">
        <v>41037</v>
      </c>
      <c r="O136" s="67">
        <v>18496</v>
      </c>
      <c r="P136" s="67">
        <v>20653</v>
      </c>
      <c r="Q136" s="67">
        <v>27309.82194</v>
      </c>
      <c r="R136" s="67">
        <v>21698</v>
      </c>
      <c r="S136" s="67">
        <v>11200</v>
      </c>
      <c r="T136" s="67">
        <v>11725</v>
      </c>
      <c r="U136" s="67">
        <v>17794</v>
      </c>
      <c r="V136" s="67">
        <v>7007</v>
      </c>
      <c r="W136" s="67">
        <v>1649004.82194</v>
      </c>
      <c r="X136" s="5"/>
    </row>
    <row r="137" spans="1:24" ht="15.75">
      <c r="A137" s="85" t="s">
        <v>268</v>
      </c>
      <c r="B137" s="70" t="s">
        <v>269</v>
      </c>
      <c r="C137" s="67">
        <v>0</v>
      </c>
      <c r="D137" s="67">
        <v>6260</v>
      </c>
      <c r="E137" s="67">
        <v>0</v>
      </c>
      <c r="F137" s="67">
        <v>5831</v>
      </c>
      <c r="G137" s="67">
        <v>1286</v>
      </c>
      <c r="H137" s="67">
        <v>3217</v>
      </c>
      <c r="I137" s="67">
        <v>9230</v>
      </c>
      <c r="J137" s="67">
        <v>0</v>
      </c>
      <c r="K137" s="67">
        <v>0</v>
      </c>
      <c r="L137" s="67">
        <v>0</v>
      </c>
      <c r="M137" s="67">
        <v>0</v>
      </c>
      <c r="N137" s="67">
        <v>2402</v>
      </c>
      <c r="O137" s="67">
        <v>0</v>
      </c>
      <c r="P137" s="67">
        <v>0</v>
      </c>
      <c r="Q137" s="67">
        <v>0</v>
      </c>
      <c r="R137" s="67">
        <v>0</v>
      </c>
      <c r="S137" s="67">
        <v>0</v>
      </c>
      <c r="T137" s="67">
        <v>0</v>
      </c>
      <c r="U137" s="67">
        <v>0</v>
      </c>
      <c r="V137" s="67">
        <v>0</v>
      </c>
      <c r="W137" s="67">
        <v>28226</v>
      </c>
      <c r="X137" s="5"/>
    </row>
    <row r="138" spans="3:23" ht="15.75"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1:23" ht="15.75">
      <c r="A139" s="102" t="s">
        <v>290</v>
      </c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3:23" ht="15.75"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3:23" ht="15.75"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3:23" ht="15.75"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3:23" ht="15.75"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3:23" ht="15.75"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3:23" ht="15.75"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3:23" ht="15.75"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3:23" ht="15.75"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3:23" ht="15.75"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3:23" ht="15.75"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3:23" ht="15.75"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3:23" ht="15.75"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3:23" ht="15.75"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3:23" ht="15.75"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3:23" ht="15.75"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3:23" ht="15.75"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3:23" ht="15.75"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3:23" ht="15.75"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3:23" ht="15.75"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3:23" ht="15.75"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3:23" ht="15.75"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spans="3:23" ht="15.75"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3:23" ht="15.75"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spans="3:23" ht="15.75"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3:23" ht="15.75"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spans="3:23" ht="15.75"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3:23" ht="15.75"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spans="3:23" ht="15.75"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3:23" ht="15.75"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</row>
    <row r="169" spans="3:23" ht="15.75"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3:23" ht="15.75"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spans="3:23" ht="15.75"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3:23" ht="15.75"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spans="3:23" ht="15.75"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3:23" ht="15.75"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</row>
    <row r="175" spans="3:23" ht="15.75"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3:23" ht="15.75"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spans="3:23" ht="15.75"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</row>
  </sheetData>
  <mergeCells count="3">
    <mergeCell ref="A67:B67"/>
    <mergeCell ref="A2:V2"/>
    <mergeCell ref="A4:B4"/>
  </mergeCells>
  <printOptions horizontalCentered="1"/>
  <pageMargins left="0.2362204724409449" right="0.2362204724409449" top="0.6299212598425197" bottom="0.2362204724409449" header="0.35433070866141736" footer="0.5118110236220472"/>
  <pageSetup horizontalDpi="600" verticalDpi="600" orientation="landscape" paperSize="9" scale="35" r:id="rId1"/>
  <rowBreaks count="1" manualBreakCount="1">
    <brk id="66" max="2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0"/>
  <dimension ref="A2:X69"/>
  <sheetViews>
    <sheetView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4.7109375" style="34" customWidth="1"/>
    <col min="2" max="2" width="62.57421875" style="34" customWidth="1"/>
    <col min="3" max="22" width="12.7109375" style="34" customWidth="1"/>
    <col min="23" max="23" width="11.7109375" style="34" customWidth="1"/>
    <col min="24" max="16384" width="9.140625" style="34" customWidth="1"/>
  </cols>
  <sheetData>
    <row r="1" ht="21.75" customHeight="1"/>
    <row r="2" spans="1:20" s="35" customFormat="1" ht="21" customHeight="1">
      <c r="A2" s="166" t="s">
        <v>270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</row>
    <row r="3" spans="1:23" s="35" customFormat="1" ht="21" customHeight="1">
      <c r="A3" s="42"/>
      <c r="B3" s="42"/>
      <c r="W3" s="112" t="s">
        <v>158</v>
      </c>
    </row>
    <row r="4" spans="1:23" s="35" customFormat="1" ht="62.25" customHeight="1">
      <c r="A4" s="72"/>
      <c r="B4" s="73"/>
      <c r="C4" s="56" t="s">
        <v>52</v>
      </c>
      <c r="D4" s="56" t="s">
        <v>53</v>
      </c>
      <c r="E4" s="56" t="s">
        <v>54</v>
      </c>
      <c r="F4" s="56" t="s">
        <v>57</v>
      </c>
      <c r="G4" s="56" t="s">
        <v>55</v>
      </c>
      <c r="H4" s="56" t="s">
        <v>56</v>
      </c>
      <c r="I4" s="56" t="s">
        <v>58</v>
      </c>
      <c r="J4" s="56" t="s">
        <v>59</v>
      </c>
      <c r="K4" s="56" t="s">
        <v>60</v>
      </c>
      <c r="L4" s="56" t="s">
        <v>61</v>
      </c>
      <c r="M4" s="56" t="s">
        <v>62</v>
      </c>
      <c r="N4" s="56" t="s">
        <v>63</v>
      </c>
      <c r="O4" s="56" t="s">
        <v>64</v>
      </c>
      <c r="P4" s="56" t="s">
        <v>66</v>
      </c>
      <c r="Q4" s="56" t="s">
        <v>65</v>
      </c>
      <c r="R4" s="56" t="s">
        <v>67</v>
      </c>
      <c r="S4" s="56" t="s">
        <v>68</v>
      </c>
      <c r="T4" s="56" t="s">
        <v>69</v>
      </c>
      <c r="U4" s="56" t="s">
        <v>70</v>
      </c>
      <c r="V4" s="56" t="s">
        <v>71</v>
      </c>
      <c r="W4" s="44" t="s">
        <v>72</v>
      </c>
    </row>
    <row r="5" spans="1:23" s="35" customFormat="1" ht="15.75" customHeight="1">
      <c r="A5" s="78" t="s">
        <v>0</v>
      </c>
      <c r="B5" s="70" t="s">
        <v>86</v>
      </c>
      <c r="C5" s="74"/>
      <c r="D5" s="74"/>
      <c r="E5" s="74"/>
      <c r="F5" s="75"/>
      <c r="G5" s="74"/>
      <c r="H5" s="74"/>
      <c r="I5" s="74"/>
      <c r="J5" s="75"/>
      <c r="K5" s="75"/>
      <c r="L5" s="74"/>
      <c r="M5" s="74"/>
      <c r="N5" s="74"/>
      <c r="O5" s="74"/>
      <c r="P5" s="74"/>
      <c r="Q5" s="74"/>
      <c r="R5" s="74"/>
      <c r="S5" s="74"/>
      <c r="T5" s="74"/>
      <c r="U5" s="74"/>
      <c r="V5" s="75"/>
      <c r="W5" s="76"/>
    </row>
    <row r="6" spans="1:23" s="36" customFormat="1" ht="15.75" customHeight="1">
      <c r="A6" s="79" t="s">
        <v>3</v>
      </c>
      <c r="B6" s="80" t="s">
        <v>87</v>
      </c>
      <c r="C6" s="74"/>
      <c r="D6" s="74"/>
      <c r="E6" s="74"/>
      <c r="F6" s="75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7"/>
      <c r="W6" s="77"/>
    </row>
    <row r="7" spans="1:23" s="37" customFormat="1" ht="15.75" customHeight="1">
      <c r="A7" s="104" t="s">
        <v>4</v>
      </c>
      <c r="B7" s="80" t="s">
        <v>88</v>
      </c>
      <c r="C7" s="40">
        <v>221938</v>
      </c>
      <c r="D7" s="40">
        <v>202151</v>
      </c>
      <c r="E7" s="40">
        <v>165031</v>
      </c>
      <c r="F7" s="40">
        <v>158561</v>
      </c>
      <c r="G7" s="40">
        <v>155002</v>
      </c>
      <c r="H7" s="40">
        <v>145968</v>
      </c>
      <c r="I7" s="40">
        <v>95974</v>
      </c>
      <c r="J7" s="40">
        <v>82345</v>
      </c>
      <c r="K7" s="40">
        <v>62381</v>
      </c>
      <c r="L7" s="40">
        <v>57799</v>
      </c>
      <c r="M7" s="40">
        <v>52202</v>
      </c>
      <c r="N7" s="40">
        <v>44127</v>
      </c>
      <c r="O7" s="40">
        <v>20258</v>
      </c>
      <c r="P7" s="40">
        <v>18860</v>
      </c>
      <c r="Q7" s="40">
        <v>18216.22542</v>
      </c>
      <c r="R7" s="40">
        <v>14203</v>
      </c>
      <c r="S7" s="40">
        <v>8328</v>
      </c>
      <c r="T7" s="40">
        <v>5936</v>
      </c>
      <c r="U7" s="40">
        <v>5042</v>
      </c>
      <c r="V7" s="40">
        <v>73</v>
      </c>
      <c r="W7" s="40">
        <v>1534395.22542</v>
      </c>
    </row>
    <row r="8" spans="1:24" ht="15.75" customHeight="1">
      <c r="A8" s="104" t="s">
        <v>89</v>
      </c>
      <c r="B8" s="80" t="s">
        <v>90</v>
      </c>
      <c r="C8" s="40">
        <v>-45767</v>
      </c>
      <c r="D8" s="40">
        <v>-7367</v>
      </c>
      <c r="E8" s="40">
        <v>-39870</v>
      </c>
      <c r="F8" s="40">
        <v>-1397</v>
      </c>
      <c r="G8" s="40">
        <v>-1642</v>
      </c>
      <c r="H8" s="40">
        <v>-11590</v>
      </c>
      <c r="I8" s="40">
        <v>-44390</v>
      </c>
      <c r="J8" s="40">
        <v>-20694</v>
      </c>
      <c r="K8" s="40">
        <v>-8972</v>
      </c>
      <c r="L8" s="40">
        <v>-13460</v>
      </c>
      <c r="M8" s="40">
        <v>-35916</v>
      </c>
      <c r="N8" s="40">
        <v>-4587</v>
      </c>
      <c r="O8" s="40">
        <v>-7469</v>
      </c>
      <c r="P8" s="40">
        <v>-1161</v>
      </c>
      <c r="Q8" s="40">
        <v>-11737.4112</v>
      </c>
      <c r="R8" s="40">
        <v>-3979</v>
      </c>
      <c r="S8" s="40">
        <v>-4220</v>
      </c>
      <c r="T8" s="40">
        <v>-1826</v>
      </c>
      <c r="U8" s="40">
        <v>-1567</v>
      </c>
      <c r="V8" s="40">
        <v>-43</v>
      </c>
      <c r="W8" s="40">
        <v>-267654.4112</v>
      </c>
      <c r="X8" s="37"/>
    </row>
    <row r="9" spans="1:24" ht="15">
      <c r="A9" s="104" t="s">
        <v>91</v>
      </c>
      <c r="B9" s="80" t="s">
        <v>92</v>
      </c>
      <c r="C9" s="40">
        <v>-19341</v>
      </c>
      <c r="D9" s="40">
        <v>-1051</v>
      </c>
      <c r="E9" s="40">
        <v>-1496</v>
      </c>
      <c r="F9" s="40">
        <v>-17180</v>
      </c>
      <c r="G9" s="40">
        <v>-5363</v>
      </c>
      <c r="H9" s="40">
        <v>-21568</v>
      </c>
      <c r="I9" s="40">
        <v>-6257</v>
      </c>
      <c r="J9" s="40">
        <v>-4153</v>
      </c>
      <c r="K9" s="40">
        <v>6100</v>
      </c>
      <c r="L9" s="40">
        <v>-1047</v>
      </c>
      <c r="M9" s="40">
        <v>-4572</v>
      </c>
      <c r="N9" s="40">
        <v>-2769</v>
      </c>
      <c r="O9" s="40">
        <v>-1582</v>
      </c>
      <c r="P9" s="40">
        <v>-2612</v>
      </c>
      <c r="Q9" s="40">
        <v>-379.04423</v>
      </c>
      <c r="R9" s="40">
        <v>-3191</v>
      </c>
      <c r="S9" s="40">
        <v>-1226</v>
      </c>
      <c r="T9" s="40">
        <v>-1256</v>
      </c>
      <c r="U9" s="40">
        <v>-960</v>
      </c>
      <c r="V9" s="40">
        <v>-41</v>
      </c>
      <c r="W9" s="40">
        <v>-89944.04423</v>
      </c>
      <c r="X9" s="37"/>
    </row>
    <row r="10" spans="1:24" ht="15">
      <c r="A10" s="104"/>
      <c r="B10" s="80" t="s">
        <v>93</v>
      </c>
      <c r="C10" s="40">
        <v>1873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-5895</v>
      </c>
      <c r="J10" s="40">
        <v>0</v>
      </c>
      <c r="K10" s="40">
        <v>-41</v>
      </c>
      <c r="L10" s="40">
        <v>0</v>
      </c>
      <c r="M10" s="40">
        <v>0</v>
      </c>
      <c r="N10" s="40">
        <v>0</v>
      </c>
      <c r="O10" s="40">
        <v>820</v>
      </c>
      <c r="P10" s="40">
        <v>0</v>
      </c>
      <c r="Q10" s="40">
        <v>0</v>
      </c>
      <c r="R10" s="40">
        <v>0</v>
      </c>
      <c r="S10" s="40">
        <v>-55</v>
      </c>
      <c r="T10" s="40">
        <v>0</v>
      </c>
      <c r="U10" s="40">
        <v>0</v>
      </c>
      <c r="V10" s="40">
        <v>0</v>
      </c>
      <c r="W10" s="40">
        <v>-3298</v>
      </c>
      <c r="X10" s="37"/>
    </row>
    <row r="11" spans="1:24" ht="15.75" customHeight="1">
      <c r="A11" s="104" t="s">
        <v>94</v>
      </c>
      <c r="B11" s="80" t="s">
        <v>95</v>
      </c>
      <c r="C11" s="40">
        <v>558</v>
      </c>
      <c r="D11" s="40">
        <v>-865</v>
      </c>
      <c r="E11" s="40">
        <v>642</v>
      </c>
      <c r="F11" s="40">
        <v>0</v>
      </c>
      <c r="G11" s="40">
        <v>618</v>
      </c>
      <c r="H11" s="40">
        <v>1195</v>
      </c>
      <c r="I11" s="40">
        <v>3161</v>
      </c>
      <c r="J11" s="40">
        <v>728</v>
      </c>
      <c r="K11" s="40">
        <v>-10895</v>
      </c>
      <c r="L11" s="40">
        <v>59</v>
      </c>
      <c r="M11" s="40">
        <v>-347</v>
      </c>
      <c r="N11" s="40">
        <v>657</v>
      </c>
      <c r="O11" s="40">
        <v>-1160</v>
      </c>
      <c r="P11" s="40">
        <v>0</v>
      </c>
      <c r="Q11" s="40">
        <v>185.84191</v>
      </c>
      <c r="R11" s="40">
        <v>647</v>
      </c>
      <c r="S11" s="40">
        <v>992</v>
      </c>
      <c r="T11" s="40">
        <v>522</v>
      </c>
      <c r="U11" s="40">
        <v>-30</v>
      </c>
      <c r="V11" s="40">
        <v>24</v>
      </c>
      <c r="W11" s="40">
        <v>-3308.15809</v>
      </c>
      <c r="X11" s="37"/>
    </row>
    <row r="12" spans="1:24" ht="16.5" customHeight="1">
      <c r="A12" s="105"/>
      <c r="B12" s="82" t="s">
        <v>96</v>
      </c>
      <c r="C12" s="40">
        <v>157388</v>
      </c>
      <c r="D12" s="40">
        <v>192868</v>
      </c>
      <c r="E12" s="40">
        <v>124307</v>
      </c>
      <c r="F12" s="40">
        <v>139984</v>
      </c>
      <c r="G12" s="40">
        <v>148615</v>
      </c>
      <c r="H12" s="40">
        <v>114005</v>
      </c>
      <c r="I12" s="40">
        <v>48488</v>
      </c>
      <c r="J12" s="40">
        <v>58226</v>
      </c>
      <c r="K12" s="40">
        <v>48614</v>
      </c>
      <c r="L12" s="40">
        <v>43351</v>
      </c>
      <c r="M12" s="40">
        <v>11367</v>
      </c>
      <c r="N12" s="40">
        <v>37428</v>
      </c>
      <c r="O12" s="40">
        <v>10047</v>
      </c>
      <c r="P12" s="40">
        <v>15087</v>
      </c>
      <c r="Q12" s="40">
        <v>6285.611899999998</v>
      </c>
      <c r="R12" s="40">
        <v>7680</v>
      </c>
      <c r="S12" s="40">
        <v>3874</v>
      </c>
      <c r="T12" s="40">
        <v>3376</v>
      </c>
      <c r="U12" s="40">
        <v>2485</v>
      </c>
      <c r="V12" s="40">
        <v>13</v>
      </c>
      <c r="W12" s="40">
        <v>1173488.6119</v>
      </c>
      <c r="X12" s="37"/>
    </row>
    <row r="13" spans="1:24" ht="30">
      <c r="A13" s="106" t="s">
        <v>5</v>
      </c>
      <c r="B13" s="83" t="s">
        <v>97</v>
      </c>
      <c r="C13" s="40">
        <v>6842</v>
      </c>
      <c r="D13" s="40">
        <v>0</v>
      </c>
      <c r="E13" s="40">
        <v>425</v>
      </c>
      <c r="F13" s="40">
        <v>0</v>
      </c>
      <c r="G13" s="40">
        <v>5890</v>
      </c>
      <c r="H13" s="40">
        <v>5006</v>
      </c>
      <c r="I13" s="40">
        <v>0</v>
      </c>
      <c r="J13" s="40">
        <v>0</v>
      </c>
      <c r="K13" s="40">
        <v>373</v>
      </c>
      <c r="L13" s="40">
        <v>747</v>
      </c>
      <c r="M13" s="40">
        <v>0</v>
      </c>
      <c r="N13" s="40">
        <v>0</v>
      </c>
      <c r="O13" s="40">
        <v>329</v>
      </c>
      <c r="P13" s="40">
        <v>0</v>
      </c>
      <c r="Q13" s="40">
        <v>394.76305385106946</v>
      </c>
      <c r="R13" s="40">
        <v>415</v>
      </c>
      <c r="S13" s="40">
        <v>0</v>
      </c>
      <c r="T13" s="40">
        <v>150</v>
      </c>
      <c r="U13" s="40">
        <v>76</v>
      </c>
      <c r="V13" s="40">
        <v>0</v>
      </c>
      <c r="W13" s="40">
        <v>20647.76305385107</v>
      </c>
      <c r="X13" s="37"/>
    </row>
    <row r="14" spans="1:24" ht="15.75" customHeight="1">
      <c r="A14" s="106" t="s">
        <v>6</v>
      </c>
      <c r="B14" s="80" t="s">
        <v>98</v>
      </c>
      <c r="C14" s="40">
        <v>516</v>
      </c>
      <c r="D14" s="40">
        <v>932</v>
      </c>
      <c r="E14" s="40">
        <v>198</v>
      </c>
      <c r="F14" s="40">
        <v>0</v>
      </c>
      <c r="G14" s="40">
        <v>218</v>
      </c>
      <c r="H14" s="40">
        <v>156</v>
      </c>
      <c r="I14" s="40">
        <v>10</v>
      </c>
      <c r="J14" s="40">
        <v>363</v>
      </c>
      <c r="K14" s="40">
        <v>1012</v>
      </c>
      <c r="L14" s="40">
        <v>0</v>
      </c>
      <c r="M14" s="40">
        <v>15</v>
      </c>
      <c r="N14" s="40">
        <v>318</v>
      </c>
      <c r="O14" s="40">
        <v>138</v>
      </c>
      <c r="P14" s="40">
        <v>93</v>
      </c>
      <c r="Q14" s="40">
        <v>73.62589</v>
      </c>
      <c r="R14" s="40">
        <v>1</v>
      </c>
      <c r="S14" s="40">
        <v>3</v>
      </c>
      <c r="T14" s="40">
        <v>0</v>
      </c>
      <c r="U14" s="40">
        <v>72</v>
      </c>
      <c r="V14" s="40">
        <v>0</v>
      </c>
      <c r="W14" s="40">
        <v>4118.625889999999</v>
      </c>
      <c r="X14" s="37"/>
    </row>
    <row r="15" spans="1:24" ht="15.75" customHeight="1">
      <c r="A15" s="107" t="s">
        <v>7</v>
      </c>
      <c r="B15" s="80" t="s">
        <v>99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37"/>
    </row>
    <row r="16" spans="1:24" ht="15">
      <c r="A16" s="104" t="s">
        <v>4</v>
      </c>
      <c r="B16" s="80" t="s">
        <v>100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37"/>
    </row>
    <row r="17" spans="1:24" ht="15.75" customHeight="1">
      <c r="A17" s="104" t="s">
        <v>8</v>
      </c>
      <c r="B17" s="80" t="s">
        <v>101</v>
      </c>
      <c r="C17" s="40">
        <v>-115389</v>
      </c>
      <c r="D17" s="40">
        <v>-95084</v>
      </c>
      <c r="E17" s="40">
        <v>-62502</v>
      </c>
      <c r="F17" s="40">
        <v>-37751</v>
      </c>
      <c r="G17" s="40">
        <v>-60553</v>
      </c>
      <c r="H17" s="40">
        <v>-45794</v>
      </c>
      <c r="I17" s="40">
        <v>-57020</v>
      </c>
      <c r="J17" s="40">
        <v>-34305</v>
      </c>
      <c r="K17" s="40">
        <v>-25377</v>
      </c>
      <c r="L17" s="40">
        <v>-2945</v>
      </c>
      <c r="M17" s="40">
        <v>-22449</v>
      </c>
      <c r="N17" s="40">
        <v>-13943</v>
      </c>
      <c r="O17" s="40">
        <v>-5846</v>
      </c>
      <c r="P17" s="40">
        <v>-6994</v>
      </c>
      <c r="Q17" s="40">
        <v>-3830.39819</v>
      </c>
      <c r="R17" s="40">
        <v>-2480</v>
      </c>
      <c r="S17" s="40">
        <v>-290</v>
      </c>
      <c r="T17" s="40">
        <v>-217</v>
      </c>
      <c r="U17" s="40">
        <v>-1492</v>
      </c>
      <c r="V17" s="40">
        <v>-2</v>
      </c>
      <c r="W17" s="40">
        <v>-594263.39819</v>
      </c>
      <c r="X17" s="37"/>
    </row>
    <row r="18" spans="1:24" ht="15.75" customHeight="1">
      <c r="A18" s="104" t="s">
        <v>102</v>
      </c>
      <c r="B18" s="80" t="s">
        <v>103</v>
      </c>
      <c r="C18" s="40">
        <v>15573</v>
      </c>
      <c r="D18" s="40">
        <v>390</v>
      </c>
      <c r="E18" s="40">
        <v>7407</v>
      </c>
      <c r="F18" s="40">
        <v>0</v>
      </c>
      <c r="G18" s="40">
        <v>0</v>
      </c>
      <c r="H18" s="40">
        <v>1256</v>
      </c>
      <c r="I18" s="40">
        <v>24894</v>
      </c>
      <c r="J18" s="40">
        <v>13001</v>
      </c>
      <c r="K18" s="40">
        <v>1907</v>
      </c>
      <c r="L18" s="40">
        <v>0</v>
      </c>
      <c r="M18" s="40">
        <v>18279</v>
      </c>
      <c r="N18" s="40">
        <v>432</v>
      </c>
      <c r="O18" s="40">
        <v>3070</v>
      </c>
      <c r="P18" s="40">
        <v>1710</v>
      </c>
      <c r="Q18" s="40">
        <v>3181.65817</v>
      </c>
      <c r="R18" s="40">
        <v>859</v>
      </c>
      <c r="S18" s="40">
        <v>51</v>
      </c>
      <c r="T18" s="40">
        <v>0</v>
      </c>
      <c r="U18" s="40">
        <v>751</v>
      </c>
      <c r="V18" s="40">
        <v>1</v>
      </c>
      <c r="W18" s="40">
        <v>92762.65817</v>
      </c>
      <c r="X18" s="37"/>
    </row>
    <row r="19" spans="1:24" ht="15">
      <c r="A19" s="105"/>
      <c r="B19" s="81" t="s">
        <v>104</v>
      </c>
      <c r="C19" s="40">
        <v>-99816</v>
      </c>
      <c r="D19" s="40">
        <v>-94694</v>
      </c>
      <c r="E19" s="40">
        <v>-55095</v>
      </c>
      <c r="F19" s="40">
        <v>-37751</v>
      </c>
      <c r="G19" s="40">
        <v>-60553</v>
      </c>
      <c r="H19" s="40">
        <v>-44538</v>
      </c>
      <c r="I19" s="40">
        <v>-32126</v>
      </c>
      <c r="J19" s="40">
        <v>-21304</v>
      </c>
      <c r="K19" s="40">
        <v>-23470</v>
      </c>
      <c r="L19" s="40">
        <v>-2945</v>
      </c>
      <c r="M19" s="40">
        <v>-4170</v>
      </c>
      <c r="N19" s="40">
        <v>-13511</v>
      </c>
      <c r="O19" s="40">
        <v>-2776</v>
      </c>
      <c r="P19" s="40">
        <v>-5284</v>
      </c>
      <c r="Q19" s="40">
        <v>-648.7400199999997</v>
      </c>
      <c r="R19" s="40">
        <v>-1621</v>
      </c>
      <c r="S19" s="40">
        <v>-239</v>
      </c>
      <c r="T19" s="40">
        <v>-217</v>
      </c>
      <c r="U19" s="40">
        <v>-741</v>
      </c>
      <c r="V19" s="40">
        <v>-1</v>
      </c>
      <c r="W19" s="40">
        <v>-501500.74002</v>
      </c>
      <c r="X19" s="37"/>
    </row>
    <row r="20" spans="1:24" ht="15.75" customHeight="1">
      <c r="A20" s="104" t="s">
        <v>89</v>
      </c>
      <c r="B20" s="80" t="s">
        <v>105</v>
      </c>
      <c r="C20" s="40">
        <v>-10766</v>
      </c>
      <c r="D20" s="40">
        <v>-35947</v>
      </c>
      <c r="E20" s="40">
        <v>-17337</v>
      </c>
      <c r="F20" s="40">
        <v>-20128</v>
      </c>
      <c r="G20" s="40">
        <v>-6105</v>
      </c>
      <c r="H20" s="40">
        <v>-13525</v>
      </c>
      <c r="I20" s="40">
        <v>-9080</v>
      </c>
      <c r="J20" s="40">
        <v>-11857</v>
      </c>
      <c r="K20" s="40">
        <v>-17389</v>
      </c>
      <c r="L20" s="40">
        <v>-1043</v>
      </c>
      <c r="M20" s="40">
        <v>-18330</v>
      </c>
      <c r="N20" s="40">
        <v>-8248</v>
      </c>
      <c r="O20" s="40">
        <v>-4006</v>
      </c>
      <c r="P20" s="40">
        <v>-2391</v>
      </c>
      <c r="Q20" s="40">
        <v>-1073.07279</v>
      </c>
      <c r="R20" s="40">
        <v>-389</v>
      </c>
      <c r="S20" s="40">
        <v>-447</v>
      </c>
      <c r="T20" s="40">
        <v>-397</v>
      </c>
      <c r="U20" s="40">
        <v>105</v>
      </c>
      <c r="V20" s="40">
        <v>-2</v>
      </c>
      <c r="W20" s="40">
        <v>-178355.07279</v>
      </c>
      <c r="X20" s="37"/>
    </row>
    <row r="21" spans="1:24" ht="15.75" customHeight="1">
      <c r="A21" s="104" t="s">
        <v>91</v>
      </c>
      <c r="B21" s="80" t="s">
        <v>106</v>
      </c>
      <c r="C21" s="40">
        <v>3678</v>
      </c>
      <c r="D21" s="40">
        <v>1303</v>
      </c>
      <c r="E21" s="40">
        <v>1240</v>
      </c>
      <c r="F21" s="40">
        <v>0</v>
      </c>
      <c r="G21" s="40">
        <v>1045</v>
      </c>
      <c r="H21" s="40">
        <v>3424</v>
      </c>
      <c r="I21" s="40">
        <v>16452</v>
      </c>
      <c r="J21" s="40">
        <v>-390</v>
      </c>
      <c r="K21" s="40">
        <v>3294</v>
      </c>
      <c r="L21" s="40">
        <v>0</v>
      </c>
      <c r="M21" s="40">
        <v>12336</v>
      </c>
      <c r="N21" s="40">
        <v>1536</v>
      </c>
      <c r="O21" s="40">
        <v>1693</v>
      </c>
      <c r="P21" s="40">
        <v>1018</v>
      </c>
      <c r="Q21" s="40">
        <v>952.9826</v>
      </c>
      <c r="R21" s="40">
        <v>-721</v>
      </c>
      <c r="S21" s="40">
        <v>66</v>
      </c>
      <c r="T21" s="40">
        <v>0</v>
      </c>
      <c r="U21" s="40">
        <v>-7</v>
      </c>
      <c r="V21" s="40">
        <v>1</v>
      </c>
      <c r="W21" s="40">
        <v>46920.9826</v>
      </c>
      <c r="X21" s="37"/>
    </row>
    <row r="22" spans="1:24" ht="15.75" customHeight="1">
      <c r="A22" s="105"/>
      <c r="B22" s="82" t="s">
        <v>107</v>
      </c>
      <c r="C22" s="40">
        <v>-106904</v>
      </c>
      <c r="D22" s="40">
        <v>-129338</v>
      </c>
      <c r="E22" s="40">
        <v>-71192</v>
      </c>
      <c r="F22" s="40">
        <v>-57879</v>
      </c>
      <c r="G22" s="40">
        <v>-65613</v>
      </c>
      <c r="H22" s="40">
        <v>-54639</v>
      </c>
      <c r="I22" s="40">
        <v>-24754</v>
      </c>
      <c r="J22" s="40">
        <v>-33551</v>
      </c>
      <c r="K22" s="40">
        <v>-37565</v>
      </c>
      <c r="L22" s="40">
        <v>-3988</v>
      </c>
      <c r="M22" s="40">
        <v>-10164</v>
      </c>
      <c r="N22" s="40">
        <v>-20223</v>
      </c>
      <c r="O22" s="40">
        <v>-5089</v>
      </c>
      <c r="P22" s="40">
        <v>-6657</v>
      </c>
      <c r="Q22" s="40">
        <v>-768.8302099999996</v>
      </c>
      <c r="R22" s="40">
        <v>-2731</v>
      </c>
      <c r="S22" s="40">
        <v>-620</v>
      </c>
      <c r="T22" s="40">
        <v>-614</v>
      </c>
      <c r="U22" s="40">
        <v>-643</v>
      </c>
      <c r="V22" s="40">
        <v>-2</v>
      </c>
      <c r="W22" s="40">
        <v>-632934.83021</v>
      </c>
      <c r="X22" s="37"/>
    </row>
    <row r="23" spans="1:24" ht="30">
      <c r="A23" s="107" t="s">
        <v>9</v>
      </c>
      <c r="B23" s="80" t="s">
        <v>108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37"/>
    </row>
    <row r="24" spans="1:24" ht="15.75" customHeight="1">
      <c r="A24" s="104" t="s">
        <v>4</v>
      </c>
      <c r="B24" s="80" t="s">
        <v>109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-7762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-46</v>
      </c>
      <c r="V24" s="40">
        <v>0</v>
      </c>
      <c r="W24" s="40">
        <v>-7808</v>
      </c>
      <c r="X24" s="37"/>
    </row>
    <row r="25" spans="1:24" ht="15">
      <c r="A25" s="104" t="s">
        <v>89</v>
      </c>
      <c r="B25" s="80" t="s">
        <v>110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37"/>
    </row>
    <row r="26" spans="1:24" ht="15.75" customHeight="1">
      <c r="A26" s="107"/>
      <c r="B26" s="82" t="s">
        <v>111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-7762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-46</v>
      </c>
      <c r="V26" s="40">
        <v>0</v>
      </c>
      <c r="W26" s="40">
        <v>-7808</v>
      </c>
      <c r="X26" s="37"/>
    </row>
    <row r="27" spans="1:24" ht="15.75" customHeight="1">
      <c r="A27" s="107" t="s">
        <v>10</v>
      </c>
      <c r="B27" s="80" t="s">
        <v>112</v>
      </c>
      <c r="C27" s="40">
        <v>0</v>
      </c>
      <c r="D27" s="40">
        <v>-1104</v>
      </c>
      <c r="E27" s="40">
        <v>0</v>
      </c>
      <c r="F27" s="40">
        <v>0</v>
      </c>
      <c r="G27" s="40">
        <v>0</v>
      </c>
      <c r="H27" s="40">
        <v>0</v>
      </c>
      <c r="I27" s="40">
        <v>-3235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-55</v>
      </c>
      <c r="V27" s="40">
        <v>0</v>
      </c>
      <c r="W27" s="40">
        <v>-4394</v>
      </c>
      <c r="X27" s="37"/>
    </row>
    <row r="28" spans="1:24" ht="15.75" customHeight="1">
      <c r="A28" s="107" t="s">
        <v>11</v>
      </c>
      <c r="B28" s="80" t="s">
        <v>113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37"/>
    </row>
    <row r="29" spans="1:24" ht="15.75" customHeight="1">
      <c r="A29" s="104" t="s">
        <v>4</v>
      </c>
      <c r="B29" s="80" t="s">
        <v>114</v>
      </c>
      <c r="C29" s="40">
        <v>-40827</v>
      </c>
      <c r="D29" s="40">
        <v>-42166</v>
      </c>
      <c r="E29" s="40">
        <v>-31225</v>
      </c>
      <c r="F29" s="40">
        <v>-32338</v>
      </c>
      <c r="G29" s="40">
        <v>-34408</v>
      </c>
      <c r="H29" s="40">
        <v>-30774</v>
      </c>
      <c r="I29" s="40">
        <v>-24598</v>
      </c>
      <c r="J29" s="40">
        <v>-22102</v>
      </c>
      <c r="K29" s="40">
        <v>-11258</v>
      </c>
      <c r="L29" s="40">
        <v>-434</v>
      </c>
      <c r="M29" s="40">
        <v>-17661</v>
      </c>
      <c r="N29" s="40">
        <v>-9064</v>
      </c>
      <c r="O29" s="40">
        <v>-5138</v>
      </c>
      <c r="P29" s="40">
        <v>-4726</v>
      </c>
      <c r="Q29" s="40">
        <v>-2438.58569</v>
      </c>
      <c r="R29" s="40">
        <v>-5480</v>
      </c>
      <c r="S29" s="40">
        <v>-2571</v>
      </c>
      <c r="T29" s="40">
        <v>-1915</v>
      </c>
      <c r="U29" s="40">
        <v>-438</v>
      </c>
      <c r="V29" s="40">
        <v>-94</v>
      </c>
      <c r="W29" s="40">
        <v>-319655.58569</v>
      </c>
      <c r="X29" s="37"/>
    </row>
    <row r="30" spans="1:24" ht="15.75" customHeight="1">
      <c r="A30" s="104" t="s">
        <v>89</v>
      </c>
      <c r="B30" s="80" t="s">
        <v>115</v>
      </c>
      <c r="C30" s="40">
        <v>6424</v>
      </c>
      <c r="D30" s="40">
        <v>0</v>
      </c>
      <c r="E30" s="40">
        <v>0</v>
      </c>
      <c r="F30" s="40">
        <v>962</v>
      </c>
      <c r="G30" s="40">
        <v>0</v>
      </c>
      <c r="H30" s="40">
        <v>0</v>
      </c>
      <c r="I30" s="40">
        <v>0</v>
      </c>
      <c r="J30" s="40">
        <v>0</v>
      </c>
      <c r="K30" s="40">
        <v>6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153.26399</v>
      </c>
      <c r="R30" s="40">
        <v>0</v>
      </c>
      <c r="S30" s="40">
        <v>0</v>
      </c>
      <c r="T30" s="40">
        <v>560</v>
      </c>
      <c r="U30" s="40">
        <v>0</v>
      </c>
      <c r="V30" s="40">
        <v>0</v>
      </c>
      <c r="W30" s="40">
        <v>8105.26399</v>
      </c>
      <c r="X30" s="37"/>
    </row>
    <row r="31" spans="1:24" ht="15.75" customHeight="1">
      <c r="A31" s="104" t="s">
        <v>91</v>
      </c>
      <c r="B31" s="80" t="s">
        <v>116</v>
      </c>
      <c r="C31" s="40">
        <v>-20877</v>
      </c>
      <c r="D31" s="40">
        <v>-29584</v>
      </c>
      <c r="E31" s="40">
        <v>-16320</v>
      </c>
      <c r="F31" s="40">
        <v>-13482</v>
      </c>
      <c r="G31" s="40">
        <v>-30187</v>
      </c>
      <c r="H31" s="40">
        <v>-21495</v>
      </c>
      <c r="I31" s="40">
        <v>-15129</v>
      </c>
      <c r="J31" s="40">
        <v>-10639</v>
      </c>
      <c r="K31" s="40">
        <v>-10939</v>
      </c>
      <c r="L31" s="40">
        <v>-6561</v>
      </c>
      <c r="M31" s="40">
        <v>-6656</v>
      </c>
      <c r="N31" s="40">
        <v>-8160</v>
      </c>
      <c r="O31" s="40">
        <v>-4141</v>
      </c>
      <c r="P31" s="40">
        <v>-3866</v>
      </c>
      <c r="Q31" s="40">
        <v>-2930</v>
      </c>
      <c r="R31" s="40">
        <v>-1362</v>
      </c>
      <c r="S31" s="40">
        <v>-3511</v>
      </c>
      <c r="T31" s="40">
        <v>-1021</v>
      </c>
      <c r="U31" s="40">
        <v>-484</v>
      </c>
      <c r="V31" s="40">
        <v>-156</v>
      </c>
      <c r="W31" s="40">
        <v>-207500</v>
      </c>
      <c r="X31" s="37"/>
    </row>
    <row r="32" spans="1:24" ht="15.75" customHeight="1">
      <c r="A32" s="104" t="s">
        <v>94</v>
      </c>
      <c r="B32" s="80" t="s">
        <v>117</v>
      </c>
      <c r="C32" s="40">
        <v>3861</v>
      </c>
      <c r="D32" s="40">
        <v>334</v>
      </c>
      <c r="E32" s="40">
        <v>7466</v>
      </c>
      <c r="F32" s="40">
        <v>1</v>
      </c>
      <c r="G32" s="40">
        <v>0</v>
      </c>
      <c r="H32" s="40">
        <v>1780</v>
      </c>
      <c r="I32" s="40">
        <v>16981</v>
      </c>
      <c r="J32" s="40">
        <v>5589</v>
      </c>
      <c r="K32" s="40">
        <v>769</v>
      </c>
      <c r="L32" s="40">
        <v>96</v>
      </c>
      <c r="M32" s="40">
        <v>20690</v>
      </c>
      <c r="N32" s="40">
        <v>846</v>
      </c>
      <c r="O32" s="40">
        <v>2091</v>
      </c>
      <c r="P32" s="40">
        <v>0</v>
      </c>
      <c r="Q32" s="40">
        <v>2538.1466</v>
      </c>
      <c r="R32" s="40">
        <v>1595</v>
      </c>
      <c r="S32" s="40">
        <v>1950</v>
      </c>
      <c r="T32" s="40">
        <v>20</v>
      </c>
      <c r="U32" s="40">
        <v>526</v>
      </c>
      <c r="V32" s="40">
        <v>20</v>
      </c>
      <c r="W32" s="40">
        <v>67153.14660000001</v>
      </c>
      <c r="X32" s="37"/>
    </row>
    <row r="33" spans="1:24" ht="16.5" customHeight="1">
      <c r="A33" s="71"/>
      <c r="B33" s="82" t="s">
        <v>118</v>
      </c>
      <c r="C33" s="40">
        <v>-51419</v>
      </c>
      <c r="D33" s="40">
        <v>-71416</v>
      </c>
      <c r="E33" s="40">
        <v>-40079</v>
      </c>
      <c r="F33" s="40">
        <v>-44857</v>
      </c>
      <c r="G33" s="40">
        <v>-64595</v>
      </c>
      <c r="H33" s="40">
        <v>-50489</v>
      </c>
      <c r="I33" s="40">
        <v>-22746</v>
      </c>
      <c r="J33" s="40">
        <v>-27152</v>
      </c>
      <c r="K33" s="40">
        <v>-21422</v>
      </c>
      <c r="L33" s="40">
        <v>-6899</v>
      </c>
      <c r="M33" s="40">
        <v>-3627</v>
      </c>
      <c r="N33" s="40">
        <v>-16378</v>
      </c>
      <c r="O33" s="40">
        <v>-7188</v>
      </c>
      <c r="P33" s="40">
        <v>-8592</v>
      </c>
      <c r="Q33" s="40">
        <v>-2677.1751000000004</v>
      </c>
      <c r="R33" s="40">
        <v>-5247</v>
      </c>
      <c r="S33" s="40">
        <v>-4132</v>
      </c>
      <c r="T33" s="40">
        <v>-2356</v>
      </c>
      <c r="U33" s="40">
        <v>-396</v>
      </c>
      <c r="V33" s="40">
        <v>-230</v>
      </c>
      <c r="W33" s="40">
        <v>-451897.1751</v>
      </c>
      <c r="X33" s="37"/>
    </row>
    <row r="34" spans="1:24" ht="15.75" customHeight="1">
      <c r="A34" s="107" t="s">
        <v>12</v>
      </c>
      <c r="B34" s="80" t="s">
        <v>119</v>
      </c>
      <c r="C34" s="40">
        <v>-4672</v>
      </c>
      <c r="D34" s="40">
        <v>-25780</v>
      </c>
      <c r="E34" s="40">
        <v>-3731</v>
      </c>
      <c r="F34" s="40">
        <v>-24827</v>
      </c>
      <c r="G34" s="40">
        <v>-7471</v>
      </c>
      <c r="H34" s="40">
        <v>-5959</v>
      </c>
      <c r="I34" s="40">
        <v>-2717</v>
      </c>
      <c r="J34" s="40">
        <v>-8412</v>
      </c>
      <c r="K34" s="40">
        <v>-7444</v>
      </c>
      <c r="L34" s="40">
        <v>-8064</v>
      </c>
      <c r="M34" s="40">
        <v>-2608</v>
      </c>
      <c r="N34" s="40">
        <v>-2670</v>
      </c>
      <c r="O34" s="40">
        <v>-1161</v>
      </c>
      <c r="P34" s="40">
        <v>-162</v>
      </c>
      <c r="Q34" s="40">
        <v>-7.17351</v>
      </c>
      <c r="R34" s="40">
        <v>0</v>
      </c>
      <c r="S34" s="40">
        <v>0</v>
      </c>
      <c r="T34" s="40">
        <v>0</v>
      </c>
      <c r="U34" s="40">
        <v>-68</v>
      </c>
      <c r="V34" s="40">
        <v>0</v>
      </c>
      <c r="W34" s="40">
        <v>-105753.17351</v>
      </c>
      <c r="X34" s="37"/>
    </row>
    <row r="35" spans="1:24" ht="15">
      <c r="A35" s="107" t="s">
        <v>14</v>
      </c>
      <c r="B35" s="80" t="s">
        <v>120</v>
      </c>
      <c r="C35" s="40">
        <v>0</v>
      </c>
      <c r="D35" s="40">
        <v>-118</v>
      </c>
      <c r="E35" s="40">
        <v>0</v>
      </c>
      <c r="F35" s="40">
        <v>-43</v>
      </c>
      <c r="G35" s="40">
        <v>-1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-162</v>
      </c>
      <c r="X35" s="37"/>
    </row>
    <row r="36" spans="1:24" ht="27" customHeight="1">
      <c r="A36" s="107" t="s">
        <v>15</v>
      </c>
      <c r="B36" s="80" t="s">
        <v>121</v>
      </c>
      <c r="C36" s="40">
        <v>1751</v>
      </c>
      <c r="D36" s="40">
        <v>-33956</v>
      </c>
      <c r="E36" s="40">
        <v>9928</v>
      </c>
      <c r="F36" s="40">
        <v>12378</v>
      </c>
      <c r="G36" s="40">
        <v>17043</v>
      </c>
      <c r="H36" s="40">
        <v>318</v>
      </c>
      <c r="I36" s="40">
        <v>-4954</v>
      </c>
      <c r="J36" s="40">
        <v>-10526</v>
      </c>
      <c r="K36" s="40">
        <v>-16432</v>
      </c>
      <c r="L36" s="40">
        <v>25147</v>
      </c>
      <c r="M36" s="40">
        <v>-5017</v>
      </c>
      <c r="N36" s="40">
        <v>-1525</v>
      </c>
      <c r="O36" s="40">
        <v>-2924</v>
      </c>
      <c r="P36" s="40">
        <v>-231</v>
      </c>
      <c r="Q36" s="40">
        <v>3300.822023851068</v>
      </c>
      <c r="R36" s="40">
        <v>118</v>
      </c>
      <c r="S36" s="40">
        <v>-875</v>
      </c>
      <c r="T36" s="40">
        <v>556</v>
      </c>
      <c r="U36" s="40">
        <v>1425</v>
      </c>
      <c r="V36" s="40">
        <v>-219</v>
      </c>
      <c r="W36" s="40">
        <v>-4694.177976148932</v>
      </c>
      <c r="X36" s="37"/>
    </row>
    <row r="37" spans="1:24" ht="18.75" customHeight="1">
      <c r="A37" s="108" t="s">
        <v>2</v>
      </c>
      <c r="B37" s="70" t="s">
        <v>122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37"/>
    </row>
    <row r="38" spans="1:24" ht="15">
      <c r="A38" s="107" t="s">
        <v>3</v>
      </c>
      <c r="B38" s="80" t="s">
        <v>123</v>
      </c>
      <c r="C38" s="40">
        <v>1751</v>
      </c>
      <c r="D38" s="40">
        <v>-33956</v>
      </c>
      <c r="E38" s="40">
        <v>9928</v>
      </c>
      <c r="F38" s="40">
        <v>12378</v>
      </c>
      <c r="G38" s="40">
        <v>17043</v>
      </c>
      <c r="H38" s="40">
        <v>318</v>
      </c>
      <c r="I38" s="40">
        <v>-4954</v>
      </c>
      <c r="J38" s="40">
        <v>-10526</v>
      </c>
      <c r="K38" s="40">
        <v>-16432</v>
      </c>
      <c r="L38" s="40">
        <v>25147</v>
      </c>
      <c r="M38" s="40">
        <v>-5017</v>
      </c>
      <c r="N38" s="40">
        <v>-1525</v>
      </c>
      <c r="O38" s="40">
        <v>-2924</v>
      </c>
      <c r="P38" s="40">
        <v>-231</v>
      </c>
      <c r="Q38" s="40">
        <v>3300.822023851068</v>
      </c>
      <c r="R38" s="40">
        <v>118</v>
      </c>
      <c r="S38" s="40">
        <v>-875</v>
      </c>
      <c r="T38" s="40">
        <v>556</v>
      </c>
      <c r="U38" s="40">
        <v>1425</v>
      </c>
      <c r="V38" s="40">
        <v>-219</v>
      </c>
      <c r="W38" s="40">
        <v>-4694.177976148932</v>
      </c>
      <c r="X38" s="37"/>
    </row>
    <row r="39" spans="1:24" ht="15.75" customHeight="1">
      <c r="A39" s="107" t="s">
        <v>5</v>
      </c>
      <c r="B39" s="80" t="s">
        <v>124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423</v>
      </c>
      <c r="U39" s="40">
        <v>0</v>
      </c>
      <c r="V39" s="40">
        <v>0</v>
      </c>
      <c r="W39" s="40">
        <v>423</v>
      </c>
      <c r="X39" s="37"/>
    </row>
    <row r="40" spans="1:24" ht="15">
      <c r="A40" s="71" t="s">
        <v>6</v>
      </c>
      <c r="B40" s="80" t="s">
        <v>125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37"/>
    </row>
    <row r="41" spans="1:24" ht="15">
      <c r="A41" s="104" t="s">
        <v>4</v>
      </c>
      <c r="B41" s="80" t="s">
        <v>126</v>
      </c>
      <c r="C41" s="40">
        <v>15</v>
      </c>
      <c r="D41" s="40">
        <v>2285</v>
      </c>
      <c r="E41" s="40">
        <v>248</v>
      </c>
      <c r="F41" s="40">
        <v>0</v>
      </c>
      <c r="G41" s="40">
        <v>45</v>
      </c>
      <c r="H41" s="40">
        <v>0</v>
      </c>
      <c r="I41" s="40">
        <v>102</v>
      </c>
      <c r="J41" s="40">
        <v>0</v>
      </c>
      <c r="K41" s="40">
        <v>0</v>
      </c>
      <c r="L41" s="40">
        <v>26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2721</v>
      </c>
      <c r="X41" s="37"/>
    </row>
    <row r="42" spans="1:24" ht="15">
      <c r="A42" s="105"/>
      <c r="B42" s="80" t="s">
        <v>127</v>
      </c>
      <c r="C42" s="40">
        <v>0</v>
      </c>
      <c r="D42" s="40">
        <v>2285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26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2311</v>
      </c>
      <c r="X42" s="37"/>
    </row>
    <row r="43" spans="1:24" ht="15">
      <c r="A43" s="105" t="s">
        <v>89</v>
      </c>
      <c r="B43" s="80" t="s">
        <v>128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37"/>
    </row>
    <row r="44" spans="1:24" ht="15">
      <c r="A44" s="105"/>
      <c r="B44" s="80" t="s">
        <v>127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37"/>
    </row>
    <row r="45" spans="1:24" ht="15">
      <c r="A45" s="109" t="s">
        <v>129</v>
      </c>
      <c r="B45" s="80" t="s">
        <v>130</v>
      </c>
      <c r="C45" s="40">
        <v>661</v>
      </c>
      <c r="D45" s="40">
        <v>960</v>
      </c>
      <c r="E45" s="40">
        <v>684</v>
      </c>
      <c r="F45" s="40">
        <v>133</v>
      </c>
      <c r="G45" s="40">
        <v>8</v>
      </c>
      <c r="H45" s="40">
        <v>8830</v>
      </c>
      <c r="I45" s="40">
        <v>3545</v>
      </c>
      <c r="J45" s="40">
        <v>81</v>
      </c>
      <c r="K45" s="40">
        <v>12</v>
      </c>
      <c r="L45" s="40">
        <v>95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173</v>
      </c>
      <c r="S45" s="40">
        <v>0</v>
      </c>
      <c r="T45" s="40">
        <v>0</v>
      </c>
      <c r="U45" s="40">
        <v>0</v>
      </c>
      <c r="V45" s="40">
        <v>0</v>
      </c>
      <c r="W45" s="40">
        <v>15182</v>
      </c>
      <c r="X45" s="37"/>
    </row>
    <row r="46" spans="1:24" ht="15">
      <c r="A46" s="109" t="s">
        <v>131</v>
      </c>
      <c r="B46" s="80" t="s">
        <v>132</v>
      </c>
      <c r="C46" s="40">
        <v>4527</v>
      </c>
      <c r="D46" s="40">
        <v>10201</v>
      </c>
      <c r="E46" s="40">
        <v>4281</v>
      </c>
      <c r="F46" s="40">
        <v>1969</v>
      </c>
      <c r="G46" s="40">
        <v>3350</v>
      </c>
      <c r="H46" s="40">
        <v>846</v>
      </c>
      <c r="I46" s="40">
        <v>4043</v>
      </c>
      <c r="J46" s="40">
        <v>534</v>
      </c>
      <c r="K46" s="40">
        <v>649</v>
      </c>
      <c r="L46" s="40">
        <v>2093</v>
      </c>
      <c r="M46" s="40">
        <v>897</v>
      </c>
      <c r="N46" s="40">
        <v>1105</v>
      </c>
      <c r="O46" s="40">
        <v>551</v>
      </c>
      <c r="P46" s="40">
        <v>611</v>
      </c>
      <c r="Q46" s="40">
        <v>810.4318</v>
      </c>
      <c r="R46" s="40">
        <v>402</v>
      </c>
      <c r="S46" s="40">
        <v>318</v>
      </c>
      <c r="T46" s="40">
        <v>0</v>
      </c>
      <c r="U46" s="40">
        <v>783</v>
      </c>
      <c r="V46" s="40">
        <v>273</v>
      </c>
      <c r="W46" s="40">
        <v>38243.4318</v>
      </c>
      <c r="X46" s="37"/>
    </row>
    <row r="47" spans="1:24" ht="15">
      <c r="A47" s="110"/>
      <c r="B47" s="81" t="s">
        <v>133</v>
      </c>
      <c r="C47" s="40">
        <v>5188</v>
      </c>
      <c r="D47" s="40">
        <v>11161</v>
      </c>
      <c r="E47" s="40">
        <v>4965</v>
      </c>
      <c r="F47" s="40">
        <v>2102</v>
      </c>
      <c r="G47" s="40">
        <v>3358</v>
      </c>
      <c r="H47" s="40">
        <v>9676</v>
      </c>
      <c r="I47" s="40">
        <v>7588</v>
      </c>
      <c r="J47" s="40">
        <v>615</v>
      </c>
      <c r="K47" s="40">
        <v>661</v>
      </c>
      <c r="L47" s="40">
        <v>2188</v>
      </c>
      <c r="M47" s="40">
        <v>897</v>
      </c>
      <c r="N47" s="40">
        <v>1105</v>
      </c>
      <c r="O47" s="40">
        <v>551</v>
      </c>
      <c r="P47" s="40">
        <v>611</v>
      </c>
      <c r="Q47" s="40">
        <v>810.4318</v>
      </c>
      <c r="R47" s="40">
        <v>575</v>
      </c>
      <c r="S47" s="40">
        <v>318</v>
      </c>
      <c r="T47" s="40">
        <v>0</v>
      </c>
      <c r="U47" s="40">
        <v>783</v>
      </c>
      <c r="V47" s="40">
        <v>273</v>
      </c>
      <c r="W47" s="40">
        <v>53425.4318</v>
      </c>
      <c r="X47" s="37"/>
    </row>
    <row r="48" spans="1:24" ht="15">
      <c r="A48" s="105" t="s">
        <v>91</v>
      </c>
      <c r="B48" s="80" t="s">
        <v>134</v>
      </c>
      <c r="C48" s="40">
        <v>17238</v>
      </c>
      <c r="D48" s="40">
        <v>1158</v>
      </c>
      <c r="E48" s="40">
        <v>1137</v>
      </c>
      <c r="F48" s="40">
        <v>1297</v>
      </c>
      <c r="G48" s="40">
        <v>2664</v>
      </c>
      <c r="H48" s="40">
        <v>23990</v>
      </c>
      <c r="I48" s="40">
        <v>0</v>
      </c>
      <c r="J48" s="40">
        <v>479</v>
      </c>
      <c r="K48" s="40">
        <v>0</v>
      </c>
      <c r="L48" s="40">
        <v>311</v>
      </c>
      <c r="M48" s="40">
        <v>1071</v>
      </c>
      <c r="N48" s="40">
        <v>1482</v>
      </c>
      <c r="O48" s="40">
        <v>53</v>
      </c>
      <c r="P48" s="40">
        <v>0</v>
      </c>
      <c r="Q48" s="40">
        <v>59.06499</v>
      </c>
      <c r="R48" s="40">
        <v>681</v>
      </c>
      <c r="S48" s="40">
        <v>323</v>
      </c>
      <c r="T48" s="40">
        <v>0</v>
      </c>
      <c r="U48" s="40">
        <v>391</v>
      </c>
      <c r="V48" s="40">
        <v>0</v>
      </c>
      <c r="W48" s="40">
        <v>52334.06499</v>
      </c>
      <c r="X48" s="37"/>
    </row>
    <row r="49" spans="1:24" ht="15">
      <c r="A49" s="105" t="s">
        <v>94</v>
      </c>
      <c r="B49" s="80" t="s">
        <v>135</v>
      </c>
      <c r="C49" s="40">
        <v>362</v>
      </c>
      <c r="D49" s="40">
        <v>0</v>
      </c>
      <c r="E49" s="40">
        <v>107</v>
      </c>
      <c r="F49" s="40">
        <v>1</v>
      </c>
      <c r="G49" s="40">
        <v>21</v>
      </c>
      <c r="H49" s="40">
        <v>9980</v>
      </c>
      <c r="I49" s="40">
        <v>0</v>
      </c>
      <c r="J49" s="40">
        <v>36</v>
      </c>
      <c r="K49" s="40">
        <v>0</v>
      </c>
      <c r="L49" s="40">
        <v>93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10600</v>
      </c>
      <c r="X49" s="37"/>
    </row>
    <row r="50" spans="1:24" ht="14.25">
      <c r="A50" s="108"/>
      <c r="B50" s="82" t="s">
        <v>136</v>
      </c>
      <c r="C50" s="40">
        <v>22803</v>
      </c>
      <c r="D50" s="40">
        <v>14604</v>
      </c>
      <c r="E50" s="40">
        <v>6457</v>
      </c>
      <c r="F50" s="40">
        <v>3400</v>
      </c>
      <c r="G50" s="40">
        <v>6088</v>
      </c>
      <c r="H50" s="40">
        <v>43646</v>
      </c>
      <c r="I50" s="40">
        <v>7690</v>
      </c>
      <c r="J50" s="40">
        <v>1130</v>
      </c>
      <c r="K50" s="40">
        <v>661</v>
      </c>
      <c r="L50" s="40">
        <v>2618</v>
      </c>
      <c r="M50" s="40">
        <v>1968</v>
      </c>
      <c r="N50" s="40">
        <v>2587</v>
      </c>
      <c r="O50" s="40">
        <v>604</v>
      </c>
      <c r="P50" s="40">
        <v>611</v>
      </c>
      <c r="Q50" s="40">
        <v>869.4967899999999</v>
      </c>
      <c r="R50" s="40">
        <v>1256</v>
      </c>
      <c r="S50" s="40">
        <v>641</v>
      </c>
      <c r="T50" s="40">
        <v>0</v>
      </c>
      <c r="U50" s="40">
        <v>1174</v>
      </c>
      <c r="V50" s="40">
        <v>273</v>
      </c>
      <c r="W50" s="40">
        <v>119080.49679</v>
      </c>
      <c r="X50" s="37"/>
    </row>
    <row r="51" spans="1:24" ht="30">
      <c r="A51" s="71" t="s">
        <v>7</v>
      </c>
      <c r="B51" s="80" t="s">
        <v>137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37"/>
    </row>
    <row r="52" spans="1:24" ht="15">
      <c r="A52" s="107" t="s">
        <v>9</v>
      </c>
      <c r="B52" s="80" t="s">
        <v>138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37"/>
    </row>
    <row r="53" spans="1:24" ht="15">
      <c r="A53" s="104" t="s">
        <v>4</v>
      </c>
      <c r="B53" s="80" t="s">
        <v>139</v>
      </c>
      <c r="C53" s="40">
        <v>-123</v>
      </c>
      <c r="D53" s="40">
        <v>0</v>
      </c>
      <c r="E53" s="40">
        <v>-147</v>
      </c>
      <c r="F53" s="40">
        <v>-68</v>
      </c>
      <c r="G53" s="40">
        <v>-260</v>
      </c>
      <c r="H53" s="40">
        <v>0</v>
      </c>
      <c r="I53" s="40">
        <v>-575</v>
      </c>
      <c r="J53" s="40">
        <v>-43</v>
      </c>
      <c r="K53" s="40">
        <v>-122</v>
      </c>
      <c r="L53" s="40">
        <v>-3</v>
      </c>
      <c r="M53" s="40">
        <v>-75</v>
      </c>
      <c r="N53" s="40">
        <v>-107</v>
      </c>
      <c r="O53" s="40">
        <v>-2</v>
      </c>
      <c r="P53" s="40">
        <v>0</v>
      </c>
      <c r="Q53" s="40">
        <v>-0.10803</v>
      </c>
      <c r="R53" s="40">
        <v>-18</v>
      </c>
      <c r="S53" s="40">
        <v>0</v>
      </c>
      <c r="T53" s="40">
        <v>0</v>
      </c>
      <c r="U53" s="40">
        <v>-75</v>
      </c>
      <c r="V53" s="40">
        <v>-4</v>
      </c>
      <c r="W53" s="40">
        <v>-1622.10803</v>
      </c>
      <c r="X53" s="37"/>
    </row>
    <row r="54" spans="1:24" ht="15">
      <c r="A54" s="104" t="s">
        <v>89</v>
      </c>
      <c r="B54" s="80" t="s">
        <v>140</v>
      </c>
      <c r="C54" s="40">
        <v>-15262</v>
      </c>
      <c r="D54" s="40">
        <v>-984</v>
      </c>
      <c r="E54" s="40">
        <v>-5429</v>
      </c>
      <c r="F54" s="40">
        <v>-2534</v>
      </c>
      <c r="G54" s="40">
        <v>-5578</v>
      </c>
      <c r="H54" s="40">
        <v>-37436</v>
      </c>
      <c r="I54" s="40">
        <v>-295</v>
      </c>
      <c r="J54" s="40">
        <v>-4640</v>
      </c>
      <c r="K54" s="40">
        <v>-276</v>
      </c>
      <c r="L54" s="40">
        <v>-354</v>
      </c>
      <c r="M54" s="40">
        <v>-871</v>
      </c>
      <c r="N54" s="40">
        <v>-647</v>
      </c>
      <c r="O54" s="40">
        <v>-505</v>
      </c>
      <c r="P54" s="40">
        <v>-95</v>
      </c>
      <c r="Q54" s="40">
        <v>-22.31892</v>
      </c>
      <c r="R54" s="40">
        <v>-68</v>
      </c>
      <c r="S54" s="40">
        <v>-1126</v>
      </c>
      <c r="T54" s="40">
        <v>0</v>
      </c>
      <c r="U54" s="40">
        <v>-624</v>
      </c>
      <c r="V54" s="40">
        <v>0</v>
      </c>
      <c r="W54" s="40">
        <v>-76746.31892</v>
      </c>
      <c r="X54" s="37"/>
    </row>
    <row r="55" spans="1:24" ht="15">
      <c r="A55" s="104" t="s">
        <v>91</v>
      </c>
      <c r="B55" s="80" t="s">
        <v>141</v>
      </c>
      <c r="C55" s="40">
        <v>-20</v>
      </c>
      <c r="D55" s="40">
        <v>-2514</v>
      </c>
      <c r="E55" s="40">
        <v>-409</v>
      </c>
      <c r="F55" s="40">
        <v>-142</v>
      </c>
      <c r="G55" s="40">
        <v>-270</v>
      </c>
      <c r="H55" s="40">
        <v>0</v>
      </c>
      <c r="I55" s="40">
        <v>-5534</v>
      </c>
      <c r="J55" s="40">
        <v>-157</v>
      </c>
      <c r="K55" s="40">
        <v>0</v>
      </c>
      <c r="L55" s="40">
        <v>-35</v>
      </c>
      <c r="M55" s="40">
        <v>0</v>
      </c>
      <c r="N55" s="40">
        <v>0</v>
      </c>
      <c r="O55" s="40">
        <v>0</v>
      </c>
      <c r="P55" s="40">
        <v>0</v>
      </c>
      <c r="Q55" s="40">
        <v>-41.207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-9122.207</v>
      </c>
      <c r="X55" s="37"/>
    </row>
    <row r="56" spans="1:24" ht="15">
      <c r="A56" s="104"/>
      <c r="B56" s="82" t="s">
        <v>142</v>
      </c>
      <c r="C56" s="40">
        <v>-15405</v>
      </c>
      <c r="D56" s="40">
        <v>-3498</v>
      </c>
      <c r="E56" s="40">
        <v>-5985</v>
      </c>
      <c r="F56" s="40">
        <v>-2744</v>
      </c>
      <c r="G56" s="40">
        <v>-6108</v>
      </c>
      <c r="H56" s="40">
        <v>-37436</v>
      </c>
      <c r="I56" s="40">
        <v>-6404</v>
      </c>
      <c r="J56" s="40">
        <v>-4840</v>
      </c>
      <c r="K56" s="40">
        <v>-398</v>
      </c>
      <c r="L56" s="40">
        <v>-392</v>
      </c>
      <c r="M56" s="40">
        <v>-946</v>
      </c>
      <c r="N56" s="40">
        <v>-754</v>
      </c>
      <c r="O56" s="40">
        <v>-507</v>
      </c>
      <c r="P56" s="40">
        <v>-95</v>
      </c>
      <c r="Q56" s="40">
        <v>-63.63395</v>
      </c>
      <c r="R56" s="40">
        <v>-86</v>
      </c>
      <c r="S56" s="40">
        <v>-1126</v>
      </c>
      <c r="T56" s="40">
        <v>0</v>
      </c>
      <c r="U56" s="40">
        <v>-699</v>
      </c>
      <c r="V56" s="40">
        <v>-4</v>
      </c>
      <c r="W56" s="40">
        <v>-87490.63395</v>
      </c>
      <c r="X56" s="37"/>
    </row>
    <row r="57" spans="1:24" ht="30">
      <c r="A57" s="71" t="s">
        <v>10</v>
      </c>
      <c r="B57" s="80" t="s">
        <v>143</v>
      </c>
      <c r="C57" s="40">
        <v>-6842</v>
      </c>
      <c r="D57" s="40">
        <v>0</v>
      </c>
      <c r="E57" s="40">
        <v>-425</v>
      </c>
      <c r="F57" s="40">
        <v>0</v>
      </c>
      <c r="G57" s="40">
        <v>-5890</v>
      </c>
      <c r="H57" s="40">
        <v>-5006</v>
      </c>
      <c r="I57" s="40">
        <v>0</v>
      </c>
      <c r="J57" s="40">
        <v>0</v>
      </c>
      <c r="K57" s="40">
        <v>-373</v>
      </c>
      <c r="L57" s="40">
        <v>-747</v>
      </c>
      <c r="M57" s="40">
        <v>0</v>
      </c>
      <c r="N57" s="40">
        <v>0</v>
      </c>
      <c r="O57" s="40">
        <v>-329</v>
      </c>
      <c r="P57" s="40">
        <v>0</v>
      </c>
      <c r="Q57" s="40">
        <v>-394.76305385106946</v>
      </c>
      <c r="R57" s="40">
        <v>-415</v>
      </c>
      <c r="S57" s="40">
        <v>0</v>
      </c>
      <c r="T57" s="40">
        <v>-150</v>
      </c>
      <c r="U57" s="40">
        <v>-76</v>
      </c>
      <c r="V57" s="40">
        <v>0</v>
      </c>
      <c r="W57" s="40">
        <v>-20647.76305385107</v>
      </c>
      <c r="X57" s="37"/>
    </row>
    <row r="58" spans="1:24" ht="15">
      <c r="A58" s="71" t="s">
        <v>11</v>
      </c>
      <c r="B58" s="80" t="s">
        <v>144</v>
      </c>
      <c r="C58" s="40">
        <v>2178</v>
      </c>
      <c r="D58" s="40">
        <v>0</v>
      </c>
      <c r="E58" s="40">
        <v>0</v>
      </c>
      <c r="F58" s="40">
        <v>291</v>
      </c>
      <c r="G58" s="40">
        <v>8</v>
      </c>
      <c r="H58" s="40">
        <v>1973</v>
      </c>
      <c r="I58" s="40">
        <v>15</v>
      </c>
      <c r="J58" s="40">
        <v>11</v>
      </c>
      <c r="K58" s="40">
        <v>0</v>
      </c>
      <c r="L58" s="40">
        <v>221</v>
      </c>
      <c r="M58" s="40">
        <v>0</v>
      </c>
      <c r="N58" s="40">
        <v>80</v>
      </c>
      <c r="O58" s="40">
        <v>715</v>
      </c>
      <c r="P58" s="40">
        <v>2</v>
      </c>
      <c r="Q58" s="40">
        <v>486.77786</v>
      </c>
      <c r="R58" s="40">
        <v>615</v>
      </c>
      <c r="S58" s="40">
        <v>1</v>
      </c>
      <c r="T58" s="40">
        <v>0</v>
      </c>
      <c r="U58" s="40">
        <v>60</v>
      </c>
      <c r="V58" s="40">
        <v>0</v>
      </c>
      <c r="W58" s="40">
        <v>6656.77786</v>
      </c>
      <c r="X58" s="37"/>
    </row>
    <row r="59" spans="1:24" ht="15">
      <c r="A59" s="71" t="s">
        <v>12</v>
      </c>
      <c r="B59" s="80" t="s">
        <v>145</v>
      </c>
      <c r="C59" s="40">
        <v>-2058</v>
      </c>
      <c r="D59" s="40">
        <v>0</v>
      </c>
      <c r="E59" s="40">
        <v>129</v>
      </c>
      <c r="F59" s="40">
        <v>-117</v>
      </c>
      <c r="G59" s="40">
        <v>0</v>
      </c>
      <c r="H59" s="40">
        <v>-1900</v>
      </c>
      <c r="I59" s="40">
        <v>-262</v>
      </c>
      <c r="J59" s="40">
        <v>-606</v>
      </c>
      <c r="K59" s="40">
        <v>0</v>
      </c>
      <c r="L59" s="40">
        <v>-3855</v>
      </c>
      <c r="M59" s="40">
        <v>-11</v>
      </c>
      <c r="N59" s="40">
        <v>-301</v>
      </c>
      <c r="O59" s="40">
        <v>-634</v>
      </c>
      <c r="P59" s="40">
        <v>-27</v>
      </c>
      <c r="Q59" s="40">
        <v>134.43193</v>
      </c>
      <c r="R59" s="40">
        <v>-1074</v>
      </c>
      <c r="S59" s="40">
        <v>-4</v>
      </c>
      <c r="T59" s="40">
        <v>-2</v>
      </c>
      <c r="U59" s="40">
        <v>-91</v>
      </c>
      <c r="V59" s="40">
        <v>-3</v>
      </c>
      <c r="W59" s="40">
        <v>-10681.56807</v>
      </c>
      <c r="X59" s="37"/>
    </row>
    <row r="60" spans="1:24" ht="15">
      <c r="A60" s="71" t="s">
        <v>13</v>
      </c>
      <c r="B60" s="80" t="s">
        <v>146</v>
      </c>
      <c r="C60" s="40">
        <v>2427</v>
      </c>
      <c r="D60" s="40">
        <v>-22850</v>
      </c>
      <c r="E60" s="40">
        <v>10104</v>
      </c>
      <c r="F60" s="40">
        <v>13208</v>
      </c>
      <c r="G60" s="40">
        <v>11141</v>
      </c>
      <c r="H60" s="40">
        <v>1595</v>
      </c>
      <c r="I60" s="40">
        <v>-3915</v>
      </c>
      <c r="J60" s="40">
        <v>-14831</v>
      </c>
      <c r="K60" s="40">
        <v>-16542</v>
      </c>
      <c r="L60" s="40">
        <v>22992</v>
      </c>
      <c r="M60" s="40">
        <v>-4006</v>
      </c>
      <c r="N60" s="40">
        <v>87</v>
      </c>
      <c r="O60" s="40">
        <v>-3075</v>
      </c>
      <c r="P60" s="40">
        <v>260</v>
      </c>
      <c r="Q60" s="40">
        <v>4333.131599999998</v>
      </c>
      <c r="R60" s="40">
        <v>414</v>
      </c>
      <c r="S60" s="40">
        <v>-1363</v>
      </c>
      <c r="T60" s="40">
        <v>827</v>
      </c>
      <c r="U60" s="40">
        <v>1793</v>
      </c>
      <c r="V60" s="40">
        <v>47</v>
      </c>
      <c r="W60" s="40">
        <v>2646.131599999998</v>
      </c>
      <c r="X60" s="37"/>
    </row>
    <row r="61" spans="1:24" ht="15">
      <c r="A61" s="71" t="s">
        <v>14</v>
      </c>
      <c r="B61" s="80" t="s">
        <v>147</v>
      </c>
      <c r="C61" s="40">
        <v>0</v>
      </c>
      <c r="D61" s="40">
        <v>139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32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171</v>
      </c>
      <c r="X61" s="37"/>
    </row>
    <row r="62" spans="1:24" ht="15">
      <c r="A62" s="71" t="s">
        <v>15</v>
      </c>
      <c r="B62" s="80" t="s">
        <v>148</v>
      </c>
      <c r="C62" s="40">
        <v>0</v>
      </c>
      <c r="D62" s="40">
        <v>-1246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-40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-1286</v>
      </c>
      <c r="X62" s="37"/>
    </row>
    <row r="63" spans="1:24" ht="15">
      <c r="A63" s="71" t="s">
        <v>16</v>
      </c>
      <c r="B63" s="80" t="s">
        <v>149</v>
      </c>
      <c r="C63" s="40">
        <v>0</v>
      </c>
      <c r="D63" s="40">
        <v>-1107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-8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-1115</v>
      </c>
      <c r="X63" s="37"/>
    </row>
    <row r="64" spans="1:24" ht="15">
      <c r="A64" s="71">
        <v>13</v>
      </c>
      <c r="B64" s="80" t="s">
        <v>150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-2297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-2297</v>
      </c>
      <c r="X64" s="37"/>
    </row>
    <row r="65" spans="1:24" ht="15">
      <c r="A65" s="71">
        <v>14</v>
      </c>
      <c r="B65" s="80" t="s">
        <v>151</v>
      </c>
      <c r="C65" s="40">
        <v>-352</v>
      </c>
      <c r="D65" s="40">
        <v>369</v>
      </c>
      <c r="E65" s="40">
        <v>-1034</v>
      </c>
      <c r="F65" s="40">
        <v>-1366</v>
      </c>
      <c r="G65" s="40">
        <v>-1277</v>
      </c>
      <c r="H65" s="40">
        <v>342</v>
      </c>
      <c r="I65" s="40">
        <v>389</v>
      </c>
      <c r="J65" s="40">
        <v>1432</v>
      </c>
      <c r="K65" s="40">
        <v>33</v>
      </c>
      <c r="L65" s="40">
        <v>0</v>
      </c>
      <c r="M65" s="40">
        <v>364</v>
      </c>
      <c r="N65" s="40">
        <v>-81</v>
      </c>
      <c r="O65" s="40">
        <v>212</v>
      </c>
      <c r="P65" s="40">
        <v>-61</v>
      </c>
      <c r="Q65" s="40">
        <v>-389</v>
      </c>
      <c r="R65" s="40">
        <v>-34</v>
      </c>
      <c r="S65" s="40">
        <v>0</v>
      </c>
      <c r="T65" s="40">
        <v>-77</v>
      </c>
      <c r="U65" s="40">
        <v>-71</v>
      </c>
      <c r="V65" s="40">
        <v>1</v>
      </c>
      <c r="W65" s="40">
        <v>-1600</v>
      </c>
      <c r="X65" s="37"/>
    </row>
    <row r="66" spans="1:24" ht="15">
      <c r="A66" s="84">
        <v>15</v>
      </c>
      <c r="B66" s="80" t="s">
        <v>152</v>
      </c>
      <c r="C66" s="40">
        <v>2075</v>
      </c>
      <c r="D66" s="40">
        <v>-23588</v>
      </c>
      <c r="E66" s="40">
        <v>9070</v>
      </c>
      <c r="F66" s="40">
        <v>11842</v>
      </c>
      <c r="G66" s="40">
        <v>9864</v>
      </c>
      <c r="H66" s="40">
        <v>1937</v>
      </c>
      <c r="I66" s="40">
        <v>-3526</v>
      </c>
      <c r="J66" s="40">
        <v>-13407</v>
      </c>
      <c r="K66" s="40">
        <v>-16509</v>
      </c>
      <c r="L66" s="40">
        <v>20695</v>
      </c>
      <c r="M66" s="40">
        <v>-3642</v>
      </c>
      <c r="N66" s="40">
        <v>6</v>
      </c>
      <c r="O66" s="40">
        <v>-2863</v>
      </c>
      <c r="P66" s="40">
        <v>199</v>
      </c>
      <c r="Q66" s="40">
        <v>3944.131599999998</v>
      </c>
      <c r="R66" s="40">
        <v>380</v>
      </c>
      <c r="S66" s="40">
        <v>-1363</v>
      </c>
      <c r="T66" s="40">
        <v>750</v>
      </c>
      <c r="U66" s="40">
        <v>1722</v>
      </c>
      <c r="V66" s="40">
        <v>48</v>
      </c>
      <c r="W66" s="40">
        <v>-2365.868400000002</v>
      </c>
      <c r="X66" s="37"/>
    </row>
    <row r="67" spans="1:2" ht="15.75" customHeight="1">
      <c r="A67" s="38"/>
      <c r="B67" s="38"/>
    </row>
    <row r="68" spans="1:3" ht="15" customHeight="1">
      <c r="A68" s="111" t="s">
        <v>153</v>
      </c>
      <c r="C68" s="41"/>
    </row>
    <row r="69" ht="14.25">
      <c r="A69" s="100" t="s">
        <v>284</v>
      </c>
    </row>
  </sheetData>
  <sheetProtection/>
  <mergeCells count="1">
    <mergeCell ref="A2:T2"/>
  </mergeCells>
  <printOptions horizontalCentered="1"/>
  <pageMargins left="0.31496062992125984" right="0.2755905511811024" top="0.4330708661417323" bottom="0.15748031496062992" header="0.2755905511811024" footer="0.15748031496062992"/>
  <pageSetup horizontalDpi="600" verticalDpi="600" orientation="landscape" paperSize="9" scale="4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2.75"/>
  <cols>
    <col min="1" max="1" width="49.57421875" style="0" customWidth="1"/>
    <col min="2" max="4" width="17.8515625" style="0" customWidth="1"/>
  </cols>
  <sheetData>
    <row r="1" spans="1:4" ht="21.75" customHeight="1">
      <c r="A1" s="2"/>
      <c r="B1" s="2"/>
      <c r="C1" s="2"/>
      <c r="D1" s="2"/>
    </row>
    <row r="2" spans="1:4" ht="21.75" customHeight="1">
      <c r="A2" s="167" t="s">
        <v>291</v>
      </c>
      <c r="B2" s="167"/>
      <c r="C2" s="167"/>
      <c r="D2" s="167"/>
    </row>
    <row r="3" spans="1:4" ht="21.75" customHeight="1">
      <c r="A3" s="2"/>
      <c r="B3" s="2"/>
      <c r="C3" s="2"/>
      <c r="D3" s="2"/>
    </row>
    <row r="4" spans="1:4" ht="75" customHeight="1">
      <c r="A4" s="96" t="s">
        <v>283</v>
      </c>
      <c r="B4" s="39" t="s">
        <v>292</v>
      </c>
      <c r="C4" s="39" t="s">
        <v>273</v>
      </c>
      <c r="D4" s="39" t="s">
        <v>274</v>
      </c>
    </row>
    <row r="5" spans="1:4" ht="15">
      <c r="A5" s="97" t="s">
        <v>28</v>
      </c>
      <c r="B5" s="122">
        <v>0.23196805026801018</v>
      </c>
      <c r="C5" s="122">
        <v>0.4943415832445859</v>
      </c>
      <c r="D5" s="122">
        <v>0.726309633512596</v>
      </c>
    </row>
    <row r="6" spans="1:4" ht="15">
      <c r="A6" s="97" t="s">
        <v>29</v>
      </c>
      <c r="B6" s="122">
        <v>0.5491998169398075</v>
      </c>
      <c r="C6" s="122">
        <v>0.5172781599150795</v>
      </c>
      <c r="D6" s="122">
        <v>1.066477976854887</v>
      </c>
    </row>
    <row r="7" spans="1:4" ht="15">
      <c r="A7" s="97" t="s">
        <v>30</v>
      </c>
      <c r="B7" s="122">
        <v>0.5699609772880406</v>
      </c>
      <c r="C7" s="122">
        <v>0.36703890992645655</v>
      </c>
      <c r="D7" s="122">
        <v>0.9369998872144971</v>
      </c>
    </row>
    <row r="8" spans="1:4" ht="15">
      <c r="A8" s="97" t="s">
        <v>31</v>
      </c>
      <c r="B8" s="122">
        <v>-0.04648763273899043</v>
      </c>
      <c r="C8" s="122">
        <v>0.34104866678827866</v>
      </c>
      <c r="D8" s="122">
        <v>0.29456103404928824</v>
      </c>
    </row>
    <row r="9" spans="1:4" ht="15">
      <c r="A9" s="97" t="s">
        <v>32</v>
      </c>
      <c r="B9" s="122">
        <v>0.2056014603318438</v>
      </c>
      <c r="C9" s="122">
        <v>0.12561275776464287</v>
      </c>
      <c r="D9" s="122">
        <v>0.33121421809648666</v>
      </c>
    </row>
    <row r="10" spans="1:4" ht="15">
      <c r="A10" s="97" t="s">
        <v>33</v>
      </c>
      <c r="B10" s="122">
        <v>0.7944565981473136</v>
      </c>
      <c r="C10" s="122">
        <v>0.32998347966645875</v>
      </c>
      <c r="D10" s="122">
        <v>1.1244400778137724</v>
      </c>
    </row>
    <row r="11" spans="1:4" ht="15">
      <c r="A11" s="97" t="s">
        <v>34</v>
      </c>
      <c r="B11" s="122">
        <v>0.1852798412150848</v>
      </c>
      <c r="C11" s="122">
        <v>0.42933396933422147</v>
      </c>
      <c r="D11" s="122">
        <v>0.6146138105493063</v>
      </c>
    </row>
    <row r="12" spans="1:4" ht="15">
      <c r="A12" s="97" t="s">
        <v>35</v>
      </c>
      <c r="B12" s="122">
        <v>0.16691419645696315</v>
      </c>
      <c r="C12" s="122">
        <v>0.314536776602284</v>
      </c>
      <c r="D12" s="122">
        <v>0.48145097305924717</v>
      </c>
    </row>
    <row r="13" spans="1:4" ht="15">
      <c r="A13" s="97" t="s">
        <v>36</v>
      </c>
      <c r="B13" s="122">
        <v>0.15148501913586984</v>
      </c>
      <c r="C13" s="122">
        <v>0.45513976886805313</v>
      </c>
      <c r="D13" s="122">
        <v>0.6066247880039229</v>
      </c>
    </row>
    <row r="14" spans="1:4" ht="30">
      <c r="A14" s="97" t="s">
        <v>37</v>
      </c>
      <c r="B14" s="122">
        <v>0.8353112270350476</v>
      </c>
      <c r="C14" s="122">
        <v>0.37101781505492715</v>
      </c>
      <c r="D14" s="122">
        <v>1.2063290420899748</v>
      </c>
    </row>
    <row r="15" spans="1:4" ht="15">
      <c r="A15" s="98" t="s">
        <v>38</v>
      </c>
      <c r="B15" s="122">
        <v>0.8361575751058049</v>
      </c>
      <c r="C15" s="122">
        <v>0.3797471683246587</v>
      </c>
      <c r="D15" s="122">
        <v>1.2159047434304635</v>
      </c>
    </row>
    <row r="16" spans="1:4" ht="15">
      <c r="A16" s="98" t="s">
        <v>39</v>
      </c>
      <c r="B16" s="122">
        <v>0.8557623683276565</v>
      </c>
      <c r="C16" s="122">
        <v>0.0741218232284007</v>
      </c>
      <c r="D16" s="122">
        <v>0.9298841915560572</v>
      </c>
    </row>
    <row r="17" spans="1:4" ht="15">
      <c r="A17" s="98" t="s">
        <v>40</v>
      </c>
      <c r="B17" s="122">
        <v>0.25940026240296565</v>
      </c>
      <c r="C17" s="122">
        <v>0.41468678665332015</v>
      </c>
      <c r="D17" s="122">
        <v>0.6740870490562858</v>
      </c>
    </row>
    <row r="18" spans="1:4" ht="15">
      <c r="A18" s="98" t="s">
        <v>41</v>
      </c>
      <c r="B18" s="122">
        <v>1.2984345745019432</v>
      </c>
      <c r="C18" s="122">
        <v>0.342661551585376</v>
      </c>
      <c r="D18" s="122">
        <v>1.6410961260873191</v>
      </c>
    </row>
    <row r="19" spans="1:4" ht="30">
      <c r="A19" s="97" t="s">
        <v>42</v>
      </c>
      <c r="B19" s="122">
        <v>0.004920331818551981</v>
      </c>
      <c r="C19" s="122">
        <v>0.12459763900466495</v>
      </c>
      <c r="D19" s="122">
        <v>0.12951797082321692</v>
      </c>
    </row>
    <row r="20" spans="1:4" ht="30">
      <c r="A20" s="97" t="s">
        <v>43</v>
      </c>
      <c r="B20" s="122">
        <v>1.231307259140642</v>
      </c>
      <c r="C20" s="122">
        <v>0.48494717591831316</v>
      </c>
      <c r="D20" s="122">
        <v>1.7162544350589553</v>
      </c>
    </row>
    <row r="21" spans="1:4" ht="15">
      <c r="A21" s="97" t="s">
        <v>44</v>
      </c>
      <c r="B21" s="122">
        <v>0.4866764433336777</v>
      </c>
      <c r="C21" s="122">
        <v>0.2783985585910549</v>
      </c>
      <c r="D21" s="122">
        <v>0.7650750019247325</v>
      </c>
    </row>
    <row r="22" spans="1:4" ht="15">
      <c r="A22" s="97" t="s">
        <v>45</v>
      </c>
      <c r="B22" s="122">
        <v>0.22659197619157456</v>
      </c>
      <c r="C22" s="122">
        <v>0.2497945968622322</v>
      </c>
      <c r="D22" s="122">
        <v>0.47638657305380677</v>
      </c>
    </row>
    <row r="23" spans="1:4" ht="15">
      <c r="A23" s="97" t="s">
        <v>46</v>
      </c>
      <c r="B23" s="122">
        <v>0.15388975222597798</v>
      </c>
      <c r="C23" s="122">
        <v>0.2790184004539591</v>
      </c>
      <c r="D23" s="122">
        <v>0.4329081526799371</v>
      </c>
    </row>
    <row r="24" spans="1:4" ht="15">
      <c r="A24" s="97" t="s">
        <v>47</v>
      </c>
      <c r="B24" s="122">
        <v>0.31642605149347636</v>
      </c>
      <c r="C24" s="122">
        <v>0.45359195230393257</v>
      </c>
      <c r="D24" s="122">
        <v>0.7700180037974089</v>
      </c>
    </row>
    <row r="25" spans="1:4" ht="15">
      <c r="A25" s="97" t="s">
        <v>48</v>
      </c>
      <c r="B25" s="122">
        <v>0</v>
      </c>
      <c r="C25" s="122">
        <v>0.21205413706634973</v>
      </c>
      <c r="D25" s="122">
        <v>0.21205413706634973</v>
      </c>
    </row>
    <row r="26" spans="1:4" ht="15">
      <c r="A26" s="97" t="s">
        <v>49</v>
      </c>
      <c r="B26" s="122">
        <v>0.21620175043924425</v>
      </c>
      <c r="C26" s="122">
        <v>0.5114317412167574</v>
      </c>
      <c r="D26" s="122">
        <v>0.7276334916560017</v>
      </c>
    </row>
    <row r="27" spans="1:4" ht="14.25">
      <c r="A27" s="99" t="s">
        <v>50</v>
      </c>
      <c r="B27" s="123">
        <v>0.531111090671897</v>
      </c>
      <c r="C27" s="123">
        <v>0.36313301622734373</v>
      </c>
      <c r="D27" s="123">
        <v>0.8942441068992407</v>
      </c>
    </row>
    <row r="28" spans="1:4" ht="12.75">
      <c r="A28" s="2"/>
      <c r="B28" s="2"/>
      <c r="C28" s="2"/>
      <c r="D28" s="2"/>
    </row>
    <row r="29" spans="1:4" ht="12.75" customHeight="1">
      <c r="A29" s="125" t="s">
        <v>290</v>
      </c>
      <c r="B29" s="121"/>
      <c r="C29" s="124"/>
      <c r="D29" s="124"/>
    </row>
  </sheetData>
  <mergeCells count="1">
    <mergeCell ref="A2:D2"/>
  </mergeCells>
  <printOptions/>
  <pageMargins left="0.33" right="0.25" top="1" bottom="1" header="0.5" footer="0.5"/>
  <pageSetup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28"/>
  <sheetViews>
    <sheetView view="pageBreakPreview" zoomScale="85" zoomScaleSheetLayoutView="85" workbookViewId="0" topLeftCell="A7">
      <selection activeCell="B3" sqref="B3"/>
    </sheetView>
  </sheetViews>
  <sheetFormatPr defaultColWidth="9.140625" defaultRowHeight="12.75"/>
  <cols>
    <col min="1" max="1" width="4.421875" style="2" customWidth="1"/>
    <col min="2" max="2" width="36.57421875" style="2" customWidth="1"/>
    <col min="3" max="3" width="21.421875" style="2" customWidth="1"/>
    <col min="4" max="4" width="20.140625" style="2" customWidth="1"/>
    <col min="5" max="5" width="16.28125" style="2" customWidth="1"/>
    <col min="6" max="6" width="19.00390625" style="2" customWidth="1"/>
    <col min="7" max="7" width="20.7109375" style="2" customWidth="1"/>
    <col min="8" max="16384" width="9.140625" style="2" customWidth="1"/>
  </cols>
  <sheetData>
    <row r="1" ht="21.75" customHeight="1"/>
    <row r="2" spans="1:7" ht="21.75" customHeight="1">
      <c r="A2" s="142"/>
      <c r="B2" s="168" t="s">
        <v>300</v>
      </c>
      <c r="C2" s="168"/>
      <c r="D2" s="168"/>
      <c r="E2" s="168"/>
      <c r="F2" s="168"/>
      <c r="G2" s="168"/>
    </row>
    <row r="3" spans="1:7" ht="21.75" customHeight="1">
      <c r="A3" s="142"/>
      <c r="B3" s="143"/>
      <c r="C3" s="143"/>
      <c r="D3" s="143"/>
      <c r="E3" s="143"/>
      <c r="F3" s="143"/>
      <c r="G3" s="149"/>
    </row>
    <row r="4" spans="1:7" ht="89.25" customHeight="1">
      <c r="A4" s="171" t="s">
        <v>272</v>
      </c>
      <c r="B4" s="171" t="s">
        <v>279</v>
      </c>
      <c r="C4" s="144" t="s">
        <v>280</v>
      </c>
      <c r="D4" s="144" t="s">
        <v>281</v>
      </c>
      <c r="E4" s="144" t="s">
        <v>282</v>
      </c>
      <c r="F4" s="144" t="s">
        <v>298</v>
      </c>
      <c r="G4" s="151" t="s">
        <v>299</v>
      </c>
    </row>
    <row r="5" spans="1:7" ht="15.75" customHeight="1">
      <c r="A5" s="172"/>
      <c r="B5" s="172"/>
      <c r="C5" s="151" t="s">
        <v>293</v>
      </c>
      <c r="D5" s="151" t="s">
        <v>294</v>
      </c>
      <c r="E5" s="151" t="s">
        <v>295</v>
      </c>
      <c r="F5" s="144" t="s">
        <v>296</v>
      </c>
      <c r="G5" s="144" t="s">
        <v>297</v>
      </c>
    </row>
    <row r="6" spans="1:7" ht="15.75">
      <c r="A6" s="145">
        <v>1</v>
      </c>
      <c r="B6" s="146" t="s">
        <v>56</v>
      </c>
      <c r="C6" s="147">
        <v>23625.594011220914</v>
      </c>
      <c r="D6" s="147">
        <v>29269.807</v>
      </c>
      <c r="E6" s="147">
        <v>7875.198003740305</v>
      </c>
      <c r="F6" s="154">
        <v>3.7167074384794367</v>
      </c>
      <c r="G6" s="154">
        <v>1.2389024794931456</v>
      </c>
    </row>
    <row r="7" spans="1:7" ht="15.75">
      <c r="A7" s="145">
        <v>2</v>
      </c>
      <c r="B7" s="146" t="s">
        <v>54</v>
      </c>
      <c r="C7" s="147">
        <v>26092.279428341757</v>
      </c>
      <c r="D7" s="147">
        <v>34150</v>
      </c>
      <c r="E7" s="147">
        <v>8697.426476113918</v>
      </c>
      <c r="F7" s="154">
        <v>3.926448828718182</v>
      </c>
      <c r="G7" s="154">
        <v>1.308816276239394</v>
      </c>
    </row>
    <row r="8" spans="1:7" ht="15.75">
      <c r="A8" s="145">
        <v>3</v>
      </c>
      <c r="B8" s="146" t="s">
        <v>52</v>
      </c>
      <c r="C8" s="147">
        <v>33365.091870743454</v>
      </c>
      <c r="D8" s="147">
        <v>37670</v>
      </c>
      <c r="E8" s="147">
        <v>11121.697290247817</v>
      </c>
      <c r="F8" s="154">
        <v>3.3870729455144724</v>
      </c>
      <c r="G8" s="154">
        <v>1.1290243151714907</v>
      </c>
    </row>
    <row r="9" spans="1:7" ht="15.75">
      <c r="A9" s="145">
        <v>4</v>
      </c>
      <c r="B9" s="146" t="s">
        <v>55</v>
      </c>
      <c r="C9" s="147">
        <v>25637.67</v>
      </c>
      <c r="D9" s="147">
        <v>26584.59863</v>
      </c>
      <c r="E9" s="147">
        <v>8545.89</v>
      </c>
      <c r="F9" s="154">
        <v>3.1108051507800827</v>
      </c>
      <c r="G9" s="154">
        <v>1.0369350502600276</v>
      </c>
    </row>
    <row r="10" spans="1:7" ht="15.75">
      <c r="A10" s="145">
        <v>5</v>
      </c>
      <c r="B10" s="146" t="s">
        <v>62</v>
      </c>
      <c r="C10" s="147">
        <v>3814.364</v>
      </c>
      <c r="D10" s="147">
        <v>6478.681</v>
      </c>
      <c r="E10" s="147">
        <v>6400</v>
      </c>
      <c r="F10" s="154">
        <v>1.01229390625</v>
      </c>
      <c r="G10" s="154">
        <v>1.6984957387391448</v>
      </c>
    </row>
    <row r="11" spans="1:7" ht="15.75">
      <c r="A11" s="145">
        <v>6</v>
      </c>
      <c r="B11" s="146" t="s">
        <v>70</v>
      </c>
      <c r="C11" s="147">
        <v>337.03503499343987</v>
      </c>
      <c r="D11" s="147">
        <v>12269.43576</v>
      </c>
      <c r="E11" s="147">
        <v>6400</v>
      </c>
      <c r="F11" s="154">
        <v>1.9170993375</v>
      </c>
      <c r="G11" s="154">
        <v>36.40403663149979</v>
      </c>
    </row>
    <row r="12" spans="1:7" ht="15.75">
      <c r="A12" s="145">
        <v>7</v>
      </c>
      <c r="B12" s="146" t="s">
        <v>58</v>
      </c>
      <c r="C12" s="147">
        <v>9377.728040178172</v>
      </c>
      <c r="D12" s="147">
        <v>15800.870360089086</v>
      </c>
      <c r="E12" s="147">
        <v>6400</v>
      </c>
      <c r="F12" s="154">
        <v>2.46888599376392</v>
      </c>
      <c r="G12" s="154">
        <v>1.6849358706492066</v>
      </c>
    </row>
    <row r="13" spans="1:7" ht="15.75">
      <c r="A13" s="145">
        <v>8</v>
      </c>
      <c r="B13" s="146" t="s">
        <v>53</v>
      </c>
      <c r="C13" s="147">
        <v>31014.232828327076</v>
      </c>
      <c r="D13" s="147">
        <v>53159</v>
      </c>
      <c r="E13" s="147">
        <v>10338.077609442358</v>
      </c>
      <c r="F13" s="154">
        <v>5.1420585149647975</v>
      </c>
      <c r="G13" s="154">
        <v>1.7140195049882658</v>
      </c>
    </row>
    <row r="14" spans="1:7" ht="15.75">
      <c r="A14" s="145">
        <v>9</v>
      </c>
      <c r="B14" s="146" t="s">
        <v>59</v>
      </c>
      <c r="C14" s="147">
        <v>8709.00782546773</v>
      </c>
      <c r="D14" s="147">
        <v>14327.169998000045</v>
      </c>
      <c r="E14" s="147">
        <v>6400</v>
      </c>
      <c r="F14" s="154">
        <v>2.238620312187507</v>
      </c>
      <c r="G14" s="154">
        <v>1.645097844108388</v>
      </c>
    </row>
    <row r="15" spans="1:7" ht="15.75">
      <c r="A15" s="145">
        <v>10</v>
      </c>
      <c r="B15" s="146" t="s">
        <v>61</v>
      </c>
      <c r="C15" s="147">
        <v>10439.1</v>
      </c>
      <c r="D15" s="147">
        <v>30916</v>
      </c>
      <c r="E15" s="147">
        <v>6400</v>
      </c>
      <c r="F15" s="154">
        <v>4.830625</v>
      </c>
      <c r="G15" s="154">
        <v>2.9615579887155024</v>
      </c>
    </row>
    <row r="16" spans="1:7" ht="15.75">
      <c r="A16" s="145">
        <v>11</v>
      </c>
      <c r="B16" s="146" t="s">
        <v>65</v>
      </c>
      <c r="C16" s="147">
        <v>1715.2133278499998</v>
      </c>
      <c r="D16" s="147">
        <v>13614.84805</v>
      </c>
      <c r="E16" s="147">
        <v>6400</v>
      </c>
      <c r="F16" s="154">
        <v>2.1273200078125</v>
      </c>
      <c r="G16" s="154">
        <v>7.937699543803135</v>
      </c>
    </row>
    <row r="17" spans="1:7" ht="15.75">
      <c r="A17" s="145">
        <v>12</v>
      </c>
      <c r="B17" s="146" t="s">
        <v>64</v>
      </c>
      <c r="C17" s="147">
        <v>1802.3804878499998</v>
      </c>
      <c r="D17" s="147">
        <v>6889.77921</v>
      </c>
      <c r="E17" s="147">
        <v>6400</v>
      </c>
      <c r="F17" s="154">
        <v>1.0765280015625</v>
      </c>
      <c r="G17" s="154">
        <v>3.822599754294161</v>
      </c>
    </row>
    <row r="18" spans="1:7" ht="15.75">
      <c r="A18" s="145">
        <v>13</v>
      </c>
      <c r="B18" s="146" t="s">
        <v>57</v>
      </c>
      <c r="C18" s="147">
        <v>28165.59450246211</v>
      </c>
      <c r="D18" s="147">
        <v>32940.1</v>
      </c>
      <c r="E18" s="147">
        <v>9388.531500820704</v>
      </c>
      <c r="F18" s="154">
        <v>3.508546570581408</v>
      </c>
      <c r="G18" s="154">
        <v>1.169515523527136</v>
      </c>
    </row>
    <row r="19" spans="1:7" ht="15.75">
      <c r="A19" s="145">
        <v>14</v>
      </c>
      <c r="B19" s="146" t="s">
        <v>63</v>
      </c>
      <c r="C19" s="147">
        <v>7085.303503353644</v>
      </c>
      <c r="D19" s="147">
        <v>11211.99403</v>
      </c>
      <c r="E19" s="147">
        <v>6400</v>
      </c>
      <c r="F19" s="154">
        <v>1.7518740671875</v>
      </c>
      <c r="G19" s="154">
        <v>1.582429605830307</v>
      </c>
    </row>
    <row r="20" spans="1:7" ht="15.75">
      <c r="A20" s="145">
        <v>15</v>
      </c>
      <c r="B20" s="146" t="s">
        <v>67</v>
      </c>
      <c r="C20" s="147">
        <v>1733.8797073985252</v>
      </c>
      <c r="D20" s="147">
        <v>9165.375</v>
      </c>
      <c r="E20" s="147">
        <v>6400</v>
      </c>
      <c r="F20" s="154">
        <v>1.43208984375</v>
      </c>
      <c r="G20" s="154">
        <v>5.286050099606694</v>
      </c>
    </row>
    <row r="21" spans="1:7" ht="15.75">
      <c r="A21" s="145">
        <v>16</v>
      </c>
      <c r="B21" s="146" t="s">
        <v>60</v>
      </c>
      <c r="C21" s="147">
        <v>10756.389265856016</v>
      </c>
      <c r="D21" s="147">
        <v>6088.91</v>
      </c>
      <c r="E21" s="147">
        <v>6400</v>
      </c>
      <c r="F21" s="154">
        <v>0.9513921875</v>
      </c>
      <c r="G21" s="154">
        <v>0.5660737864264558</v>
      </c>
    </row>
    <row r="22" spans="1:7" ht="15.75">
      <c r="A22" s="145">
        <v>17</v>
      </c>
      <c r="B22" s="146" t="s">
        <v>66</v>
      </c>
      <c r="C22" s="147">
        <v>2587.6206274116385</v>
      </c>
      <c r="D22" s="147">
        <v>7267.61201</v>
      </c>
      <c r="E22" s="147">
        <v>6400</v>
      </c>
      <c r="F22" s="154">
        <v>1.1355643765624999</v>
      </c>
      <c r="G22" s="154">
        <v>2.8086080057530274</v>
      </c>
    </row>
    <row r="23" spans="1:7" ht="15.75">
      <c r="A23" s="145">
        <v>18</v>
      </c>
      <c r="B23" s="146" t="s">
        <v>68</v>
      </c>
      <c r="C23" s="147">
        <v>1134.2800500290086</v>
      </c>
      <c r="D23" s="147">
        <v>7796.333679999998</v>
      </c>
      <c r="E23" s="147">
        <v>6400</v>
      </c>
      <c r="F23" s="154">
        <v>1.2181771374999997</v>
      </c>
      <c r="G23" s="154">
        <v>6.873376358687267</v>
      </c>
    </row>
    <row r="24" spans="1:7" ht="15.75">
      <c r="A24" s="145">
        <v>19</v>
      </c>
      <c r="B24" s="146" t="s">
        <v>69</v>
      </c>
      <c r="C24" s="147">
        <v>1067.995</v>
      </c>
      <c r="D24" s="147">
        <v>6760.602</v>
      </c>
      <c r="E24" s="147">
        <v>6400</v>
      </c>
      <c r="F24" s="154">
        <v>1.0563440625</v>
      </c>
      <c r="G24" s="154">
        <v>6.330181321073601</v>
      </c>
    </row>
    <row r="25" spans="1:7" ht="15.75">
      <c r="A25" s="145">
        <v>20</v>
      </c>
      <c r="B25" s="146" t="s">
        <v>71</v>
      </c>
      <c r="C25" s="147">
        <v>6.847433099999999</v>
      </c>
      <c r="D25" s="147">
        <v>6783.24834</v>
      </c>
      <c r="E25" s="147">
        <v>6400</v>
      </c>
      <c r="F25" s="154">
        <v>1.059882553125</v>
      </c>
      <c r="G25" s="154">
        <v>990.6264494938988</v>
      </c>
    </row>
    <row r="26" spans="1:7" ht="15.75">
      <c r="A26" s="169" t="s">
        <v>50</v>
      </c>
      <c r="B26" s="170"/>
      <c r="C26" s="148">
        <v>228467.6069445835</v>
      </c>
      <c r="D26" s="148">
        <v>369144.36506808904</v>
      </c>
      <c r="E26" s="148">
        <v>145566.8208803651</v>
      </c>
      <c r="F26" s="155">
        <v>2.5359100572201987</v>
      </c>
      <c r="G26" s="155">
        <v>1.6157404982038777</v>
      </c>
    </row>
    <row r="27" ht="17.25" customHeight="1"/>
    <row r="28" spans="1:7" ht="17.25" customHeight="1">
      <c r="A28" s="102" t="s">
        <v>290</v>
      </c>
      <c r="B28" s="121"/>
      <c r="C28" s="121"/>
      <c r="D28" s="121"/>
      <c r="E28" s="121"/>
      <c r="F28" s="121"/>
      <c r="G28" s="121"/>
    </row>
  </sheetData>
  <mergeCells count="4">
    <mergeCell ref="B2:G2"/>
    <mergeCell ref="A26:B26"/>
    <mergeCell ref="A4:A5"/>
    <mergeCell ref="B4:B5"/>
  </mergeCells>
  <printOptions/>
  <pageMargins left="0.75" right="0.75" top="1" bottom="1" header="0.5" footer="0.5"/>
  <pageSetup orientation="landscape" paperSize="9" scale="79" r:id="rId1"/>
  <ignoredErrors>
    <ignoredError sqref="C5:E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G36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2.75"/>
  <cols>
    <col min="1" max="1" width="43.140625" style="8" customWidth="1"/>
    <col min="2" max="2" width="12.7109375" style="2" customWidth="1"/>
    <col min="3" max="3" width="13.8515625" style="2" customWidth="1"/>
    <col min="4" max="14" width="12.7109375" style="2" customWidth="1"/>
    <col min="15" max="15" width="18.57421875" style="2" customWidth="1"/>
    <col min="16" max="19" width="12.7109375" style="2" customWidth="1"/>
    <col min="20" max="20" width="13.7109375" style="2" customWidth="1"/>
    <col min="21" max="21" width="14.7109375" style="2" customWidth="1"/>
    <col min="22" max="22" width="14.421875" style="2" bestFit="1" customWidth="1"/>
    <col min="23" max="16384" width="9.140625" style="2" customWidth="1"/>
  </cols>
  <sheetData>
    <row r="1" spans="1:19" ht="21" customHeight="1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</row>
    <row r="2" spans="1:33" ht="21.75" customHeight="1">
      <c r="A2" s="157" t="s">
        <v>278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27"/>
      <c r="U2" s="127"/>
      <c r="V2" s="127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</row>
    <row r="3" spans="1:33" ht="21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 t="s">
        <v>158</v>
      </c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</row>
    <row r="4" spans="1:22" s="9" customFormat="1" ht="78" customHeight="1">
      <c r="A4" s="134" t="s">
        <v>275</v>
      </c>
      <c r="B4" s="56" t="s">
        <v>52</v>
      </c>
      <c r="C4" s="56" t="s">
        <v>53</v>
      </c>
      <c r="D4" s="56" t="s">
        <v>54</v>
      </c>
      <c r="E4" s="56" t="s">
        <v>57</v>
      </c>
      <c r="F4" s="56" t="s">
        <v>55</v>
      </c>
      <c r="G4" s="56" t="s">
        <v>56</v>
      </c>
      <c r="H4" s="56" t="s">
        <v>58</v>
      </c>
      <c r="I4" s="56" t="s">
        <v>59</v>
      </c>
      <c r="J4" s="56" t="s">
        <v>60</v>
      </c>
      <c r="K4" s="56" t="s">
        <v>61</v>
      </c>
      <c r="L4" s="56" t="s">
        <v>62</v>
      </c>
      <c r="M4" s="56" t="s">
        <v>63</v>
      </c>
      <c r="N4" s="56" t="s">
        <v>64</v>
      </c>
      <c r="O4" s="56" t="s">
        <v>66</v>
      </c>
      <c r="P4" s="56" t="s">
        <v>65</v>
      </c>
      <c r="Q4" s="56" t="s">
        <v>67</v>
      </c>
      <c r="R4" s="56" t="s">
        <v>68</v>
      </c>
      <c r="S4" s="56" t="s">
        <v>69</v>
      </c>
      <c r="T4" s="56" t="s">
        <v>70</v>
      </c>
      <c r="U4" s="56" t="s">
        <v>71</v>
      </c>
      <c r="V4" s="44" t="s">
        <v>72</v>
      </c>
    </row>
    <row r="5" spans="1:22" ht="27" customHeight="1">
      <c r="A5" s="135" t="s">
        <v>276</v>
      </c>
      <c r="B5" s="136">
        <v>221938</v>
      </c>
      <c r="C5" s="136">
        <v>202151</v>
      </c>
      <c r="D5" s="136">
        <v>152940.0327</v>
      </c>
      <c r="E5" s="136">
        <v>158561</v>
      </c>
      <c r="F5" s="136">
        <v>154760.5807221263</v>
      </c>
      <c r="G5" s="136">
        <v>142190.318</v>
      </c>
      <c r="H5" s="136">
        <v>95974</v>
      </c>
      <c r="I5" s="136">
        <v>82345</v>
      </c>
      <c r="J5" s="136">
        <v>62381</v>
      </c>
      <c r="K5" s="136">
        <v>57799</v>
      </c>
      <c r="L5" s="136">
        <v>52202</v>
      </c>
      <c r="M5" s="136">
        <v>44127</v>
      </c>
      <c r="N5" s="136">
        <v>20258</v>
      </c>
      <c r="O5" s="136">
        <v>15450.8816534012</v>
      </c>
      <c r="P5" s="136">
        <v>18216.22542</v>
      </c>
      <c r="Q5" s="136">
        <v>14203</v>
      </c>
      <c r="R5" s="136">
        <v>8328</v>
      </c>
      <c r="S5" s="136">
        <v>4331.7738</v>
      </c>
      <c r="T5" s="136">
        <v>5042</v>
      </c>
      <c r="U5" s="136">
        <v>73</v>
      </c>
      <c r="V5" s="141">
        <v>1513271.8122955277</v>
      </c>
    </row>
    <row r="6" spans="1:22" ht="27" customHeight="1">
      <c r="A6" s="135" t="s">
        <v>277</v>
      </c>
      <c r="B6" s="136">
        <v>0</v>
      </c>
      <c r="C6" s="136">
        <v>0</v>
      </c>
      <c r="D6" s="136">
        <v>12090.9673</v>
      </c>
      <c r="E6" s="136">
        <v>0</v>
      </c>
      <c r="F6" s="136">
        <v>241.4192778737</v>
      </c>
      <c r="G6" s="136">
        <v>3777.682</v>
      </c>
      <c r="H6" s="136">
        <v>0</v>
      </c>
      <c r="I6" s="136">
        <v>0</v>
      </c>
      <c r="J6" s="136">
        <v>0</v>
      </c>
      <c r="K6" s="137">
        <v>0</v>
      </c>
      <c r="L6" s="136">
        <v>0</v>
      </c>
      <c r="M6" s="136">
        <v>0</v>
      </c>
      <c r="N6" s="136">
        <v>0</v>
      </c>
      <c r="O6" s="136">
        <v>3409.1183465987997</v>
      </c>
      <c r="P6" s="136">
        <v>0</v>
      </c>
      <c r="Q6" s="136">
        <v>0</v>
      </c>
      <c r="R6" s="136">
        <v>0</v>
      </c>
      <c r="S6" s="136">
        <v>1604.2262</v>
      </c>
      <c r="T6" s="138">
        <v>0</v>
      </c>
      <c r="U6" s="139">
        <v>0</v>
      </c>
      <c r="V6" s="141">
        <v>21123.4131244725</v>
      </c>
    </row>
    <row r="7" spans="1:22" ht="27" customHeight="1">
      <c r="A7" s="130" t="s">
        <v>50</v>
      </c>
      <c r="B7" s="140">
        <v>221938</v>
      </c>
      <c r="C7" s="140">
        <v>202151</v>
      </c>
      <c r="D7" s="140">
        <v>165031</v>
      </c>
      <c r="E7" s="140">
        <v>158561</v>
      </c>
      <c r="F7" s="140">
        <v>155002</v>
      </c>
      <c r="G7" s="140">
        <v>145968</v>
      </c>
      <c r="H7" s="140">
        <v>95974</v>
      </c>
      <c r="I7" s="140">
        <v>82345</v>
      </c>
      <c r="J7" s="140">
        <v>62381</v>
      </c>
      <c r="K7" s="140">
        <v>57799</v>
      </c>
      <c r="L7" s="140">
        <v>52202</v>
      </c>
      <c r="M7" s="140">
        <v>44127</v>
      </c>
      <c r="N7" s="140">
        <v>20258</v>
      </c>
      <c r="O7" s="140">
        <v>18860</v>
      </c>
      <c r="P7" s="140">
        <v>18216.22542</v>
      </c>
      <c r="Q7" s="140">
        <v>14203</v>
      </c>
      <c r="R7" s="140">
        <v>8328</v>
      </c>
      <c r="S7" s="140">
        <v>5936</v>
      </c>
      <c r="T7" s="140">
        <v>5042</v>
      </c>
      <c r="U7" s="140">
        <v>73</v>
      </c>
      <c r="V7" s="141">
        <v>1534395.22542</v>
      </c>
    </row>
    <row r="8" spans="1:19" ht="12.75">
      <c r="A8" s="131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</row>
    <row r="9" spans="1:19" ht="14.25">
      <c r="A9" s="100" t="s">
        <v>284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</row>
    <row r="10" spans="1:19" ht="12.75">
      <c r="A10" s="131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132"/>
    </row>
    <row r="11" spans="1:19" ht="12.75">
      <c r="A11" s="131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133"/>
    </row>
    <row r="12" spans="1:19" ht="12.75">
      <c r="A12" s="131"/>
      <c r="B12" s="60"/>
      <c r="C12" s="60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60"/>
      <c r="Q12" s="60"/>
      <c r="R12" s="60"/>
      <c r="S12" s="60"/>
    </row>
    <row r="13" spans="1:19" ht="12.75">
      <c r="A13" s="131"/>
      <c r="B13" s="60"/>
      <c r="C13" s="60"/>
      <c r="D13" s="60"/>
      <c r="E13" s="60"/>
      <c r="F13" s="133"/>
      <c r="G13" s="133"/>
      <c r="H13" s="60"/>
      <c r="I13" s="60"/>
      <c r="J13" s="60"/>
      <c r="K13" s="60"/>
      <c r="L13" s="60"/>
      <c r="M13" s="60"/>
      <c r="N13" s="60"/>
      <c r="O13" s="133"/>
      <c r="P13" s="60"/>
      <c r="Q13" s="60"/>
      <c r="R13" s="60"/>
      <c r="S13" s="60"/>
    </row>
    <row r="14" spans="1:19" ht="12.75">
      <c r="A14" s="131"/>
      <c r="B14" s="60"/>
      <c r="C14" s="60"/>
      <c r="D14" s="133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</row>
    <row r="15" spans="1:19" ht="12.75">
      <c r="A15" s="131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</row>
    <row r="16" spans="1:19" ht="12.75">
      <c r="A16" s="131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</row>
    <row r="17" spans="1:19" ht="12.75">
      <c r="A17" s="131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</row>
    <row r="18" spans="1:19" ht="12.75">
      <c r="A18" s="131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</row>
    <row r="19" spans="1:19" ht="12.75">
      <c r="A19" s="131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</row>
    <row r="20" spans="1:19" ht="12.75">
      <c r="A20" s="131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</row>
    <row r="21" spans="1:19" ht="12.75">
      <c r="A21" s="131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</row>
    <row r="22" spans="1:19" ht="12.75">
      <c r="A22" s="131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</row>
    <row r="23" spans="1:19" ht="12.75">
      <c r="A23" s="131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</row>
    <row r="24" spans="1:19" ht="12.75">
      <c r="A24" s="131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</row>
    <row r="25" spans="1:19" ht="12.75">
      <c r="A25" s="131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</row>
    <row r="26" spans="1:19" ht="12.75">
      <c r="A26" s="131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</row>
    <row r="27" spans="1:19" ht="12.75">
      <c r="A27" s="131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</row>
    <row r="28" spans="1:19" ht="12.75">
      <c r="A28" s="131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</row>
    <row r="29" spans="1:19" ht="12.75">
      <c r="A29" s="131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</row>
    <row r="30" spans="1:19" ht="12.75">
      <c r="A30" s="131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</row>
    <row r="31" spans="1:19" ht="12.75">
      <c r="A31" s="131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</row>
    <row r="32" spans="1:19" ht="12.75">
      <c r="A32" s="131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</row>
    <row r="33" spans="1:19" ht="12.75">
      <c r="A33" s="131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</row>
    <row r="34" spans="1:19" ht="12.75">
      <c r="A34" s="131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</row>
    <row r="35" spans="1:19" ht="12.75">
      <c r="A35" s="131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</row>
    <row r="36" spans="1:19" ht="12.75">
      <c r="A36" s="131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</row>
  </sheetData>
  <mergeCells count="1">
    <mergeCell ref="A2:S2"/>
  </mergeCells>
  <printOptions/>
  <pageMargins left="0.7480314960629921" right="0.7480314960629921" top="0.984251968503937" bottom="0.984251968503937" header="0.5118110236220472" footer="0.5118110236220472"/>
  <pageSetup orientation="landscape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29"/>
  <sheetViews>
    <sheetView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49.7109375" style="2" customWidth="1"/>
    <col min="2" max="20" width="12.7109375" style="2" customWidth="1"/>
    <col min="21" max="21" width="11.57421875" style="2" customWidth="1"/>
    <col min="22" max="16384" width="9.140625" style="2" customWidth="1"/>
  </cols>
  <sheetData>
    <row r="1" ht="21" customHeight="1"/>
    <row r="2" spans="1:20" s="17" customFormat="1" ht="21" customHeight="1">
      <c r="A2" s="158" t="s">
        <v>154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</row>
    <row r="3" spans="1:20" s="17" customFormat="1" ht="21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1" s="24" customFormat="1" ht="87" customHeight="1">
      <c r="A4" s="96" t="s">
        <v>283</v>
      </c>
      <c r="B4" s="56" t="s">
        <v>52</v>
      </c>
      <c r="C4" s="56" t="s">
        <v>53</v>
      </c>
      <c r="D4" s="56" t="s">
        <v>54</v>
      </c>
      <c r="E4" s="56" t="s">
        <v>57</v>
      </c>
      <c r="F4" s="56" t="s">
        <v>55</v>
      </c>
      <c r="G4" s="56" t="s">
        <v>56</v>
      </c>
      <c r="H4" s="56" t="s">
        <v>58</v>
      </c>
      <c r="I4" s="56" t="s">
        <v>59</v>
      </c>
      <c r="J4" s="56" t="s">
        <v>60</v>
      </c>
      <c r="K4" s="56" t="s">
        <v>61</v>
      </c>
      <c r="L4" s="56" t="s">
        <v>62</v>
      </c>
      <c r="M4" s="56" t="s">
        <v>63</v>
      </c>
      <c r="N4" s="56" t="s">
        <v>64</v>
      </c>
      <c r="O4" s="56" t="s">
        <v>66</v>
      </c>
      <c r="P4" s="56" t="s">
        <v>65</v>
      </c>
      <c r="Q4" s="56" t="s">
        <v>67</v>
      </c>
      <c r="R4" s="56" t="s">
        <v>68</v>
      </c>
      <c r="S4" s="56" t="s">
        <v>69</v>
      </c>
      <c r="T4" s="56" t="s">
        <v>70</v>
      </c>
      <c r="U4" s="56" t="s">
        <v>71</v>
      </c>
    </row>
    <row r="5" spans="1:21" ht="16.5" customHeight="1">
      <c r="A5" s="97" t="s">
        <v>28</v>
      </c>
      <c r="B5" s="32">
        <v>0.14435231512545693</v>
      </c>
      <c r="C5" s="32">
        <v>0.06924514604442132</v>
      </c>
      <c r="D5" s="32">
        <v>0.14939555585303088</v>
      </c>
      <c r="E5" s="32">
        <v>0.03233934433629351</v>
      </c>
      <c r="F5" s="32">
        <v>0.019850078790616267</v>
      </c>
      <c r="G5" s="32">
        <v>0.10028181688607025</v>
      </c>
      <c r="H5" s="32">
        <v>0.016527094365294388</v>
      </c>
      <c r="I5" s="32">
        <v>0.05225566523058113</v>
      </c>
      <c r="J5" s="32">
        <v>0.027199659818940465</v>
      </c>
      <c r="K5" s="32">
        <v>0.029660343137421726</v>
      </c>
      <c r="L5" s="32">
        <v>0.012514557073198311</v>
      </c>
      <c r="M5" s="32">
        <v>0.09329760731238189</v>
      </c>
      <c r="N5" s="32">
        <v>0.023304774100765185</v>
      </c>
      <c r="O5" s="32">
        <v>0.014341533347238056</v>
      </c>
      <c r="P5" s="32">
        <v>0.12385589139900323</v>
      </c>
      <c r="Q5" s="32">
        <v>0.032232975874740236</v>
      </c>
      <c r="R5" s="32">
        <v>0.0006058571814957547</v>
      </c>
      <c r="S5" s="32">
        <v>0.05873978412305062</v>
      </c>
      <c r="T5" s="32">
        <v>0</v>
      </c>
      <c r="U5" s="32">
        <v>0</v>
      </c>
    </row>
    <row r="6" spans="1:21" ht="16.5" customHeight="1">
      <c r="A6" s="97" t="s">
        <v>29</v>
      </c>
      <c r="B6" s="32">
        <v>0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9.15006844251195E-05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0.9999084993155749</v>
      </c>
      <c r="P6" s="32">
        <v>0</v>
      </c>
      <c r="Q6" s="32">
        <v>0</v>
      </c>
      <c r="R6" s="32">
        <v>0</v>
      </c>
      <c r="S6" s="32">
        <v>0</v>
      </c>
      <c r="T6" s="32">
        <v>0</v>
      </c>
      <c r="U6" s="32">
        <v>0</v>
      </c>
    </row>
    <row r="7" spans="1:21" ht="15">
      <c r="A7" s="97" t="s">
        <v>30</v>
      </c>
      <c r="B7" s="32">
        <v>0.1412221908209954</v>
      </c>
      <c r="C7" s="32">
        <v>0.14732762924571868</v>
      </c>
      <c r="D7" s="32">
        <v>0.09996455694168846</v>
      </c>
      <c r="E7" s="32">
        <v>0.06935503020928778</v>
      </c>
      <c r="F7" s="32">
        <v>0.1835261918478075</v>
      </c>
      <c r="G7" s="32">
        <v>0.1277120084980771</v>
      </c>
      <c r="H7" s="32">
        <v>0.07111664104005516</v>
      </c>
      <c r="I7" s="32">
        <v>0.05465379711674247</v>
      </c>
      <c r="J7" s="32">
        <v>0.04265854295513418</v>
      </c>
      <c r="K7" s="32">
        <v>0.002004638520647785</v>
      </c>
      <c r="L7" s="32">
        <v>0.01576982018582859</v>
      </c>
      <c r="M7" s="32">
        <v>0.023713901767009583</v>
      </c>
      <c r="N7" s="32">
        <v>0.007059863100559541</v>
      </c>
      <c r="O7" s="32">
        <v>0.010218499354133012</v>
      </c>
      <c r="P7" s="32">
        <v>0</v>
      </c>
      <c r="Q7" s="32">
        <v>0.0036966883963147046</v>
      </c>
      <c r="R7" s="32">
        <v>0</v>
      </c>
      <c r="S7" s="32">
        <v>0</v>
      </c>
      <c r="T7" s="32">
        <v>0</v>
      </c>
      <c r="U7" s="32">
        <v>0</v>
      </c>
    </row>
    <row r="8" spans="1:21" ht="16.5" customHeight="1">
      <c r="A8" s="97" t="s">
        <v>31</v>
      </c>
      <c r="B8" s="32">
        <v>0</v>
      </c>
      <c r="C8" s="32">
        <v>0.05508835707162204</v>
      </c>
      <c r="D8" s="32">
        <v>0.9449116429283779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0</v>
      </c>
      <c r="U8" s="32">
        <v>0</v>
      </c>
    </row>
    <row r="9" spans="1:21" ht="16.5" customHeight="1">
      <c r="A9" s="97" t="s">
        <v>32</v>
      </c>
      <c r="B9" s="32">
        <v>0.21355161140600964</v>
      </c>
      <c r="C9" s="32">
        <v>0.04772282318473771</v>
      </c>
      <c r="D9" s="32">
        <v>0.2966169490577052</v>
      </c>
      <c r="E9" s="32">
        <v>0</v>
      </c>
      <c r="F9" s="32">
        <v>0</v>
      </c>
      <c r="G9" s="32">
        <v>0.43066689150745496</v>
      </c>
      <c r="H9" s="32">
        <v>0.011441724844092512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</row>
    <row r="10" spans="1:21" ht="16.5" customHeight="1">
      <c r="A10" s="97" t="s">
        <v>33</v>
      </c>
      <c r="B10" s="32">
        <v>0.5153295402960728</v>
      </c>
      <c r="C10" s="32">
        <v>0.023494484194423952</v>
      </c>
      <c r="D10" s="32">
        <v>0.3638944038005662</v>
      </c>
      <c r="E10" s="32">
        <v>0.0002625368805219006</v>
      </c>
      <c r="F10" s="32">
        <v>0</v>
      </c>
      <c r="G10" s="32">
        <v>0.02700949593072891</v>
      </c>
      <c r="H10" s="32">
        <v>0.010921409884519563</v>
      </c>
      <c r="I10" s="32">
        <v>0.03883644170152535</v>
      </c>
      <c r="J10" s="32">
        <v>0.0010889801154648677</v>
      </c>
      <c r="K10" s="32">
        <v>0</v>
      </c>
      <c r="L10" s="32">
        <v>0</v>
      </c>
      <c r="M10" s="32">
        <v>0.01916270719617625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</row>
    <row r="11" spans="1:21" ht="16.5" customHeight="1">
      <c r="A11" s="97" t="s">
        <v>34</v>
      </c>
      <c r="B11" s="32">
        <v>0.33520921063111664</v>
      </c>
      <c r="C11" s="32">
        <v>0.17047638466567464</v>
      </c>
      <c r="D11" s="32">
        <v>0.12114003361450823</v>
      </c>
      <c r="E11" s="32">
        <v>0.004208158626596251</v>
      </c>
      <c r="F11" s="32">
        <v>0.016166099424257896</v>
      </c>
      <c r="G11" s="32">
        <v>0.031044975329282316</v>
      </c>
      <c r="H11" s="32">
        <v>0.06517272400011871</v>
      </c>
      <c r="I11" s="32">
        <v>0.07391769333083564</v>
      </c>
      <c r="J11" s="32">
        <v>0.022646479244395244</v>
      </c>
      <c r="K11" s="32">
        <v>0.0015654162332102515</v>
      </c>
      <c r="L11" s="32">
        <v>0.003951744290534763</v>
      </c>
      <c r="M11" s="32">
        <v>0.017238534521668077</v>
      </c>
      <c r="N11" s="32">
        <v>0.07492400437798923</v>
      </c>
      <c r="O11" s="32">
        <v>0.001375618402596809</v>
      </c>
      <c r="P11" s="32">
        <v>0.06006118679442546</v>
      </c>
      <c r="Q11" s="32">
        <v>0.0009017365127897016</v>
      </c>
      <c r="R11" s="32">
        <v>0</v>
      </c>
      <c r="S11" s="32">
        <v>0</v>
      </c>
      <c r="T11" s="32">
        <v>0</v>
      </c>
      <c r="U11" s="32">
        <v>0</v>
      </c>
    </row>
    <row r="12" spans="1:21" ht="16.5" customHeight="1">
      <c r="A12" s="97" t="s">
        <v>35</v>
      </c>
      <c r="B12" s="32">
        <v>0.13495650702730805</v>
      </c>
      <c r="C12" s="32">
        <v>0.11508051095925599</v>
      </c>
      <c r="D12" s="32">
        <v>0.15894924354191503</v>
      </c>
      <c r="E12" s="32">
        <v>0.02526698002962493</v>
      </c>
      <c r="F12" s="32">
        <v>0.00019858586275672244</v>
      </c>
      <c r="G12" s="32">
        <v>0.04570611304645568</v>
      </c>
      <c r="H12" s="32">
        <v>0.010019146511910139</v>
      </c>
      <c r="I12" s="32">
        <v>0.028052344170021518</v>
      </c>
      <c r="J12" s="32">
        <v>0.03751880469154982</v>
      </c>
      <c r="K12" s="32">
        <v>0.2708459984034547</v>
      </c>
      <c r="L12" s="32">
        <v>0.01010652776131038</v>
      </c>
      <c r="M12" s="32">
        <v>0.022935924406413774</v>
      </c>
      <c r="N12" s="32">
        <v>0.014160359583670809</v>
      </c>
      <c r="O12" s="32">
        <v>0.013419892162285332</v>
      </c>
      <c r="P12" s="32">
        <v>0.05283992412222641</v>
      </c>
      <c r="Q12" s="32">
        <v>0.012635941711836891</v>
      </c>
      <c r="R12" s="32">
        <v>0.033388688180096555</v>
      </c>
      <c r="S12" s="32">
        <v>0.013721860177552985</v>
      </c>
      <c r="T12" s="32">
        <v>0</v>
      </c>
      <c r="U12" s="32">
        <v>0.00019664765035425782</v>
      </c>
    </row>
    <row r="13" spans="1:21" ht="16.5" customHeight="1">
      <c r="A13" s="97" t="s">
        <v>36</v>
      </c>
      <c r="B13" s="32">
        <v>0.1559941948890698</v>
      </c>
      <c r="C13" s="32">
        <v>0.04630936747796969</v>
      </c>
      <c r="D13" s="32">
        <v>0.15381234367206364</v>
      </c>
      <c r="E13" s="32">
        <v>0.007801497204161357</v>
      </c>
      <c r="F13" s="32">
        <v>0.041649731526968166</v>
      </c>
      <c r="G13" s="32">
        <v>0.013503042809101015</v>
      </c>
      <c r="H13" s="32">
        <v>0.3076694341802616</v>
      </c>
      <c r="I13" s="32">
        <v>0.02777504476456015</v>
      </c>
      <c r="J13" s="32">
        <v>0.12316460911508155</v>
      </c>
      <c r="K13" s="32">
        <v>0.007106969703789106</v>
      </c>
      <c r="L13" s="32">
        <v>0.00813146619891725</v>
      </c>
      <c r="M13" s="32">
        <v>0.011231430328190144</v>
      </c>
      <c r="N13" s="32">
        <v>0.06821759845586342</v>
      </c>
      <c r="O13" s="32">
        <v>0.005762984949552479</v>
      </c>
      <c r="P13" s="32">
        <v>0.008475123463346597</v>
      </c>
      <c r="Q13" s="32">
        <v>0.012917741073381289</v>
      </c>
      <c r="R13" s="32">
        <v>0</v>
      </c>
      <c r="S13" s="32">
        <v>0</v>
      </c>
      <c r="T13" s="32">
        <v>0</v>
      </c>
      <c r="U13" s="32">
        <v>0.00047742018772291663</v>
      </c>
    </row>
    <row r="14" spans="1:21" ht="27.75" customHeight="1">
      <c r="A14" s="97" t="s">
        <v>37</v>
      </c>
      <c r="B14" s="32">
        <v>0.12874734559961074</v>
      </c>
      <c r="C14" s="32">
        <v>0.15511801987541488</v>
      </c>
      <c r="D14" s="32">
        <v>0.037727919810075776</v>
      </c>
      <c r="E14" s="32">
        <v>0.1690139168272472</v>
      </c>
      <c r="F14" s="32">
        <v>0.05207116281146536</v>
      </c>
      <c r="G14" s="32">
        <v>0.08543576305194805</v>
      </c>
      <c r="H14" s="32">
        <v>0.05966551389059211</v>
      </c>
      <c r="I14" s="32">
        <v>0.07081733516057759</v>
      </c>
      <c r="J14" s="32">
        <v>0.03836795324372625</v>
      </c>
      <c r="K14" s="32">
        <v>0.0012180580185461338</v>
      </c>
      <c r="L14" s="32">
        <v>0.09910963736471375</v>
      </c>
      <c r="M14" s="32">
        <v>0.0463932806845195</v>
      </c>
      <c r="N14" s="32">
        <v>0.014224053937156316</v>
      </c>
      <c r="O14" s="32">
        <v>0.02053312923061597</v>
      </c>
      <c r="P14" s="32">
        <v>0</v>
      </c>
      <c r="Q14" s="32">
        <v>0.018533913087521975</v>
      </c>
      <c r="R14" s="32">
        <v>0.0030229974062683895</v>
      </c>
      <c r="S14" s="32">
        <v>0</v>
      </c>
      <c r="T14" s="32">
        <v>0</v>
      </c>
      <c r="U14" s="32">
        <v>0</v>
      </c>
    </row>
    <row r="15" spans="1:21" ht="16.5" customHeight="1">
      <c r="A15" s="98" t="s">
        <v>38</v>
      </c>
      <c r="B15" s="32">
        <v>0.1053325247882911</v>
      </c>
      <c r="C15" s="32">
        <v>0.16128464688962754</v>
      </c>
      <c r="D15" s="32">
        <v>0.03870317765482206</v>
      </c>
      <c r="E15" s="32">
        <v>0.17588052889650366</v>
      </c>
      <c r="F15" s="32">
        <v>0.054146190389058234</v>
      </c>
      <c r="G15" s="32">
        <v>0.08628991449967983</v>
      </c>
      <c r="H15" s="32">
        <v>0.059222305230366375</v>
      </c>
      <c r="I15" s="32">
        <v>0.07353074495593633</v>
      </c>
      <c r="J15" s="32">
        <v>0.038462462135203115</v>
      </c>
      <c r="K15" s="32">
        <v>0.0012677022214594204</v>
      </c>
      <c r="L15" s="32">
        <v>0.10279881169493685</v>
      </c>
      <c r="M15" s="32">
        <v>0.04828412447442729</v>
      </c>
      <c r="N15" s="32">
        <v>0.01467696068855772</v>
      </c>
      <c r="O15" s="32">
        <v>0.01768440330907629</v>
      </c>
      <c r="P15" s="32">
        <v>0</v>
      </c>
      <c r="Q15" s="32">
        <v>0.019289296926456333</v>
      </c>
      <c r="R15" s="32">
        <v>0.00314620524559796</v>
      </c>
      <c r="S15" s="32">
        <v>0</v>
      </c>
      <c r="T15" s="32">
        <v>0</v>
      </c>
      <c r="U15" s="32">
        <v>0</v>
      </c>
    </row>
    <row r="16" spans="1:21" ht="16.5" customHeight="1">
      <c r="A16" s="98" t="s">
        <v>39</v>
      </c>
      <c r="B16" s="32">
        <v>0.9622294178635423</v>
      </c>
      <c r="C16" s="32">
        <v>0.0028675814222567887</v>
      </c>
      <c r="D16" s="32">
        <v>0.003177003574522962</v>
      </c>
      <c r="E16" s="32">
        <v>0</v>
      </c>
      <c r="F16" s="32">
        <v>0</v>
      </c>
      <c r="G16" s="32">
        <v>0.016999449926291564</v>
      </c>
      <c r="H16" s="32">
        <v>0</v>
      </c>
      <c r="I16" s="32">
        <v>0.0006613658446846946</v>
      </c>
      <c r="J16" s="32">
        <v>0.005244165447517337</v>
      </c>
      <c r="K16" s="32">
        <v>0</v>
      </c>
      <c r="L16" s="32">
        <v>0.00038351522571090235</v>
      </c>
      <c r="M16" s="32">
        <v>0</v>
      </c>
      <c r="N16" s="32">
        <v>0.001111937910742042</v>
      </c>
      <c r="O16" s="32">
        <v>0.007325562784731366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</row>
    <row r="17" spans="1:21" ht="15">
      <c r="A17" s="98" t="s">
        <v>40</v>
      </c>
      <c r="B17" s="32">
        <v>0.0018517141056247687</v>
      </c>
      <c r="C17" s="32">
        <v>0.011955059263913452</v>
      </c>
      <c r="D17" s="32">
        <v>0</v>
      </c>
      <c r="E17" s="32">
        <v>0.003727932792422599</v>
      </c>
      <c r="F17" s="32">
        <v>0.008053472214079715</v>
      </c>
      <c r="G17" s="32">
        <v>0.2268355743712929</v>
      </c>
      <c r="H17" s="32">
        <v>0.025575847485854016</v>
      </c>
      <c r="I17" s="32">
        <v>0.026121791060366308</v>
      </c>
      <c r="J17" s="32">
        <v>0.10287144312305468</v>
      </c>
      <c r="K17" s="32">
        <v>0</v>
      </c>
      <c r="L17" s="32">
        <v>0.0017333523550529981</v>
      </c>
      <c r="M17" s="32">
        <v>0</v>
      </c>
      <c r="N17" s="32">
        <v>0</v>
      </c>
      <c r="O17" s="32">
        <v>0.5912738132283386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</row>
    <row r="18" spans="1:21" ht="16.5" customHeight="1">
      <c r="A18" s="98" t="s">
        <v>41</v>
      </c>
      <c r="B18" s="32">
        <v>0</v>
      </c>
      <c r="C18" s="32">
        <v>0</v>
      </c>
      <c r="D18" s="32">
        <v>0.09143270174104218</v>
      </c>
      <c r="E18" s="32">
        <v>0</v>
      </c>
      <c r="F18" s="32">
        <v>0</v>
      </c>
      <c r="G18" s="32">
        <v>0.15469802906088703</v>
      </c>
      <c r="H18" s="32">
        <v>0.5325912390211403</v>
      </c>
      <c r="I18" s="32">
        <v>0</v>
      </c>
      <c r="J18" s="32">
        <v>0.1387314461186324</v>
      </c>
      <c r="K18" s="32">
        <v>0</v>
      </c>
      <c r="L18" s="32">
        <v>0.06423095346466921</v>
      </c>
      <c r="M18" s="32">
        <v>0</v>
      </c>
      <c r="N18" s="32">
        <v>0.018315630593628285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</row>
    <row r="19" spans="1:21" ht="27.75" customHeight="1">
      <c r="A19" s="97" t="s">
        <v>42</v>
      </c>
      <c r="B19" s="32">
        <v>0.29121513338915567</v>
      </c>
      <c r="C19" s="32">
        <v>0.004642205384163703</v>
      </c>
      <c r="D19" s="32">
        <v>0.2819452878776823</v>
      </c>
      <c r="E19" s="32">
        <v>0</v>
      </c>
      <c r="F19" s="32">
        <v>0</v>
      </c>
      <c r="G19" s="32">
        <v>0.4196837218916543</v>
      </c>
      <c r="H19" s="32">
        <v>0.00251365145734404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</row>
    <row r="20" spans="1:21" ht="27.75" customHeight="1">
      <c r="A20" s="97" t="s">
        <v>43</v>
      </c>
      <c r="B20" s="32">
        <v>0.28599069303424035</v>
      </c>
      <c r="C20" s="32">
        <v>0.003437650987269827</v>
      </c>
      <c r="D20" s="32">
        <v>0.6951886057215051</v>
      </c>
      <c r="E20" s="32">
        <v>0.00036868532269019715</v>
      </c>
      <c r="F20" s="32">
        <v>0</v>
      </c>
      <c r="G20" s="32">
        <v>0.01315048691560168</v>
      </c>
      <c r="H20" s="32">
        <v>0.00186387801869276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</row>
    <row r="21" spans="1:21" ht="16.5" customHeight="1">
      <c r="A21" s="97" t="s">
        <v>44</v>
      </c>
      <c r="B21" s="32">
        <v>0.3719824350861416</v>
      </c>
      <c r="C21" s="32">
        <v>0.099706266058196</v>
      </c>
      <c r="D21" s="32">
        <v>0.17652424902739278</v>
      </c>
      <c r="E21" s="32">
        <v>0.05637429855602292</v>
      </c>
      <c r="F21" s="32">
        <v>0.00804376194556253</v>
      </c>
      <c r="G21" s="32">
        <v>0.04528685232300953</v>
      </c>
      <c r="H21" s="32">
        <v>0.04080764869314262</v>
      </c>
      <c r="I21" s="32">
        <v>0.04692674796234095</v>
      </c>
      <c r="J21" s="32">
        <v>0.03700201224412856</v>
      </c>
      <c r="K21" s="32">
        <v>0.012373432547390657</v>
      </c>
      <c r="L21" s="32">
        <v>0.004714106433337114</v>
      </c>
      <c r="M21" s="32">
        <v>0.022599083542342243</v>
      </c>
      <c r="N21" s="32">
        <v>0.015397573252981217</v>
      </c>
      <c r="O21" s="32">
        <v>0.0014945321192417003</v>
      </c>
      <c r="P21" s="32">
        <v>0.053149730367383324</v>
      </c>
      <c r="Q21" s="32">
        <v>0.007439726977083341</v>
      </c>
      <c r="R21" s="32">
        <v>0</v>
      </c>
      <c r="S21" s="32">
        <v>0</v>
      </c>
      <c r="T21" s="32">
        <v>0</v>
      </c>
      <c r="U21" s="32">
        <v>0.00017754286430269104</v>
      </c>
    </row>
    <row r="22" spans="1:21" ht="16.5" customHeight="1">
      <c r="A22" s="97" t="s">
        <v>45</v>
      </c>
      <c r="B22" s="32">
        <v>0</v>
      </c>
      <c r="C22" s="32">
        <v>0.032915567296668655</v>
      </c>
      <c r="D22" s="32">
        <v>0</v>
      </c>
      <c r="E22" s="32">
        <v>0.8062710300373692</v>
      </c>
      <c r="F22" s="32">
        <v>0.00034306535435002457</v>
      </c>
      <c r="G22" s="32">
        <v>0.02024139648438942</v>
      </c>
      <c r="H22" s="32">
        <v>0.010246529118463165</v>
      </c>
      <c r="I22" s="32">
        <v>0.008440644084578902</v>
      </c>
      <c r="J22" s="32">
        <v>0</v>
      </c>
      <c r="K22" s="32">
        <v>0</v>
      </c>
      <c r="L22" s="32">
        <v>0</v>
      </c>
      <c r="M22" s="32">
        <v>0</v>
      </c>
      <c r="N22" s="32">
        <v>0.010347825326188463</v>
      </c>
      <c r="O22" s="32">
        <v>0</v>
      </c>
      <c r="P22" s="32">
        <v>0.008522717307973172</v>
      </c>
      <c r="Q22" s="32">
        <v>0</v>
      </c>
      <c r="R22" s="32">
        <v>0</v>
      </c>
      <c r="S22" s="32">
        <v>0</v>
      </c>
      <c r="T22" s="32">
        <v>0.102671224990019</v>
      </c>
      <c r="U22" s="32">
        <v>0</v>
      </c>
    </row>
    <row r="23" spans="1:21" ht="16.5" customHeight="1">
      <c r="A23" s="97" t="s">
        <v>46</v>
      </c>
      <c r="B23" s="32">
        <v>0</v>
      </c>
      <c r="C23" s="32">
        <v>0.09583499281566536</v>
      </c>
      <c r="D23" s="32">
        <v>0.5154422851163464</v>
      </c>
      <c r="E23" s="32">
        <v>0.011370130556904714</v>
      </c>
      <c r="F23" s="32">
        <v>0</v>
      </c>
      <c r="G23" s="32">
        <v>0.2518252403362501</v>
      </c>
      <c r="H23" s="32">
        <v>0.01165192327501977</v>
      </c>
      <c r="I23" s="32">
        <v>0.10270710798343331</v>
      </c>
      <c r="J23" s="32">
        <v>0.005876345471184789</v>
      </c>
      <c r="K23" s="32">
        <v>0</v>
      </c>
      <c r="L23" s="32">
        <v>0</v>
      </c>
      <c r="M23" s="32">
        <v>0.005291974445195687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</row>
    <row r="24" spans="1:21" ht="16.5" customHeight="1">
      <c r="A24" s="97" t="s">
        <v>47</v>
      </c>
      <c r="B24" s="32">
        <v>0.025200486898637815</v>
      </c>
      <c r="C24" s="32">
        <v>0.07971756989382504</v>
      </c>
      <c r="D24" s="32">
        <v>0.11237788936901906</v>
      </c>
      <c r="E24" s="32">
        <v>0.42011596460325595</v>
      </c>
      <c r="F24" s="32">
        <v>0.14164044228170358</v>
      </c>
      <c r="G24" s="32">
        <v>0.0032074065214016865</v>
      </c>
      <c r="H24" s="32">
        <v>0</v>
      </c>
      <c r="I24" s="32">
        <v>0.11329870551185893</v>
      </c>
      <c r="J24" s="32">
        <v>0.01698093558397639</v>
      </c>
      <c r="K24" s="32">
        <v>0</v>
      </c>
      <c r="L24" s="32">
        <v>5.9378896548753775E-05</v>
      </c>
      <c r="M24" s="32">
        <v>0.013702913847294117</v>
      </c>
      <c r="N24" s="32">
        <v>0</v>
      </c>
      <c r="O24" s="32">
        <v>0.003752995549677589</v>
      </c>
      <c r="P24" s="32">
        <v>0.016959505727418868</v>
      </c>
      <c r="Q24" s="32">
        <v>0.002039062033307913</v>
      </c>
      <c r="R24" s="32">
        <v>0</v>
      </c>
      <c r="S24" s="32">
        <v>0.05094674328207423</v>
      </c>
      <c r="T24" s="32">
        <v>0</v>
      </c>
      <c r="U24" s="32">
        <v>0</v>
      </c>
    </row>
    <row r="25" spans="1:21" ht="16.5" customHeight="1">
      <c r="A25" s="97" t="s">
        <v>48</v>
      </c>
      <c r="B25" s="32">
        <v>0</v>
      </c>
      <c r="C25" s="32">
        <v>0</v>
      </c>
      <c r="D25" s="32">
        <v>1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</row>
    <row r="26" spans="1:21" ht="16.5" customHeight="1">
      <c r="A26" s="97" t="s">
        <v>49</v>
      </c>
      <c r="B26" s="32">
        <v>0.047354756367540225</v>
      </c>
      <c r="C26" s="32">
        <v>0.17459353377450074</v>
      </c>
      <c r="D26" s="32">
        <v>0.24164631279394871</v>
      </c>
      <c r="E26" s="32">
        <v>0.023666345196448838</v>
      </c>
      <c r="F26" s="32">
        <v>0.0314253428758478</v>
      </c>
      <c r="G26" s="32">
        <v>0.17110828076062007</v>
      </c>
      <c r="H26" s="32">
        <v>0.015220520869761868</v>
      </c>
      <c r="I26" s="32">
        <v>0.08847668297914876</v>
      </c>
      <c r="J26" s="32">
        <v>0.048123858841217795</v>
      </c>
      <c r="K26" s="32">
        <v>0</v>
      </c>
      <c r="L26" s="32">
        <v>0.019253668695155695</v>
      </c>
      <c r="M26" s="32">
        <v>0.023337844027457765</v>
      </c>
      <c r="N26" s="32">
        <v>0.024139201235289738</v>
      </c>
      <c r="O26" s="32">
        <v>0.02669486573359525</v>
      </c>
      <c r="P26" s="32">
        <v>0.017122521891619013</v>
      </c>
      <c r="Q26" s="32">
        <v>0.004268415804460929</v>
      </c>
      <c r="R26" s="32">
        <v>0.04356784815338695</v>
      </c>
      <c r="S26" s="32">
        <v>0</v>
      </c>
      <c r="T26" s="32">
        <v>0</v>
      </c>
      <c r="U26" s="32">
        <v>0</v>
      </c>
    </row>
    <row r="27" spans="1:21" s="9" customFormat="1" ht="15.75" customHeight="1">
      <c r="A27" s="99" t="s">
        <v>50</v>
      </c>
      <c r="B27" s="32">
        <v>0.14482639271142075</v>
      </c>
      <c r="C27" s="32">
        <v>0.1319145456603554</v>
      </c>
      <c r="D27" s="32">
        <v>0.10769210545936272</v>
      </c>
      <c r="E27" s="32">
        <v>0.10346961801588533</v>
      </c>
      <c r="F27" s="32">
        <v>0.10114747494797774</v>
      </c>
      <c r="G27" s="32">
        <v>0.09525211934000943</v>
      </c>
      <c r="H27" s="32">
        <v>0.06262808179224433</v>
      </c>
      <c r="I27" s="32">
        <v>0.053734901488251385</v>
      </c>
      <c r="J27" s="32">
        <v>0.04070730937663923</v>
      </c>
      <c r="K27" s="32">
        <v>0.0377172444115708</v>
      </c>
      <c r="L27" s="32">
        <v>0.034064938984741416</v>
      </c>
      <c r="M27" s="32">
        <v>0.02879510068637476</v>
      </c>
      <c r="N27" s="32">
        <v>0.013219621548068008</v>
      </c>
      <c r="O27" s="32">
        <v>0.012307301866128077</v>
      </c>
      <c r="P27" s="32">
        <v>0.011887084627202735</v>
      </c>
      <c r="Q27" s="32">
        <v>0.009268416682213346</v>
      </c>
      <c r="R27" s="32">
        <v>0.005434774783535583</v>
      </c>
      <c r="S27" s="32">
        <v>0.003873626369445541</v>
      </c>
      <c r="T27" s="32">
        <v>0.0020115279413000045</v>
      </c>
      <c r="U27" s="32">
        <v>4.7813307273266074E-05</v>
      </c>
    </row>
    <row r="28" spans="1:20" ht="12.75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5" ht="12.75">
      <c r="A29" s="101" t="s">
        <v>74</v>
      </c>
      <c r="B29" s="27"/>
      <c r="C29" s="27"/>
      <c r="D29" s="27"/>
      <c r="E29" s="27"/>
    </row>
  </sheetData>
  <mergeCells count="1">
    <mergeCell ref="A2:T2"/>
  </mergeCells>
  <printOptions horizontalCentered="1"/>
  <pageMargins left="0" right="0" top="0.4724409448818898" bottom="0" header="0" footer="0"/>
  <pageSetup horizontalDpi="300" verticalDpi="300" orientation="landscape" paperSize="9" scale="4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201"/>
  <sheetViews>
    <sheetView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49.8515625" style="2" customWidth="1"/>
    <col min="2" max="20" width="12.7109375" style="2" customWidth="1"/>
    <col min="21" max="21" width="14.28125" style="2" customWidth="1"/>
    <col min="22" max="16384" width="9.140625" style="2" customWidth="1"/>
  </cols>
  <sheetData>
    <row r="1" ht="21.75" customHeight="1"/>
    <row r="2" spans="1:21" s="17" customFormat="1" ht="19.5">
      <c r="A2" s="158" t="s">
        <v>285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</row>
    <row r="3" spans="1:21" s="17" customFormat="1" ht="21.7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4" spans="1:21" s="28" customFormat="1" ht="87" customHeight="1">
      <c r="A4" s="96" t="s">
        <v>283</v>
      </c>
      <c r="B4" s="56" t="s">
        <v>52</v>
      </c>
      <c r="C4" s="56" t="s">
        <v>53</v>
      </c>
      <c r="D4" s="56" t="s">
        <v>54</v>
      </c>
      <c r="E4" s="56" t="s">
        <v>57</v>
      </c>
      <c r="F4" s="56" t="s">
        <v>55</v>
      </c>
      <c r="G4" s="56" t="s">
        <v>56</v>
      </c>
      <c r="H4" s="56" t="s">
        <v>58</v>
      </c>
      <c r="I4" s="56" t="s">
        <v>59</v>
      </c>
      <c r="J4" s="56" t="s">
        <v>60</v>
      </c>
      <c r="K4" s="56" t="s">
        <v>61</v>
      </c>
      <c r="L4" s="56" t="s">
        <v>62</v>
      </c>
      <c r="M4" s="56" t="s">
        <v>63</v>
      </c>
      <c r="N4" s="56" t="s">
        <v>64</v>
      </c>
      <c r="O4" s="56" t="s">
        <v>66</v>
      </c>
      <c r="P4" s="56" t="s">
        <v>65</v>
      </c>
      <c r="Q4" s="56" t="s">
        <v>67</v>
      </c>
      <c r="R4" s="56" t="s">
        <v>68</v>
      </c>
      <c r="S4" s="56" t="s">
        <v>69</v>
      </c>
      <c r="T4" s="56" t="s">
        <v>70</v>
      </c>
      <c r="U4" s="56" t="s">
        <v>71</v>
      </c>
    </row>
    <row r="5" spans="1:21" ht="16.5" customHeight="1">
      <c r="A5" s="97" t="s">
        <v>28</v>
      </c>
      <c r="B5" s="32">
        <v>0.01776340678877162</v>
      </c>
      <c r="C5" s="32">
        <v>0.009355066328405845</v>
      </c>
      <c r="D5" s="32">
        <v>0.024723162998335452</v>
      </c>
      <c r="E5" s="32">
        <v>0.005570171748607254</v>
      </c>
      <c r="F5" s="32">
        <v>0.0034974974854998678</v>
      </c>
      <c r="G5" s="32">
        <v>0.018762805123865047</v>
      </c>
      <c r="H5" s="32">
        <v>0.004703028582785942</v>
      </c>
      <c r="I5" s="32">
        <v>0.017331140589873617</v>
      </c>
      <c r="J5" s="32">
        <v>0.01190806772785713</v>
      </c>
      <c r="K5" s="32">
        <v>0.014014784896429011</v>
      </c>
      <c r="L5" s="32">
        <v>0.0065472374122289186</v>
      </c>
      <c r="M5" s="32">
        <v>0.057743369956502484</v>
      </c>
      <c r="N5" s="32">
        <v>0.0314178235820536</v>
      </c>
      <c r="O5" s="32">
        <v>0.020767439584586357</v>
      </c>
      <c r="P5" s="32">
        <v>0.18569129125324582</v>
      </c>
      <c r="Q5" s="32">
        <v>0.06197907271828376</v>
      </c>
      <c r="R5" s="32">
        <v>0.0019867303667993976</v>
      </c>
      <c r="S5" s="32">
        <v>0.27024946261168925</v>
      </c>
      <c r="T5" s="32">
        <v>0</v>
      </c>
      <c r="U5" s="32">
        <v>0</v>
      </c>
    </row>
    <row r="6" spans="1:21" ht="16.5" customHeight="1">
      <c r="A6" s="97" t="s">
        <v>29</v>
      </c>
      <c r="B6" s="32">
        <v>0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3.643189489695606E-08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0.0017382461729703496</v>
      </c>
      <c r="P6" s="32">
        <v>0</v>
      </c>
      <c r="Q6" s="32">
        <v>0</v>
      </c>
      <c r="R6" s="32">
        <v>0</v>
      </c>
      <c r="S6" s="32">
        <v>0</v>
      </c>
      <c r="T6" s="32">
        <v>0</v>
      </c>
      <c r="U6" s="32">
        <v>0</v>
      </c>
    </row>
    <row r="7" spans="1:21" ht="15">
      <c r="A7" s="97" t="s">
        <v>30</v>
      </c>
      <c r="B7" s="32">
        <v>0.4392391545196592</v>
      </c>
      <c r="C7" s="32">
        <v>0.5030803220600559</v>
      </c>
      <c r="D7" s="32">
        <v>0.41812678926109165</v>
      </c>
      <c r="E7" s="32">
        <v>0.30193324555208534</v>
      </c>
      <c r="F7" s="32">
        <v>0.8173137843682554</v>
      </c>
      <c r="G7" s="32">
        <v>0.6039526671176771</v>
      </c>
      <c r="H7" s="32">
        <v>0.5115027133019714</v>
      </c>
      <c r="I7" s="32">
        <v>0.458152118598603</v>
      </c>
      <c r="J7" s="32">
        <v>0.4720406890820297</v>
      </c>
      <c r="K7" s="32">
        <v>0.023940980408702198</v>
      </c>
      <c r="L7" s="32">
        <v>0.2085282707845704</v>
      </c>
      <c r="M7" s="32">
        <v>0.37096268899884316</v>
      </c>
      <c r="N7" s="32">
        <v>0.24055981063112453</v>
      </c>
      <c r="O7" s="32">
        <v>0.3739986933435008</v>
      </c>
      <c r="P7" s="32">
        <v>0</v>
      </c>
      <c r="Q7" s="32">
        <v>0.17966070930949884</v>
      </c>
      <c r="R7" s="32">
        <v>0</v>
      </c>
      <c r="S7" s="32">
        <v>0</v>
      </c>
      <c r="T7" s="32">
        <v>0</v>
      </c>
      <c r="U7" s="32">
        <v>0</v>
      </c>
    </row>
    <row r="8" spans="1:21" ht="16.5" customHeight="1">
      <c r="A8" s="97" t="s">
        <v>31</v>
      </c>
      <c r="B8" s="32">
        <v>0</v>
      </c>
      <c r="C8" s="32">
        <v>0.002093912700814258</v>
      </c>
      <c r="D8" s="32">
        <v>0.04399453879435464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0</v>
      </c>
      <c r="U8" s="32">
        <v>0</v>
      </c>
    </row>
    <row r="9" spans="1:21" ht="16.5" customHeight="1">
      <c r="A9" s="97" t="s">
        <v>32</v>
      </c>
      <c r="B9" s="32">
        <v>0.006758932936132867</v>
      </c>
      <c r="C9" s="32">
        <v>0.001658274565876483</v>
      </c>
      <c r="D9" s="32">
        <v>0.012625107760420732</v>
      </c>
      <c r="E9" s="32">
        <v>0</v>
      </c>
      <c r="F9" s="32">
        <v>0</v>
      </c>
      <c r="G9" s="32">
        <v>0.020724775569770794</v>
      </c>
      <c r="H9" s="32">
        <v>0.0008374239691743738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</row>
    <row r="10" spans="1:21" ht="16.5" customHeight="1">
      <c r="A10" s="97" t="s">
        <v>33</v>
      </c>
      <c r="B10" s="32">
        <v>0.050978604043388234</v>
      </c>
      <c r="C10" s="32">
        <v>0.00255166609492601</v>
      </c>
      <c r="D10" s="32">
        <v>0.04841078479910798</v>
      </c>
      <c r="E10" s="32">
        <v>3.6351981529863434E-05</v>
      </c>
      <c r="F10" s="32">
        <v>0</v>
      </c>
      <c r="G10" s="32">
        <v>0.004062491318838406</v>
      </c>
      <c r="H10" s="32">
        <v>0.0024983898723579165</v>
      </c>
      <c r="I10" s="32">
        <v>0.01035460625436589</v>
      </c>
      <c r="J10" s="32">
        <v>0.00038326412193903224</v>
      </c>
      <c r="K10" s="32">
        <v>0</v>
      </c>
      <c r="L10" s="32">
        <v>0</v>
      </c>
      <c r="M10" s="32">
        <v>0.009534301391843086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</row>
    <row r="11" spans="1:21" ht="16.5" customHeight="1">
      <c r="A11" s="97" t="s">
        <v>34</v>
      </c>
      <c r="B11" s="32">
        <v>0.027511287498380454</v>
      </c>
      <c r="C11" s="32">
        <v>0.01536081384989571</v>
      </c>
      <c r="D11" s="32">
        <v>0.013370464880424903</v>
      </c>
      <c r="E11" s="32">
        <v>0.00048341702571921613</v>
      </c>
      <c r="F11" s="32">
        <v>0.0018997343940337817</v>
      </c>
      <c r="G11" s="32">
        <v>0.0038739976882119446</v>
      </c>
      <c r="H11" s="32">
        <v>0.01236913839938676</v>
      </c>
      <c r="I11" s="32">
        <v>0.016350635401271078</v>
      </c>
      <c r="J11" s="32">
        <v>0.006612580641079586</v>
      </c>
      <c r="K11" s="32">
        <v>0.0004933243616853789</v>
      </c>
      <c r="L11" s="32">
        <v>0.001378871847535036</v>
      </c>
      <c r="M11" s="32">
        <v>0.007115811370211142</v>
      </c>
      <c r="N11" s="32">
        <v>0.06736660229682888</v>
      </c>
      <c r="O11" s="32">
        <v>0.0013285497125945878</v>
      </c>
      <c r="P11" s="32">
        <v>0.060056668973741775</v>
      </c>
      <c r="Q11" s="32">
        <v>0.0011564231862532016</v>
      </c>
      <c r="R11" s="32">
        <v>0</v>
      </c>
      <c r="S11" s="32">
        <v>0</v>
      </c>
      <c r="T11" s="32">
        <v>0</v>
      </c>
      <c r="U11" s="32">
        <v>0</v>
      </c>
    </row>
    <row r="12" spans="1:21" ht="16.5" customHeight="1">
      <c r="A12" s="97" t="s">
        <v>35</v>
      </c>
      <c r="B12" s="32">
        <v>0.12190451769352925</v>
      </c>
      <c r="C12" s="32">
        <v>0.11412552289335222</v>
      </c>
      <c r="D12" s="32">
        <v>0.1930848870586315</v>
      </c>
      <c r="E12" s="32">
        <v>0.03194582999759966</v>
      </c>
      <c r="F12" s="32">
        <v>0.0002568425466637993</v>
      </c>
      <c r="G12" s="32">
        <v>0.06277306392926164</v>
      </c>
      <c r="H12" s="32">
        <v>0.02092836505848706</v>
      </c>
      <c r="I12" s="32">
        <v>0.06829460325378649</v>
      </c>
      <c r="J12" s="32">
        <v>0.12057305941239516</v>
      </c>
      <c r="K12" s="32">
        <v>0.9394121055659845</v>
      </c>
      <c r="L12" s="32">
        <v>0.03881218052948979</v>
      </c>
      <c r="M12" s="32">
        <v>0.10420086687808926</v>
      </c>
      <c r="N12" s="32">
        <v>0.14012929736752971</v>
      </c>
      <c r="O12" s="32">
        <v>0.1426460854384305</v>
      </c>
      <c r="P12" s="32">
        <v>0.581514456247874</v>
      </c>
      <c r="Q12" s="32">
        <v>0.1783510820530303</v>
      </c>
      <c r="R12" s="32">
        <v>0.803695412617322</v>
      </c>
      <c r="S12" s="32">
        <v>0.46341378239136527</v>
      </c>
      <c r="T12" s="32">
        <v>0</v>
      </c>
      <c r="U12" s="32">
        <v>0.5380388817123294</v>
      </c>
    </row>
    <row r="13" spans="1:21" ht="16.5" customHeight="1">
      <c r="A13" s="97" t="s">
        <v>36</v>
      </c>
      <c r="B13" s="32">
        <v>0.04155388435833943</v>
      </c>
      <c r="C13" s="32">
        <v>0.013543380078045522</v>
      </c>
      <c r="D13" s="32">
        <v>0.05510084071176976</v>
      </c>
      <c r="E13" s="32">
        <v>0.0029088144221252137</v>
      </c>
      <c r="F13" s="32">
        <v>0.01588576245879409</v>
      </c>
      <c r="G13" s="32">
        <v>0.005468999711982439</v>
      </c>
      <c r="H13" s="32">
        <v>0.18952484326407246</v>
      </c>
      <c r="I13" s="32">
        <v>0.01994110470875607</v>
      </c>
      <c r="J13" s="32">
        <v>0.11672514939008144</v>
      </c>
      <c r="K13" s="32">
        <v>0.007269347187205073</v>
      </c>
      <c r="L13" s="32">
        <v>0.00920899313178323</v>
      </c>
      <c r="M13" s="32">
        <v>0.015047604546395286</v>
      </c>
      <c r="N13" s="32">
        <v>0.1990803095884633</v>
      </c>
      <c r="O13" s="32">
        <v>0.018064898923536223</v>
      </c>
      <c r="P13" s="32">
        <v>0.027505629099752328</v>
      </c>
      <c r="Q13" s="32">
        <v>0.053768996143003046</v>
      </c>
      <c r="R13" s="32">
        <v>0</v>
      </c>
      <c r="S13" s="32">
        <v>0</v>
      </c>
      <c r="T13" s="32">
        <v>0</v>
      </c>
      <c r="U13" s="32">
        <v>0.38521474063049543</v>
      </c>
    </row>
    <row r="14" spans="1:21" ht="27.75" customHeight="1">
      <c r="A14" s="97" t="s">
        <v>37</v>
      </c>
      <c r="B14" s="32">
        <v>0.2226700679364847</v>
      </c>
      <c r="C14" s="32">
        <v>0.29453766359781913</v>
      </c>
      <c r="D14" s="32">
        <v>0.08775063417192124</v>
      </c>
      <c r="E14" s="32">
        <v>0.4091484327591141</v>
      </c>
      <c r="F14" s="32">
        <v>0.12894767081898384</v>
      </c>
      <c r="G14" s="32">
        <v>0.22466546889942288</v>
      </c>
      <c r="H14" s="32">
        <v>0.23863027771709405</v>
      </c>
      <c r="I14" s="32">
        <v>0.33010674219746544</v>
      </c>
      <c r="J14" s="32">
        <v>0.2360845168274536</v>
      </c>
      <c r="K14" s="32">
        <v>0.00808908297582153</v>
      </c>
      <c r="L14" s="32">
        <v>0.7287516363979737</v>
      </c>
      <c r="M14" s="32">
        <v>0.4035596664550305</v>
      </c>
      <c r="N14" s="32">
        <v>0.2695104687544524</v>
      </c>
      <c r="O14" s="32">
        <v>0.41789152053734047</v>
      </c>
      <c r="P14" s="32">
        <v>0</v>
      </c>
      <c r="Q14" s="32">
        <v>0.500879022434117</v>
      </c>
      <c r="R14" s="32">
        <v>0.13932450031664265</v>
      </c>
      <c r="S14" s="32">
        <v>0</v>
      </c>
      <c r="T14" s="32">
        <v>0</v>
      </c>
      <c r="U14" s="32">
        <v>0</v>
      </c>
    </row>
    <row r="15" spans="1:21" ht="16.5" customHeight="1">
      <c r="A15" s="98" t="s">
        <v>38</v>
      </c>
      <c r="B15" s="32">
        <v>0.17503978680036075</v>
      </c>
      <c r="C15" s="32">
        <v>0.29425397391761976</v>
      </c>
      <c r="D15" s="32">
        <v>0.08649375477458998</v>
      </c>
      <c r="E15" s="32">
        <v>0.40909758160937865</v>
      </c>
      <c r="F15" s="32">
        <v>0.12883529479363706</v>
      </c>
      <c r="G15" s="32">
        <v>0.2180255477574964</v>
      </c>
      <c r="H15" s="32">
        <v>0.2275821485784343</v>
      </c>
      <c r="I15" s="32">
        <v>0.3293324340047214</v>
      </c>
      <c r="J15" s="32">
        <v>0.2273980199984679</v>
      </c>
      <c r="K15" s="32">
        <v>0.00808908297582153</v>
      </c>
      <c r="L15" s="32">
        <v>0.7262773061815767</v>
      </c>
      <c r="M15" s="32">
        <v>0.4035596664550305</v>
      </c>
      <c r="N15" s="32">
        <v>0.26720163034841904</v>
      </c>
      <c r="O15" s="32">
        <v>0.34581955929506947</v>
      </c>
      <c r="P15" s="32">
        <v>0</v>
      </c>
      <c r="Q15" s="32">
        <v>0.500879022434117</v>
      </c>
      <c r="R15" s="32">
        <v>0.13932450031664265</v>
      </c>
      <c r="S15" s="32">
        <v>0</v>
      </c>
      <c r="T15" s="32">
        <v>0</v>
      </c>
      <c r="U15" s="32">
        <v>0</v>
      </c>
    </row>
    <row r="16" spans="1:21" ht="16.5" customHeight="1">
      <c r="A16" s="98" t="s">
        <v>39</v>
      </c>
      <c r="B16" s="32">
        <v>0.047612235517716255</v>
      </c>
      <c r="C16" s="32">
        <v>0.00015577965173682603</v>
      </c>
      <c r="D16" s="32">
        <v>0.0002114080362489863</v>
      </c>
      <c r="E16" s="32">
        <v>0</v>
      </c>
      <c r="F16" s="32">
        <v>0</v>
      </c>
      <c r="G16" s="32">
        <v>0.001278933247682785</v>
      </c>
      <c r="H16" s="32">
        <v>0</v>
      </c>
      <c r="I16" s="32">
        <v>8.820088890763268E-05</v>
      </c>
      <c r="J16" s="32">
        <v>0.0009231911729755844</v>
      </c>
      <c r="K16" s="32">
        <v>0</v>
      </c>
      <c r="L16" s="32">
        <v>8.067939843929025E-05</v>
      </c>
      <c r="M16" s="32">
        <v>0</v>
      </c>
      <c r="N16" s="32">
        <v>0.0006027665889596494</v>
      </c>
      <c r="O16" s="32">
        <v>0.004265459262017412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</row>
    <row r="17" spans="1:21" ht="15">
      <c r="A17" s="98" t="s">
        <v>40</v>
      </c>
      <c r="B17" s="32">
        <v>1.8045618407671528E-05</v>
      </c>
      <c r="C17" s="32">
        <v>0.00012791002846253966</v>
      </c>
      <c r="D17" s="32">
        <v>0</v>
      </c>
      <c r="E17" s="32">
        <v>5.08511497354769E-05</v>
      </c>
      <c r="F17" s="32">
        <v>0.00011237602534678086</v>
      </c>
      <c r="G17" s="32">
        <v>0.0033611048945377765</v>
      </c>
      <c r="H17" s="32">
        <v>0.000576376773598958</v>
      </c>
      <c r="I17" s="32">
        <v>0.0006861073038364147</v>
      </c>
      <c r="J17" s="32">
        <v>0.0035667115054853773</v>
      </c>
      <c r="K17" s="32">
        <v>0</v>
      </c>
      <c r="L17" s="32">
        <v>7.181659126066661E-05</v>
      </c>
      <c r="M17" s="32">
        <v>0</v>
      </c>
      <c r="N17" s="32">
        <v>0</v>
      </c>
      <c r="O17" s="32">
        <v>0.06780650198025359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</row>
    <row r="18" spans="1:21" ht="16.5" customHeight="1">
      <c r="A18" s="98" t="s">
        <v>41</v>
      </c>
      <c r="B18" s="32">
        <v>0</v>
      </c>
      <c r="C18" s="32">
        <v>0</v>
      </c>
      <c r="D18" s="32">
        <v>0.0010454713610822549</v>
      </c>
      <c r="E18" s="32">
        <v>0</v>
      </c>
      <c r="F18" s="32">
        <v>0</v>
      </c>
      <c r="G18" s="32">
        <v>0.001999882999705898</v>
      </c>
      <c r="H18" s="32">
        <v>0.010471752365060793</v>
      </c>
      <c r="I18" s="32">
        <v>0</v>
      </c>
      <c r="J18" s="32">
        <v>0.004196594150524757</v>
      </c>
      <c r="K18" s="32">
        <v>0</v>
      </c>
      <c r="L18" s="32">
        <v>0.002321834226697216</v>
      </c>
      <c r="M18" s="32">
        <v>0</v>
      </c>
      <c r="N18" s="32">
        <v>0.0017060718170737008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</row>
    <row r="19" spans="1:21" ht="27.75" customHeight="1">
      <c r="A19" s="97" t="s">
        <v>42</v>
      </c>
      <c r="B19" s="32">
        <v>0.010282599237431573</v>
      </c>
      <c r="C19" s="32">
        <v>0.00017995683572858982</v>
      </c>
      <c r="D19" s="32">
        <v>0.013388060185634345</v>
      </c>
      <c r="E19" s="32">
        <v>0</v>
      </c>
      <c r="F19" s="32">
        <v>0</v>
      </c>
      <c r="G19" s="32">
        <v>0.02253119158883863</v>
      </c>
      <c r="H19" s="32">
        <v>0.0002052450214502794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</row>
    <row r="20" spans="1:21" ht="27.75" customHeight="1">
      <c r="A20" s="97" t="s">
        <v>43</v>
      </c>
      <c r="B20" s="32">
        <v>0.002485048683718734</v>
      </c>
      <c r="C20" s="32">
        <v>3.279440915871675E-05</v>
      </c>
      <c r="D20" s="32">
        <v>0.008123617980274934</v>
      </c>
      <c r="E20" s="32">
        <v>4.484083773027914E-06</v>
      </c>
      <c r="F20" s="32">
        <v>0</v>
      </c>
      <c r="G20" s="32">
        <v>0.00017373923332707179</v>
      </c>
      <c r="H20" s="32">
        <v>3.745235153922011E-05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</row>
    <row r="21" spans="1:21" ht="16.5" customHeight="1">
      <c r="A21" s="97" t="s">
        <v>44</v>
      </c>
      <c r="B21" s="32">
        <v>0.0530857758555722</v>
      </c>
      <c r="C21" s="32">
        <v>0.01562187706869791</v>
      </c>
      <c r="D21" s="32">
        <v>0.03387848290963778</v>
      </c>
      <c r="E21" s="32">
        <v>0.011260865073730067</v>
      </c>
      <c r="F21" s="32">
        <v>0.0016436434492236912</v>
      </c>
      <c r="G21" s="32">
        <v>0.009826547052005195</v>
      </c>
      <c r="H21" s="32">
        <v>0.013467156627456175</v>
      </c>
      <c r="I21" s="32">
        <v>0.018049594558792546</v>
      </c>
      <c r="J21" s="32">
        <v>0.018786954957724047</v>
      </c>
      <c r="K21" s="32">
        <v>0.006780374604172184</v>
      </c>
      <c r="L21" s="32">
        <v>0.002860192198419637</v>
      </c>
      <c r="M21" s="32">
        <v>0.01622092721741769</v>
      </c>
      <c r="N21" s="32">
        <v>0.024073359755344234</v>
      </c>
      <c r="O21" s="32">
        <v>0.0025098389199200554</v>
      </c>
      <c r="P21" s="32">
        <v>0.09241216833821987</v>
      </c>
      <c r="Q21" s="32">
        <v>0.016590325134803387</v>
      </c>
      <c r="R21" s="32">
        <v>0</v>
      </c>
      <c r="S21" s="32">
        <v>0</v>
      </c>
      <c r="T21" s="32">
        <v>0</v>
      </c>
      <c r="U21" s="32">
        <v>0.07674637765717518</v>
      </c>
    </row>
    <row r="22" spans="1:21" ht="16.5" customHeight="1">
      <c r="A22" s="97" t="s">
        <v>45</v>
      </c>
      <c r="B22" s="32">
        <v>0</v>
      </c>
      <c r="C22" s="32">
        <v>0.004888616669961961</v>
      </c>
      <c r="D22" s="32">
        <v>0</v>
      </c>
      <c r="E22" s="32">
        <v>0.15266712798281443</v>
      </c>
      <c r="F22" s="32">
        <v>6.645063599313392E-05</v>
      </c>
      <c r="G22" s="32">
        <v>0.00416335218613208</v>
      </c>
      <c r="H22" s="32">
        <v>0.0032054203835913246</v>
      </c>
      <c r="I22" s="32">
        <v>0.003077488626976434</v>
      </c>
      <c r="J22" s="32">
        <v>0</v>
      </c>
      <c r="K22" s="32">
        <v>0</v>
      </c>
      <c r="L22" s="32">
        <v>0</v>
      </c>
      <c r="M22" s="32">
        <v>0</v>
      </c>
      <c r="N22" s="32">
        <v>0.015335833776911329</v>
      </c>
      <c r="O22" s="32">
        <v>0</v>
      </c>
      <c r="P22" s="32">
        <v>0.014046885899812279</v>
      </c>
      <c r="Q22" s="32">
        <v>0</v>
      </c>
      <c r="R22" s="32">
        <v>0</v>
      </c>
      <c r="S22" s="32">
        <v>0</v>
      </c>
      <c r="T22" s="32">
        <v>1</v>
      </c>
      <c r="U22" s="32">
        <v>0</v>
      </c>
    </row>
    <row r="23" spans="1:21" ht="16.5" customHeight="1">
      <c r="A23" s="97" t="s">
        <v>46</v>
      </c>
      <c r="B23" s="32">
        <v>0</v>
      </c>
      <c r="C23" s="32">
        <v>0.0016531194075560746</v>
      </c>
      <c r="D23" s="32">
        <v>0.010891030437431342</v>
      </c>
      <c r="E23" s="32">
        <v>0.0002500491609465693</v>
      </c>
      <c r="F23" s="32">
        <v>0</v>
      </c>
      <c r="G23" s="32">
        <v>0.006015855632432594</v>
      </c>
      <c r="H23" s="32">
        <v>0.0004233516941433067</v>
      </c>
      <c r="I23" s="32">
        <v>0.004349274708857365</v>
      </c>
      <c r="J23" s="32">
        <v>0.00032847908187953983</v>
      </c>
      <c r="K23" s="32">
        <v>0</v>
      </c>
      <c r="L23" s="32">
        <v>0</v>
      </c>
      <c r="M23" s="32">
        <v>0.00041818835270548846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</row>
    <row r="24" spans="1:21" ht="16.5" customHeight="1">
      <c r="A24" s="97" t="s">
        <v>47</v>
      </c>
      <c r="B24" s="32">
        <v>0.003523656974349865</v>
      </c>
      <c r="C24" s="32">
        <v>0.01223753002653529</v>
      </c>
      <c r="D24" s="32">
        <v>0.02113145535021359</v>
      </c>
      <c r="E24" s="32">
        <v>0.0822221340681765</v>
      </c>
      <c r="F24" s="32">
        <v>0.028357284079075916</v>
      </c>
      <c r="G24" s="32">
        <v>0.0006818859870707498</v>
      </c>
      <c r="H24" s="32">
        <v>0</v>
      </c>
      <c r="I24" s="32">
        <v>0.04269734750035656</v>
      </c>
      <c r="J24" s="32">
        <v>0.008447372040520392</v>
      </c>
      <c r="K24" s="32">
        <v>0</v>
      </c>
      <c r="L24" s="32">
        <v>3.5298553805892915E-05</v>
      </c>
      <c r="M24" s="32">
        <v>0.009636664315825681</v>
      </c>
      <c r="N24" s="32">
        <v>0</v>
      </c>
      <c r="O24" s="32">
        <v>0.006175151284207057</v>
      </c>
      <c r="P24" s="32">
        <v>0.028891510061253955</v>
      </c>
      <c r="Q24" s="32">
        <v>0.00445509832307725</v>
      </c>
      <c r="R24" s="32">
        <v>0</v>
      </c>
      <c r="S24" s="32">
        <v>0.2663367549969454</v>
      </c>
      <c r="T24" s="32">
        <v>0</v>
      </c>
      <c r="U24" s="32">
        <v>0</v>
      </c>
    </row>
    <row r="25" spans="1:21" ht="16.5" customHeight="1">
      <c r="A25" s="97" t="s">
        <v>48</v>
      </c>
      <c r="B25" s="32">
        <v>0</v>
      </c>
      <c r="C25" s="32">
        <v>0</v>
      </c>
      <c r="D25" s="32">
        <v>7.188566069800845E-06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</row>
    <row r="26" spans="1:21" ht="16.5" customHeight="1">
      <c r="A26" s="97" t="s">
        <v>49</v>
      </c>
      <c r="B26" s="32">
        <v>0.0022430634742418194</v>
      </c>
      <c r="C26" s="32">
        <v>0.009079483413170112</v>
      </c>
      <c r="D26" s="32">
        <v>0.01539295413468038</v>
      </c>
      <c r="E26" s="32">
        <v>0.001569076143778772</v>
      </c>
      <c r="F26" s="32">
        <v>0.002131329763476566</v>
      </c>
      <c r="G26" s="32">
        <v>0.012323158961163374</v>
      </c>
      <c r="H26" s="32">
        <v>0.0016671937564899013</v>
      </c>
      <c r="I26" s="32">
        <v>0.011295307169000514</v>
      </c>
      <c r="J26" s="32">
        <v>0.008109866717040448</v>
      </c>
      <c r="K26" s="32">
        <v>0</v>
      </c>
      <c r="L26" s="32">
        <v>0.0038773191441934633</v>
      </c>
      <c r="M26" s="32">
        <v>0.005559910517136232</v>
      </c>
      <c r="N26" s="32">
        <v>0.01252649424729213</v>
      </c>
      <c r="O26" s="32">
        <v>0.014879576082913588</v>
      </c>
      <c r="P26" s="32">
        <v>0.009881390126100011</v>
      </c>
      <c r="Q26" s="32">
        <v>0.0031592706979332516</v>
      </c>
      <c r="R26" s="32">
        <v>0.054993356699235905</v>
      </c>
      <c r="S26" s="32">
        <v>0</v>
      </c>
      <c r="T26" s="32">
        <v>0</v>
      </c>
      <c r="U26" s="32">
        <v>0</v>
      </c>
    </row>
    <row r="27" spans="1:21" ht="16.5" customHeight="1">
      <c r="A27" s="153" t="s">
        <v>50</v>
      </c>
      <c r="B27" s="32">
        <v>1</v>
      </c>
      <c r="C27" s="32">
        <v>1</v>
      </c>
      <c r="D27" s="32">
        <v>1</v>
      </c>
      <c r="E27" s="32">
        <v>1</v>
      </c>
      <c r="F27" s="32">
        <v>1</v>
      </c>
      <c r="G27" s="32">
        <v>1</v>
      </c>
      <c r="H27" s="32">
        <v>1</v>
      </c>
      <c r="I27" s="32">
        <v>1</v>
      </c>
      <c r="J27" s="32">
        <v>1</v>
      </c>
      <c r="K27" s="32">
        <v>1</v>
      </c>
      <c r="L27" s="32">
        <v>1</v>
      </c>
      <c r="M27" s="32">
        <v>1</v>
      </c>
      <c r="N27" s="32">
        <v>1</v>
      </c>
      <c r="O27" s="32">
        <v>1</v>
      </c>
      <c r="P27" s="32">
        <v>1</v>
      </c>
      <c r="Q27" s="32">
        <v>1</v>
      </c>
      <c r="R27" s="32">
        <v>1</v>
      </c>
      <c r="S27" s="32">
        <v>1</v>
      </c>
      <c r="T27" s="32">
        <v>1</v>
      </c>
      <c r="U27" s="32">
        <v>1</v>
      </c>
    </row>
    <row r="28" spans="1:21" ht="16.5" customHeight="1">
      <c r="A28" s="152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</row>
    <row r="29" spans="1:21" ht="15.75">
      <c r="A29" s="101" t="s">
        <v>286</v>
      </c>
      <c r="U29" s="29"/>
    </row>
    <row r="30" ht="15.75">
      <c r="U30" s="29"/>
    </row>
    <row r="31" ht="15.75">
      <c r="U31" s="29"/>
    </row>
    <row r="32" ht="15.75">
      <c r="U32" s="29"/>
    </row>
    <row r="33" ht="15.75">
      <c r="U33" s="29"/>
    </row>
    <row r="34" ht="15.75">
      <c r="U34" s="29"/>
    </row>
    <row r="35" ht="15.75">
      <c r="U35" s="29"/>
    </row>
    <row r="36" ht="15.75">
      <c r="U36" s="29"/>
    </row>
    <row r="37" ht="15.75">
      <c r="U37" s="29"/>
    </row>
    <row r="38" ht="15.75">
      <c r="U38" s="29"/>
    </row>
    <row r="39" ht="15.75">
      <c r="U39" s="29"/>
    </row>
    <row r="40" ht="15.75">
      <c r="U40" s="29"/>
    </row>
    <row r="41" ht="15.75">
      <c r="U41" s="29"/>
    </row>
    <row r="42" ht="15.75">
      <c r="U42" s="29"/>
    </row>
    <row r="43" ht="15.75">
      <c r="U43" s="29"/>
    </row>
    <row r="44" ht="15.75">
      <c r="U44" s="29"/>
    </row>
    <row r="45" ht="15.75">
      <c r="U45" s="29"/>
    </row>
    <row r="46" ht="15.75">
      <c r="U46" s="29"/>
    </row>
    <row r="47" ht="15.75">
      <c r="U47" s="29"/>
    </row>
    <row r="48" ht="15.75">
      <c r="U48" s="29"/>
    </row>
    <row r="49" ht="15.75">
      <c r="U49" s="29"/>
    </row>
    <row r="50" ht="15.75">
      <c r="U50" s="29"/>
    </row>
    <row r="51" ht="15.75">
      <c r="U51" s="29"/>
    </row>
    <row r="52" ht="15.75">
      <c r="U52" s="29"/>
    </row>
    <row r="53" ht="15.75">
      <c r="U53" s="29"/>
    </row>
    <row r="54" ht="15.75">
      <c r="U54" s="29"/>
    </row>
    <row r="55" ht="15.75">
      <c r="U55" s="29"/>
    </row>
    <row r="56" ht="15.75">
      <c r="U56" s="29"/>
    </row>
    <row r="57" ht="15.75">
      <c r="U57" s="29"/>
    </row>
    <row r="58" ht="15.75">
      <c r="U58" s="29"/>
    </row>
    <row r="59" ht="15.75">
      <c r="U59" s="29"/>
    </row>
    <row r="60" ht="15.75">
      <c r="U60" s="29"/>
    </row>
    <row r="61" ht="15.75">
      <c r="U61" s="29"/>
    </row>
    <row r="62" ht="15.75">
      <c r="U62" s="29"/>
    </row>
    <row r="63" ht="15.75">
      <c r="U63" s="29"/>
    </row>
    <row r="64" ht="15.75">
      <c r="U64" s="29"/>
    </row>
    <row r="65" ht="15.75">
      <c r="U65" s="29"/>
    </row>
    <row r="66" ht="15.75">
      <c r="U66" s="29"/>
    </row>
    <row r="67" ht="15.75">
      <c r="U67" s="29"/>
    </row>
    <row r="68" ht="15.75">
      <c r="U68" s="29"/>
    </row>
    <row r="69" ht="15.75">
      <c r="U69" s="29"/>
    </row>
    <row r="70" ht="15.75">
      <c r="U70" s="29"/>
    </row>
    <row r="71" ht="15.75">
      <c r="U71" s="29"/>
    </row>
    <row r="72" ht="15.75">
      <c r="U72" s="29"/>
    </row>
    <row r="73" ht="15.75">
      <c r="U73" s="29"/>
    </row>
    <row r="74" ht="15.75">
      <c r="U74" s="29"/>
    </row>
    <row r="75" ht="15.75">
      <c r="U75" s="29"/>
    </row>
    <row r="76" ht="15.75">
      <c r="U76" s="29"/>
    </row>
    <row r="77" ht="15.75">
      <c r="U77" s="29"/>
    </row>
    <row r="78" ht="15.75">
      <c r="U78" s="29"/>
    </row>
    <row r="79" ht="15.75">
      <c r="U79" s="29"/>
    </row>
    <row r="80" ht="15.75">
      <c r="U80" s="29"/>
    </row>
    <row r="81" ht="15.75">
      <c r="U81" s="29"/>
    </row>
    <row r="82" ht="15.75">
      <c r="U82" s="29"/>
    </row>
    <row r="83" ht="15.75">
      <c r="U83" s="29"/>
    </row>
    <row r="84" ht="15.75">
      <c r="U84" s="29"/>
    </row>
    <row r="85" ht="15.75">
      <c r="U85" s="29"/>
    </row>
    <row r="86" ht="15.75">
      <c r="U86" s="29"/>
    </row>
    <row r="87" ht="15.75">
      <c r="U87" s="29"/>
    </row>
    <row r="88" ht="15.75">
      <c r="U88" s="29"/>
    </row>
    <row r="89" ht="15.75">
      <c r="U89" s="29"/>
    </row>
    <row r="90" ht="15.75">
      <c r="U90" s="29"/>
    </row>
    <row r="91" ht="15.75">
      <c r="U91" s="29"/>
    </row>
    <row r="92" ht="15.75">
      <c r="U92" s="29"/>
    </row>
    <row r="93" ht="15.75">
      <c r="U93" s="29"/>
    </row>
    <row r="94" ht="15.75">
      <c r="U94" s="29"/>
    </row>
    <row r="95" ht="15.75">
      <c r="U95" s="29"/>
    </row>
    <row r="96" ht="15.75">
      <c r="U96" s="29"/>
    </row>
    <row r="97" ht="15.75">
      <c r="U97" s="29"/>
    </row>
    <row r="98" ht="15.75">
      <c r="U98" s="29"/>
    </row>
    <row r="99" ht="15.75">
      <c r="U99" s="29"/>
    </row>
    <row r="100" ht="15.75">
      <c r="U100" s="29"/>
    </row>
    <row r="101" ht="15.75">
      <c r="U101" s="29"/>
    </row>
    <row r="102" ht="15.75">
      <c r="U102" s="29"/>
    </row>
    <row r="103" ht="15.75">
      <c r="U103" s="29"/>
    </row>
    <row r="104" ht="15.75">
      <c r="U104" s="29"/>
    </row>
    <row r="105" ht="15.75">
      <c r="U105" s="29"/>
    </row>
    <row r="106" ht="15.75">
      <c r="U106" s="29"/>
    </row>
    <row r="107" ht="15.75">
      <c r="U107" s="29"/>
    </row>
    <row r="108" ht="15.75">
      <c r="U108" s="29"/>
    </row>
    <row r="109" ht="15.75">
      <c r="U109" s="29"/>
    </row>
    <row r="110" ht="15.75">
      <c r="U110" s="29"/>
    </row>
    <row r="111" ht="15.75">
      <c r="U111" s="29"/>
    </row>
    <row r="112" ht="15.75">
      <c r="U112" s="29"/>
    </row>
    <row r="113" ht="15.75">
      <c r="U113" s="29"/>
    </row>
    <row r="114" ht="15.75">
      <c r="U114" s="29"/>
    </row>
    <row r="115" ht="15.75">
      <c r="U115" s="29"/>
    </row>
    <row r="116" ht="15.75">
      <c r="U116" s="29"/>
    </row>
    <row r="117" ht="15.75">
      <c r="U117" s="29"/>
    </row>
    <row r="118" ht="15.75">
      <c r="U118" s="29"/>
    </row>
    <row r="119" ht="15.75">
      <c r="U119" s="29"/>
    </row>
    <row r="120" ht="15.75">
      <c r="U120" s="29"/>
    </row>
    <row r="121" ht="15.75">
      <c r="U121" s="29"/>
    </row>
    <row r="122" ht="15.75">
      <c r="U122" s="29"/>
    </row>
    <row r="123" ht="15.75">
      <c r="U123" s="29"/>
    </row>
    <row r="124" ht="15.75">
      <c r="U124" s="29"/>
    </row>
    <row r="125" ht="15.75">
      <c r="U125" s="29"/>
    </row>
    <row r="126" ht="15.75">
      <c r="U126" s="29"/>
    </row>
    <row r="127" ht="15.75">
      <c r="U127" s="29"/>
    </row>
    <row r="128" ht="15.75">
      <c r="U128" s="29"/>
    </row>
    <row r="129" ht="15.75">
      <c r="U129" s="29"/>
    </row>
    <row r="130" ht="15.75">
      <c r="U130" s="29"/>
    </row>
    <row r="131" ht="15.75">
      <c r="U131" s="29"/>
    </row>
    <row r="132" ht="15.75">
      <c r="U132" s="29"/>
    </row>
    <row r="133" ht="15.75">
      <c r="U133" s="29"/>
    </row>
    <row r="134" ht="15.75">
      <c r="U134" s="29"/>
    </row>
    <row r="135" ht="15.75">
      <c r="U135" s="29"/>
    </row>
    <row r="136" ht="15.75">
      <c r="U136" s="29"/>
    </row>
    <row r="137" ht="15.75">
      <c r="U137" s="29"/>
    </row>
    <row r="138" ht="15.75">
      <c r="U138" s="29"/>
    </row>
    <row r="139" ht="15.75">
      <c r="U139" s="29"/>
    </row>
    <row r="140" ht="15.75">
      <c r="U140" s="29"/>
    </row>
    <row r="141" ht="15.75">
      <c r="U141" s="29"/>
    </row>
    <row r="142" ht="15.75">
      <c r="U142" s="29"/>
    </row>
    <row r="143" ht="15.75">
      <c r="U143" s="29"/>
    </row>
    <row r="144" ht="15.75">
      <c r="U144" s="29"/>
    </row>
    <row r="145" ht="15.75">
      <c r="U145" s="29"/>
    </row>
    <row r="146" ht="15.75">
      <c r="U146" s="29"/>
    </row>
    <row r="147" ht="15.75">
      <c r="U147" s="29"/>
    </row>
    <row r="148" ht="15.75">
      <c r="U148" s="29"/>
    </row>
    <row r="149" ht="15.75">
      <c r="U149" s="29"/>
    </row>
    <row r="150" ht="15.75">
      <c r="U150" s="29"/>
    </row>
    <row r="151" ht="15.75">
      <c r="U151" s="29"/>
    </row>
    <row r="152" ht="15.75">
      <c r="U152" s="29"/>
    </row>
    <row r="153" ht="15.75">
      <c r="U153" s="29"/>
    </row>
    <row r="154" ht="15.75">
      <c r="U154" s="29"/>
    </row>
    <row r="155" ht="15.75">
      <c r="U155" s="29"/>
    </row>
    <row r="156" ht="15.75">
      <c r="U156" s="29"/>
    </row>
    <row r="157" ht="15.75">
      <c r="U157" s="29"/>
    </row>
    <row r="158" ht="15.75">
      <c r="U158" s="29"/>
    </row>
    <row r="159" ht="15.75">
      <c r="U159" s="29"/>
    </row>
    <row r="160" ht="15.75">
      <c r="U160" s="29"/>
    </row>
    <row r="161" ht="15.75">
      <c r="U161" s="29"/>
    </row>
    <row r="162" ht="15.75">
      <c r="U162" s="29"/>
    </row>
    <row r="163" ht="15.75">
      <c r="U163" s="29"/>
    </row>
    <row r="164" ht="15.75">
      <c r="U164" s="29"/>
    </row>
    <row r="165" ht="15.75">
      <c r="U165" s="29"/>
    </row>
    <row r="166" ht="15.75">
      <c r="U166" s="29"/>
    </row>
    <row r="167" ht="15.75">
      <c r="U167" s="29"/>
    </row>
    <row r="168" ht="15.75">
      <c r="U168" s="29"/>
    </row>
    <row r="169" ht="15.75">
      <c r="U169" s="29"/>
    </row>
    <row r="170" ht="15.75">
      <c r="U170" s="29"/>
    </row>
    <row r="171" ht="15.75">
      <c r="U171" s="29"/>
    </row>
    <row r="172" ht="15.75">
      <c r="U172" s="29"/>
    </row>
    <row r="173" ht="15.75">
      <c r="U173" s="29"/>
    </row>
    <row r="174" ht="15.75">
      <c r="U174" s="29"/>
    </row>
    <row r="175" ht="15.75">
      <c r="U175" s="29"/>
    </row>
    <row r="176" ht="15.75">
      <c r="U176" s="29"/>
    </row>
    <row r="177" ht="15.75">
      <c r="U177" s="29"/>
    </row>
    <row r="178" ht="15.75">
      <c r="U178" s="29"/>
    </row>
    <row r="179" ht="15.75">
      <c r="U179" s="29"/>
    </row>
    <row r="180" ht="15.75">
      <c r="U180" s="29"/>
    </row>
    <row r="181" ht="15.75">
      <c r="U181" s="29"/>
    </row>
    <row r="182" ht="15.75">
      <c r="U182" s="29"/>
    </row>
    <row r="183" ht="15.75">
      <c r="U183" s="29"/>
    </row>
    <row r="184" ht="15.75">
      <c r="U184" s="29"/>
    </row>
    <row r="185" ht="15.75">
      <c r="U185" s="29"/>
    </row>
    <row r="186" ht="15.75">
      <c r="U186" s="29"/>
    </row>
    <row r="187" ht="15.75">
      <c r="U187" s="29"/>
    </row>
    <row r="188" ht="15.75">
      <c r="U188" s="29"/>
    </row>
    <row r="189" ht="15.75">
      <c r="U189" s="29"/>
    </row>
    <row r="190" ht="15.75">
      <c r="U190" s="29"/>
    </row>
    <row r="191" ht="15.75">
      <c r="U191" s="29"/>
    </row>
    <row r="192" ht="15.75">
      <c r="U192" s="29"/>
    </row>
    <row r="193" ht="15.75">
      <c r="U193" s="29"/>
    </row>
    <row r="194" ht="15.75">
      <c r="U194" s="29"/>
    </row>
    <row r="195" ht="15.75">
      <c r="U195" s="29"/>
    </row>
    <row r="196" ht="15.75">
      <c r="U196" s="29"/>
    </row>
    <row r="197" ht="15.75">
      <c r="U197" s="29"/>
    </row>
    <row r="198" ht="15.75">
      <c r="U198" s="29"/>
    </row>
    <row r="199" ht="15.75">
      <c r="U199" s="29"/>
    </row>
    <row r="200" ht="15.75">
      <c r="U200" s="29"/>
    </row>
    <row r="201" ht="15.75">
      <c r="U201" s="29"/>
    </row>
  </sheetData>
  <mergeCells count="1">
    <mergeCell ref="A2:U2"/>
  </mergeCells>
  <printOptions horizontalCentered="1"/>
  <pageMargins left="0" right="0" top="0.6299212598425197" bottom="0" header="0" footer="0"/>
  <pageSetup horizontalDpi="300" verticalDpi="300" orientation="landscape" paperSize="9" scale="4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W33"/>
  <sheetViews>
    <sheetView view="pageBreakPreview" zoomScale="85" zoomScaleNormal="75" zoomScaleSheetLayoutView="85" workbookViewId="0" topLeftCell="A1">
      <selection activeCell="A1" sqref="A1"/>
    </sheetView>
  </sheetViews>
  <sheetFormatPr defaultColWidth="9.140625" defaultRowHeight="12.75"/>
  <cols>
    <col min="1" max="1" width="49.7109375" style="8" customWidth="1"/>
    <col min="2" max="20" width="12.7109375" style="2" customWidth="1"/>
    <col min="21" max="21" width="16.140625" style="9" customWidth="1"/>
    <col min="22" max="22" width="12.421875" style="2" customWidth="1"/>
    <col min="23" max="23" width="12.8515625" style="2" customWidth="1"/>
    <col min="24" max="16384" width="9.140625" style="2" customWidth="1"/>
  </cols>
  <sheetData>
    <row r="1" ht="21" customHeight="1"/>
    <row r="2" spans="1:22" ht="21" customHeight="1">
      <c r="A2" s="159" t="s">
        <v>156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6"/>
    </row>
    <row r="3" spans="1:22" ht="22.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47" t="s">
        <v>73</v>
      </c>
    </row>
    <row r="4" spans="1:22" s="9" customFormat="1" ht="87" customHeight="1">
      <c r="A4" s="96" t="s">
        <v>283</v>
      </c>
      <c r="B4" s="56" t="s">
        <v>52</v>
      </c>
      <c r="C4" s="56" t="s">
        <v>53</v>
      </c>
      <c r="D4" s="56" t="s">
        <v>54</v>
      </c>
      <c r="E4" s="56" t="s">
        <v>57</v>
      </c>
      <c r="F4" s="56" t="s">
        <v>55</v>
      </c>
      <c r="G4" s="56" t="s">
        <v>56</v>
      </c>
      <c r="H4" s="56" t="s">
        <v>58</v>
      </c>
      <c r="I4" s="56" t="s">
        <v>59</v>
      </c>
      <c r="J4" s="56" t="s">
        <v>60</v>
      </c>
      <c r="K4" s="56" t="s">
        <v>61</v>
      </c>
      <c r="L4" s="56" t="s">
        <v>62</v>
      </c>
      <c r="M4" s="56" t="s">
        <v>63</v>
      </c>
      <c r="N4" s="56" t="s">
        <v>64</v>
      </c>
      <c r="O4" s="56" t="s">
        <v>66</v>
      </c>
      <c r="P4" s="56" t="s">
        <v>65</v>
      </c>
      <c r="Q4" s="56" t="s">
        <v>67</v>
      </c>
      <c r="R4" s="56" t="s">
        <v>68</v>
      </c>
      <c r="S4" s="56" t="s">
        <v>69</v>
      </c>
      <c r="T4" s="56" t="s">
        <v>70</v>
      </c>
      <c r="U4" s="56" t="s">
        <v>71</v>
      </c>
      <c r="V4" s="44" t="s">
        <v>72</v>
      </c>
    </row>
    <row r="5" spans="1:23" ht="16.5" customHeight="1">
      <c r="A5" s="97" t="s">
        <v>28</v>
      </c>
      <c r="B5" s="30">
        <v>706011.46</v>
      </c>
      <c r="C5" s="30">
        <v>199873.62</v>
      </c>
      <c r="D5" s="30">
        <v>948001.7299999979</v>
      </c>
      <c r="E5" s="30">
        <v>93157</v>
      </c>
      <c r="F5" s="30">
        <v>30126.51</v>
      </c>
      <c r="G5" s="30">
        <v>483060.88</v>
      </c>
      <c r="H5" s="30">
        <v>61415.74</v>
      </c>
      <c r="I5" s="30">
        <v>495842.69</v>
      </c>
      <c r="J5" s="30">
        <v>89157.14</v>
      </c>
      <c r="K5" s="30">
        <v>194173.43</v>
      </c>
      <c r="L5" s="30">
        <v>5390</v>
      </c>
      <c r="M5" s="30">
        <v>538722.62</v>
      </c>
      <c r="N5" s="30">
        <v>102388.03</v>
      </c>
      <c r="O5" s="30">
        <v>473708</v>
      </c>
      <c r="P5" s="30">
        <v>516768.12</v>
      </c>
      <c r="Q5" s="30">
        <v>282741.7</v>
      </c>
      <c r="R5" s="30">
        <v>0</v>
      </c>
      <c r="S5" s="30">
        <v>74500</v>
      </c>
      <c r="T5" s="30">
        <v>0</v>
      </c>
      <c r="U5" s="30">
        <v>0</v>
      </c>
      <c r="V5" s="30">
        <v>5295038.67</v>
      </c>
      <c r="W5" s="1"/>
    </row>
    <row r="6" spans="1:23" ht="16.5" customHeight="1">
      <c r="A6" s="97" t="s">
        <v>29</v>
      </c>
      <c r="B6" s="30">
        <v>0</v>
      </c>
      <c r="C6" s="30">
        <v>498.9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4342.12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11082.57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15923.59</v>
      </c>
      <c r="W6" s="1"/>
    </row>
    <row r="7" spans="1:23" ht="15">
      <c r="A7" s="97" t="s">
        <v>30</v>
      </c>
      <c r="B7" s="30">
        <v>55902021.505399495</v>
      </c>
      <c r="C7" s="30">
        <v>52292518.410000004</v>
      </c>
      <c r="D7" s="30">
        <v>40687359.9099999</v>
      </c>
      <c r="E7" s="30">
        <v>17059582</v>
      </c>
      <c r="F7" s="30">
        <v>54770509.69</v>
      </c>
      <c r="G7" s="30">
        <v>31193512.54</v>
      </c>
      <c r="H7" s="30">
        <v>33881844.06</v>
      </c>
      <c r="I7" s="30">
        <v>17695076.889999997</v>
      </c>
      <c r="J7" s="30">
        <v>15030243.580000002</v>
      </c>
      <c r="K7" s="30">
        <v>520638.46</v>
      </c>
      <c r="L7" s="30">
        <v>7607393.11000001</v>
      </c>
      <c r="M7" s="30">
        <v>7723885.249999996</v>
      </c>
      <c r="N7" s="30">
        <v>2712266.57</v>
      </c>
      <c r="O7" s="30">
        <v>3370697.06</v>
      </c>
      <c r="P7" s="30">
        <v>0</v>
      </c>
      <c r="Q7" s="30">
        <v>879709.15</v>
      </c>
      <c r="R7" s="30">
        <v>0</v>
      </c>
      <c r="S7" s="30">
        <v>0</v>
      </c>
      <c r="T7" s="30">
        <v>0</v>
      </c>
      <c r="U7" s="30">
        <v>0</v>
      </c>
      <c r="V7" s="30">
        <v>341327258.1853993</v>
      </c>
      <c r="W7" s="1"/>
    </row>
    <row r="8" spans="1:23" ht="16.5" customHeight="1">
      <c r="A8" s="97" t="s">
        <v>31</v>
      </c>
      <c r="B8" s="30">
        <v>0</v>
      </c>
      <c r="C8" s="30">
        <v>3044.22</v>
      </c>
      <c r="D8" s="30">
        <v>122642.53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125686.75</v>
      </c>
      <c r="W8" s="1"/>
    </row>
    <row r="9" spans="1:23" ht="16.5" customHeight="1">
      <c r="A9" s="97" t="s">
        <v>32</v>
      </c>
      <c r="B9" s="30">
        <v>1168023.84</v>
      </c>
      <c r="C9" s="30">
        <v>0</v>
      </c>
      <c r="D9" s="30">
        <v>0</v>
      </c>
      <c r="E9" s="30">
        <v>0</v>
      </c>
      <c r="F9" s="30">
        <v>0</v>
      </c>
      <c r="G9" s="30">
        <v>175194.72</v>
      </c>
      <c r="H9" s="30">
        <v>32852.39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1376070.95</v>
      </c>
      <c r="W9" s="1"/>
    </row>
    <row r="10" spans="1:23" ht="16.5" customHeight="1">
      <c r="A10" s="97" t="s">
        <v>33</v>
      </c>
      <c r="B10" s="30">
        <v>12744911.85</v>
      </c>
      <c r="C10" s="30">
        <v>435650.46</v>
      </c>
      <c r="D10" s="30">
        <v>3534101.4899999886</v>
      </c>
      <c r="E10" s="30">
        <v>0</v>
      </c>
      <c r="F10" s="30">
        <v>0</v>
      </c>
      <c r="G10" s="30">
        <v>191455.14</v>
      </c>
      <c r="H10" s="30">
        <v>370365.62</v>
      </c>
      <c r="I10" s="30">
        <v>24547.48</v>
      </c>
      <c r="J10" s="30">
        <v>1926</v>
      </c>
      <c r="K10" s="30">
        <v>0</v>
      </c>
      <c r="L10" s="30">
        <v>0</v>
      </c>
      <c r="M10" s="30">
        <v>168515.83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17471473.86999999</v>
      </c>
      <c r="W10" s="1"/>
    </row>
    <row r="11" spans="1:23" ht="16.5" customHeight="1">
      <c r="A11" s="97" t="s">
        <v>34</v>
      </c>
      <c r="B11" s="30">
        <v>734765.73</v>
      </c>
      <c r="C11" s="30">
        <v>908371.24</v>
      </c>
      <c r="D11" s="30">
        <v>99601.1000000001</v>
      </c>
      <c r="E11" s="30">
        <v>1009</v>
      </c>
      <c r="F11" s="30">
        <v>8873.29</v>
      </c>
      <c r="G11" s="30">
        <v>18373.72</v>
      </c>
      <c r="H11" s="30">
        <v>36249.02</v>
      </c>
      <c r="I11" s="30">
        <v>201496.06</v>
      </c>
      <c r="J11" s="30">
        <v>140063</v>
      </c>
      <c r="K11" s="30">
        <v>0</v>
      </c>
      <c r="L11" s="30">
        <v>2360.66</v>
      </c>
      <c r="M11" s="30">
        <v>3498.23</v>
      </c>
      <c r="N11" s="30">
        <v>863127.35</v>
      </c>
      <c r="O11" s="30">
        <v>58.44</v>
      </c>
      <c r="P11" s="30">
        <v>249966.43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3267813.27</v>
      </c>
      <c r="W11" s="1"/>
    </row>
    <row r="12" spans="1:23" ht="16.5" customHeight="1">
      <c r="A12" s="97" t="s">
        <v>35</v>
      </c>
      <c r="B12" s="30">
        <v>6192860.15</v>
      </c>
      <c r="C12" s="30">
        <v>5504127.469999999</v>
      </c>
      <c r="D12" s="30">
        <v>6281809.91</v>
      </c>
      <c r="E12" s="30">
        <v>1674383</v>
      </c>
      <c r="F12" s="30">
        <v>18379.44</v>
      </c>
      <c r="G12" s="30">
        <v>1010660.49</v>
      </c>
      <c r="H12" s="30">
        <v>831605.47</v>
      </c>
      <c r="I12" s="30">
        <v>1160012.0034661074</v>
      </c>
      <c r="J12" s="30">
        <v>1487391.125</v>
      </c>
      <c r="K12" s="30">
        <v>2035746.92</v>
      </c>
      <c r="L12" s="30">
        <v>331813.8279999999</v>
      </c>
      <c r="M12" s="30">
        <v>476951.36</v>
      </c>
      <c r="N12" s="30">
        <v>368348.1696458517</v>
      </c>
      <c r="O12" s="30">
        <v>728744.01</v>
      </c>
      <c r="P12" s="30">
        <v>3025255.66</v>
      </c>
      <c r="Q12" s="30">
        <v>352929.08</v>
      </c>
      <c r="R12" s="30">
        <v>144183.62</v>
      </c>
      <c r="S12" s="30">
        <v>125303</v>
      </c>
      <c r="T12" s="30">
        <v>0</v>
      </c>
      <c r="U12" s="30">
        <v>0</v>
      </c>
      <c r="V12" s="30">
        <v>31750504.706111964</v>
      </c>
      <c r="W12" s="1"/>
    </row>
    <row r="13" spans="1:23" ht="15.75" customHeight="1">
      <c r="A13" s="97" t="s">
        <v>36</v>
      </c>
      <c r="B13" s="30">
        <v>890924.92</v>
      </c>
      <c r="C13" s="30">
        <v>461723.61</v>
      </c>
      <c r="D13" s="30">
        <v>2384157.91</v>
      </c>
      <c r="E13" s="30">
        <v>16254</v>
      </c>
      <c r="F13" s="30">
        <v>254937.82</v>
      </c>
      <c r="G13" s="30">
        <v>127945.41</v>
      </c>
      <c r="H13" s="30">
        <v>1760599.48</v>
      </c>
      <c r="I13" s="30">
        <v>199708.06653389236</v>
      </c>
      <c r="J13" s="30">
        <v>1477069.125</v>
      </c>
      <c r="K13" s="30">
        <v>68439.18</v>
      </c>
      <c r="L13" s="30">
        <v>94505.40199999999</v>
      </c>
      <c r="M13" s="30">
        <v>145968.34</v>
      </c>
      <c r="N13" s="30">
        <v>141509.43035414806</v>
      </c>
      <c r="O13" s="30">
        <v>71125.04</v>
      </c>
      <c r="P13" s="30">
        <v>13290.49</v>
      </c>
      <c r="Q13" s="30">
        <v>31505.53</v>
      </c>
      <c r="R13" s="30">
        <v>0</v>
      </c>
      <c r="S13" s="30">
        <v>0</v>
      </c>
      <c r="T13" s="30">
        <v>0</v>
      </c>
      <c r="U13" s="30">
        <v>1633</v>
      </c>
      <c r="V13" s="30">
        <v>8141296.753888041</v>
      </c>
      <c r="W13" s="1"/>
    </row>
    <row r="14" spans="1:23" ht="27" customHeight="1">
      <c r="A14" s="97" t="s">
        <v>37</v>
      </c>
      <c r="B14" s="30">
        <v>28605704.78</v>
      </c>
      <c r="C14" s="30">
        <v>32017258.8</v>
      </c>
      <c r="D14" s="30">
        <v>5996817.7900000075</v>
      </c>
      <c r="E14" s="30">
        <v>15434357</v>
      </c>
      <c r="F14" s="30">
        <v>4538110.11</v>
      </c>
      <c r="G14" s="30">
        <v>11749996.850000005</v>
      </c>
      <c r="H14" s="30">
        <v>19731325.45</v>
      </c>
      <c r="I14" s="30">
        <v>12515626.200000003</v>
      </c>
      <c r="J14" s="30">
        <v>6805540.200000001</v>
      </c>
      <c r="K14" s="30">
        <v>58640.47</v>
      </c>
      <c r="L14" s="30">
        <v>14327885.740000008</v>
      </c>
      <c r="M14" s="30">
        <v>4812853.12</v>
      </c>
      <c r="N14" s="30">
        <v>1451674.2351353003</v>
      </c>
      <c r="O14" s="30">
        <v>2196670.5</v>
      </c>
      <c r="P14" s="30">
        <v>0</v>
      </c>
      <c r="Q14" s="30">
        <v>923423.4699999947</v>
      </c>
      <c r="R14" s="30">
        <v>107199.67</v>
      </c>
      <c r="S14" s="30">
        <v>0</v>
      </c>
      <c r="T14" s="30">
        <v>0</v>
      </c>
      <c r="U14" s="30">
        <v>0</v>
      </c>
      <c r="V14" s="30">
        <v>161273084.3851353</v>
      </c>
      <c r="W14" s="1"/>
    </row>
    <row r="15" spans="1:23" s="27" customFormat="1" ht="15.75" customHeight="1">
      <c r="A15" s="98" t="s">
        <v>38</v>
      </c>
      <c r="B15" s="48">
        <v>16737779.78</v>
      </c>
      <c r="C15" s="48">
        <v>31096157.490000002</v>
      </c>
      <c r="D15" s="48">
        <v>5217997.960000007</v>
      </c>
      <c r="E15" s="48">
        <v>15434357</v>
      </c>
      <c r="F15" s="48">
        <v>4418597.62</v>
      </c>
      <c r="G15" s="48">
        <v>11440554.480000004</v>
      </c>
      <c r="H15" s="48">
        <v>17548133.029999997</v>
      </c>
      <c r="I15" s="48">
        <v>10533232.07676688</v>
      </c>
      <c r="J15" s="48">
        <v>6193062.560000001</v>
      </c>
      <c r="K15" s="48">
        <v>58640.47</v>
      </c>
      <c r="L15" s="48">
        <v>13677147.520000005</v>
      </c>
      <c r="M15" s="48">
        <v>4801646.74</v>
      </c>
      <c r="N15" s="48">
        <v>1420718.3951353005</v>
      </c>
      <c r="O15" s="48">
        <v>1856968.58</v>
      </c>
      <c r="P15" s="48">
        <v>0</v>
      </c>
      <c r="Q15" s="48">
        <v>923423.4699999947</v>
      </c>
      <c r="R15" s="48">
        <v>107199.67</v>
      </c>
      <c r="S15" s="48">
        <v>0</v>
      </c>
      <c r="T15" s="48">
        <v>0</v>
      </c>
      <c r="U15" s="48">
        <v>0</v>
      </c>
      <c r="V15" s="30">
        <v>141465616.84190223</v>
      </c>
      <c r="W15" s="49"/>
    </row>
    <row r="16" spans="1:23" s="27" customFormat="1" ht="16.5" customHeight="1">
      <c r="A16" s="98" t="s">
        <v>39</v>
      </c>
      <c r="B16" s="48">
        <v>11866659</v>
      </c>
      <c r="C16" s="48">
        <v>919457.44</v>
      </c>
      <c r="D16" s="48">
        <v>717753.32</v>
      </c>
      <c r="E16" s="48">
        <v>0</v>
      </c>
      <c r="F16" s="48">
        <v>119512.49</v>
      </c>
      <c r="G16" s="48">
        <v>278536.53</v>
      </c>
      <c r="H16" s="48">
        <v>1777552.19</v>
      </c>
      <c r="I16" s="48">
        <v>1980646.57</v>
      </c>
      <c r="J16" s="48">
        <v>535005.33</v>
      </c>
      <c r="K16" s="48">
        <v>0</v>
      </c>
      <c r="L16" s="48">
        <v>540894.12</v>
      </c>
      <c r="M16" s="48">
        <v>1206.38</v>
      </c>
      <c r="N16" s="48">
        <v>30955.84</v>
      </c>
      <c r="O16" s="48">
        <v>1077.15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30">
        <v>18769256.359999996</v>
      </c>
      <c r="W16" s="49"/>
    </row>
    <row r="17" spans="1:23" s="27" customFormat="1" ht="15">
      <c r="A17" s="98" t="s">
        <v>40</v>
      </c>
      <c r="B17" s="48">
        <v>1266</v>
      </c>
      <c r="C17" s="48">
        <v>1643.87</v>
      </c>
      <c r="D17" s="48">
        <v>0</v>
      </c>
      <c r="E17" s="48">
        <v>0</v>
      </c>
      <c r="F17" s="48">
        <v>0</v>
      </c>
      <c r="G17" s="48">
        <v>15022.53</v>
      </c>
      <c r="H17" s="48">
        <v>0</v>
      </c>
      <c r="I17" s="48">
        <v>1747.55323312164</v>
      </c>
      <c r="J17" s="48">
        <v>10960.82</v>
      </c>
      <c r="K17" s="48">
        <v>0</v>
      </c>
      <c r="L17" s="48">
        <v>11466.58</v>
      </c>
      <c r="M17" s="48">
        <v>10000</v>
      </c>
      <c r="N17" s="48">
        <v>0</v>
      </c>
      <c r="O17" s="48">
        <v>338624.77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30">
        <v>390732.12323312165</v>
      </c>
      <c r="W17" s="49"/>
    </row>
    <row r="18" spans="1:23" s="27" customFormat="1" ht="16.5" customHeight="1">
      <c r="A18" s="98" t="s">
        <v>41</v>
      </c>
      <c r="B18" s="48">
        <v>0</v>
      </c>
      <c r="C18" s="48">
        <v>0</v>
      </c>
      <c r="D18" s="48">
        <v>61066.50999999989</v>
      </c>
      <c r="E18" s="48">
        <v>0</v>
      </c>
      <c r="F18" s="48">
        <v>0</v>
      </c>
      <c r="G18" s="48">
        <v>15883.31</v>
      </c>
      <c r="H18" s="48">
        <v>405640.23</v>
      </c>
      <c r="I18" s="48">
        <v>0</v>
      </c>
      <c r="J18" s="48">
        <v>66511.49</v>
      </c>
      <c r="K18" s="48">
        <v>0</v>
      </c>
      <c r="L18" s="48">
        <v>98377.52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30">
        <v>647479.06</v>
      </c>
      <c r="W18" s="49"/>
    </row>
    <row r="19" spans="1:23" ht="27.75" customHeight="1">
      <c r="A19" s="97" t="s">
        <v>42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30">
        <v>130914.6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130914.6</v>
      </c>
      <c r="W19" s="1"/>
    </row>
    <row r="20" spans="1:23" ht="27.75" customHeight="1">
      <c r="A20" s="97" t="s">
        <v>43</v>
      </c>
      <c r="B20" s="30">
        <v>581219.13</v>
      </c>
      <c r="C20" s="30">
        <v>0</v>
      </c>
      <c r="D20" s="30">
        <v>36992.55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618211.68</v>
      </c>
      <c r="W20" s="1"/>
    </row>
    <row r="21" spans="1:23" ht="15.75" customHeight="1">
      <c r="A21" s="97" t="s">
        <v>44</v>
      </c>
      <c r="B21" s="30">
        <v>7794558.550000001</v>
      </c>
      <c r="C21" s="30">
        <v>217385.76</v>
      </c>
      <c r="D21" s="30">
        <v>224254.23</v>
      </c>
      <c r="E21" s="30">
        <v>1012079</v>
      </c>
      <c r="F21" s="30">
        <v>5180.62</v>
      </c>
      <c r="G21" s="30">
        <v>23923.85</v>
      </c>
      <c r="H21" s="30">
        <v>301527.26</v>
      </c>
      <c r="I21" s="30">
        <v>752587.05</v>
      </c>
      <c r="J21" s="30">
        <v>251102</v>
      </c>
      <c r="K21" s="30">
        <v>66707.24</v>
      </c>
      <c r="L21" s="30">
        <v>16950.02</v>
      </c>
      <c r="M21" s="30">
        <v>20966.43</v>
      </c>
      <c r="N21" s="30">
        <v>4746.34</v>
      </c>
      <c r="O21" s="30">
        <v>3678.57</v>
      </c>
      <c r="P21" s="30">
        <v>20046.84</v>
      </c>
      <c r="Q21" s="30">
        <v>10984.85</v>
      </c>
      <c r="R21" s="30">
        <v>0</v>
      </c>
      <c r="S21" s="30">
        <v>0</v>
      </c>
      <c r="T21" s="30">
        <v>0</v>
      </c>
      <c r="U21" s="30">
        <v>0</v>
      </c>
      <c r="V21" s="30">
        <v>10726678.61</v>
      </c>
      <c r="W21" s="1"/>
    </row>
    <row r="22" spans="1:23" ht="16.5" customHeight="1">
      <c r="A22" s="97" t="s">
        <v>45</v>
      </c>
      <c r="B22" s="30">
        <v>0</v>
      </c>
      <c r="C22" s="30">
        <v>936132.44</v>
      </c>
      <c r="D22" s="30">
        <v>0</v>
      </c>
      <c r="E22" s="30">
        <v>2234008</v>
      </c>
      <c r="F22" s="30">
        <v>0</v>
      </c>
      <c r="G22" s="30">
        <v>364814.95</v>
      </c>
      <c r="H22" s="30">
        <v>8038.07</v>
      </c>
      <c r="I22" s="30">
        <v>208464.56</v>
      </c>
      <c r="J22" s="30">
        <v>0</v>
      </c>
      <c r="K22" s="30">
        <v>0</v>
      </c>
      <c r="L22" s="30">
        <v>0</v>
      </c>
      <c r="M22" s="30">
        <v>0</v>
      </c>
      <c r="N22" s="30">
        <v>52807.41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1202224.31</v>
      </c>
      <c r="U22" s="30">
        <v>0</v>
      </c>
      <c r="V22" s="30">
        <v>5006489.74</v>
      </c>
      <c r="W22" s="1"/>
    </row>
    <row r="23" spans="1:23" ht="16.5" customHeight="1">
      <c r="A23" s="97" t="s">
        <v>46</v>
      </c>
      <c r="B23" s="30">
        <v>0</v>
      </c>
      <c r="C23" s="30">
        <v>0</v>
      </c>
      <c r="D23" s="30">
        <v>512207.62</v>
      </c>
      <c r="E23" s="30">
        <v>0</v>
      </c>
      <c r="F23" s="30">
        <v>0</v>
      </c>
      <c r="G23" s="30">
        <v>0</v>
      </c>
      <c r="H23" s="30">
        <v>0</v>
      </c>
      <c r="I23" s="30">
        <v>232254.08</v>
      </c>
      <c r="J23" s="30">
        <v>-5092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739369.7</v>
      </c>
      <c r="W23" s="1"/>
    </row>
    <row r="24" spans="1:23" ht="16.5" customHeight="1">
      <c r="A24" s="97" t="s">
        <v>47</v>
      </c>
      <c r="B24" s="30">
        <v>17303</v>
      </c>
      <c r="C24" s="30">
        <v>1941564.49</v>
      </c>
      <c r="D24" s="30">
        <v>990364.2800000107</v>
      </c>
      <c r="E24" s="30">
        <v>122335</v>
      </c>
      <c r="F24" s="30">
        <v>868501.67</v>
      </c>
      <c r="G24" s="30">
        <v>1134.71</v>
      </c>
      <c r="H24" s="30">
        <v>135</v>
      </c>
      <c r="I24" s="30">
        <v>540646.81</v>
      </c>
      <c r="J24" s="30">
        <v>6304</v>
      </c>
      <c r="K24" s="30">
        <v>0</v>
      </c>
      <c r="L24" s="30">
        <v>0</v>
      </c>
      <c r="M24" s="30">
        <v>15749.3</v>
      </c>
      <c r="N24" s="30">
        <v>0</v>
      </c>
      <c r="O24" s="30">
        <v>123402.42</v>
      </c>
      <c r="P24" s="30">
        <v>2456.39</v>
      </c>
      <c r="Q24" s="30">
        <v>-4044.8</v>
      </c>
      <c r="R24" s="30">
        <v>0</v>
      </c>
      <c r="S24" s="30">
        <v>17431</v>
      </c>
      <c r="T24" s="30">
        <v>0</v>
      </c>
      <c r="U24" s="30">
        <v>0</v>
      </c>
      <c r="V24" s="30">
        <v>4643283.27000001</v>
      </c>
      <c r="W24" s="1"/>
    </row>
    <row r="25" spans="1:23" ht="16.5" customHeight="1">
      <c r="A25" s="97" t="s">
        <v>48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1"/>
    </row>
    <row r="26" spans="1:23" ht="16.5" customHeight="1">
      <c r="A26" s="97" t="s">
        <v>49</v>
      </c>
      <c r="B26" s="30">
        <v>51056.4</v>
      </c>
      <c r="C26" s="30">
        <v>166229.94</v>
      </c>
      <c r="D26" s="30">
        <v>598193.8600000007</v>
      </c>
      <c r="E26" s="30">
        <v>103672</v>
      </c>
      <c r="F26" s="30">
        <v>58530.1</v>
      </c>
      <c r="G26" s="30">
        <v>323192.77</v>
      </c>
      <c r="H26" s="30">
        <v>4464.98</v>
      </c>
      <c r="I26" s="30">
        <v>274546.35</v>
      </c>
      <c r="J26" s="30">
        <v>93277.9</v>
      </c>
      <c r="K26" s="30">
        <v>0</v>
      </c>
      <c r="L26" s="30">
        <v>62785.99</v>
      </c>
      <c r="M26" s="30">
        <v>36038.38</v>
      </c>
      <c r="N26" s="30">
        <v>149215.63</v>
      </c>
      <c r="O26" s="30">
        <v>14892.23</v>
      </c>
      <c r="P26" s="30">
        <v>2614.26</v>
      </c>
      <c r="Q26" s="30">
        <v>2724.58</v>
      </c>
      <c r="R26" s="30">
        <v>39097.48</v>
      </c>
      <c r="S26" s="30">
        <v>0</v>
      </c>
      <c r="T26" s="30">
        <v>0</v>
      </c>
      <c r="U26" s="30">
        <v>0</v>
      </c>
      <c r="V26" s="30">
        <v>1980532.85</v>
      </c>
      <c r="W26" s="1"/>
    </row>
    <row r="27" spans="1:23" ht="16.5" customHeight="1">
      <c r="A27" s="99" t="s">
        <v>50</v>
      </c>
      <c r="B27" s="30">
        <v>115389361.31539951</v>
      </c>
      <c r="C27" s="30">
        <v>95084379.36</v>
      </c>
      <c r="D27" s="30">
        <v>62416504.91000001</v>
      </c>
      <c r="E27" s="30">
        <v>37750836</v>
      </c>
      <c r="F27" s="30">
        <v>60553149.249999985</v>
      </c>
      <c r="G27" s="30">
        <v>45794180.63000001</v>
      </c>
      <c r="H27" s="30">
        <v>57020422.54</v>
      </c>
      <c r="I27" s="30">
        <v>34305150.36000001</v>
      </c>
      <c r="J27" s="30">
        <v>25376982.069999997</v>
      </c>
      <c r="K27" s="30">
        <v>2944345.7</v>
      </c>
      <c r="L27" s="30">
        <v>22449084.75000002</v>
      </c>
      <c r="M27" s="30">
        <v>13943148.859999992</v>
      </c>
      <c r="N27" s="30">
        <v>5846083.165135294</v>
      </c>
      <c r="O27" s="30">
        <v>6994058.839999998</v>
      </c>
      <c r="P27" s="30">
        <v>3830398.19</v>
      </c>
      <c r="Q27" s="30">
        <v>2479973.56</v>
      </c>
      <c r="R27" s="30">
        <v>290480.77</v>
      </c>
      <c r="S27" s="30">
        <v>217234</v>
      </c>
      <c r="T27" s="30">
        <v>1202224.31</v>
      </c>
      <c r="U27" s="30">
        <v>1633</v>
      </c>
      <c r="V27" s="30">
        <v>593889631.5805348</v>
      </c>
      <c r="W27" s="1"/>
    </row>
    <row r="28" spans="2:23" ht="16.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ht="12.75">
      <c r="A29" s="101" t="s">
        <v>284</v>
      </c>
    </row>
    <row r="30" spans="2:21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2" spans="1:21" ht="12.75" customHeight="1">
      <c r="A32" s="2"/>
      <c r="B32" s="50" t="s">
        <v>75</v>
      </c>
      <c r="C32" s="51" t="s">
        <v>76</v>
      </c>
      <c r="D32" s="50" t="s">
        <v>77</v>
      </c>
      <c r="E32" s="50" t="s">
        <v>78</v>
      </c>
      <c r="F32" s="50" t="s">
        <v>79</v>
      </c>
      <c r="G32" s="50" t="s">
        <v>80</v>
      </c>
      <c r="H32" s="50" t="s">
        <v>81</v>
      </c>
      <c r="I32" s="50" t="s">
        <v>82</v>
      </c>
      <c r="J32" s="50" t="s">
        <v>83</v>
      </c>
      <c r="K32" s="52" t="s">
        <v>84</v>
      </c>
      <c r="U32" s="2"/>
    </row>
    <row r="33" spans="1:21" s="10" customFormat="1" ht="12.75">
      <c r="A33" s="53"/>
      <c r="B33" s="10">
        <f>(V5+V6)/V27</f>
        <v>0.008942675503301497</v>
      </c>
      <c r="C33" s="10">
        <f>(V7+V14)/V27</f>
        <v>0.8462857673284352</v>
      </c>
      <c r="D33" s="10">
        <f>V8/V27</f>
        <v>0.00021163317781033893</v>
      </c>
      <c r="E33" s="10">
        <f>(V9+V19)/V27</f>
        <v>0.0025374841887530817</v>
      </c>
      <c r="F33" s="10">
        <f>(V10+V20)/V27</f>
        <v>0.03045967565026756</v>
      </c>
      <c r="G33" s="10">
        <f>V11/V27</f>
        <v>0.0055023915155805615</v>
      </c>
      <c r="H33" s="10">
        <f>(V13+V12)/V27</f>
        <v>0.06717039553937801</v>
      </c>
      <c r="I33" s="10">
        <f>V21/V27</f>
        <v>0.01806173746703204</v>
      </c>
      <c r="J33" s="10">
        <f>(V25+V24+V23+V22)/V27</f>
        <v>0.01749338960902735</v>
      </c>
      <c r="K33" s="10">
        <f>V26/V27</f>
        <v>0.003334850020413984</v>
      </c>
      <c r="U33" s="58"/>
    </row>
  </sheetData>
  <mergeCells count="1">
    <mergeCell ref="A2:U2"/>
  </mergeCells>
  <printOptions horizontalCentered="1"/>
  <pageMargins left="0.2" right="0.2" top="0.5905511811023623" bottom="0.5905511811023623" header="0" footer="0"/>
  <pageSetup horizontalDpi="600" verticalDpi="600" orientation="landscape" paperSize="9" scale="4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V29"/>
  <sheetViews>
    <sheetView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49.57421875" style="2" customWidth="1"/>
    <col min="2" max="20" width="12.7109375" style="2" customWidth="1"/>
    <col min="21" max="21" width="13.421875" style="2" customWidth="1"/>
    <col min="22" max="16384" width="9.140625" style="2" customWidth="1"/>
  </cols>
  <sheetData>
    <row r="1" ht="21" customHeight="1"/>
    <row r="2" spans="1:21" s="17" customFormat="1" ht="21.75">
      <c r="A2" s="160" t="s">
        <v>287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</row>
    <row r="3" spans="1:20" s="17" customFormat="1" ht="21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1" s="24" customFormat="1" ht="87" customHeight="1">
      <c r="A4" s="96" t="s">
        <v>283</v>
      </c>
      <c r="B4" s="56" t="s">
        <v>52</v>
      </c>
      <c r="C4" s="56" t="s">
        <v>53</v>
      </c>
      <c r="D4" s="56" t="s">
        <v>54</v>
      </c>
      <c r="E4" s="56" t="s">
        <v>57</v>
      </c>
      <c r="F4" s="56" t="s">
        <v>55</v>
      </c>
      <c r="G4" s="56" t="s">
        <v>56</v>
      </c>
      <c r="H4" s="56" t="s">
        <v>58</v>
      </c>
      <c r="I4" s="56" t="s">
        <v>59</v>
      </c>
      <c r="J4" s="56" t="s">
        <v>60</v>
      </c>
      <c r="K4" s="56" t="s">
        <v>61</v>
      </c>
      <c r="L4" s="56" t="s">
        <v>62</v>
      </c>
      <c r="M4" s="56" t="s">
        <v>63</v>
      </c>
      <c r="N4" s="56" t="s">
        <v>64</v>
      </c>
      <c r="O4" s="56" t="s">
        <v>66</v>
      </c>
      <c r="P4" s="56" t="s">
        <v>65</v>
      </c>
      <c r="Q4" s="56" t="s">
        <v>67</v>
      </c>
      <c r="R4" s="56" t="s">
        <v>68</v>
      </c>
      <c r="S4" s="56" t="s">
        <v>69</v>
      </c>
      <c r="T4" s="56" t="s">
        <v>70</v>
      </c>
      <c r="U4" s="56" t="s">
        <v>71</v>
      </c>
    </row>
    <row r="5" spans="1:22" ht="17.25" customHeight="1">
      <c r="A5" s="97" t="s">
        <v>28</v>
      </c>
      <c r="B5" s="33">
        <v>0.13333452388176797</v>
      </c>
      <c r="C5" s="33">
        <v>0.0377473390576768</v>
      </c>
      <c r="D5" s="33">
        <v>0.17903584639921014</v>
      </c>
      <c r="E5" s="33">
        <v>0.017593261504924948</v>
      </c>
      <c r="F5" s="33">
        <v>0.0056895731792644295</v>
      </c>
      <c r="G5" s="33">
        <v>0.09122896169519382</v>
      </c>
      <c r="H5" s="33">
        <v>0.011598733045702195</v>
      </c>
      <c r="I5" s="33">
        <v>0.09364288363166949</v>
      </c>
      <c r="J5" s="33">
        <v>0.016837863811106028</v>
      </c>
      <c r="K5" s="33">
        <v>0.03667082378455982</v>
      </c>
      <c r="L5" s="33">
        <v>0.0010179340201116982</v>
      </c>
      <c r="M5" s="33">
        <v>0.10174101712462093</v>
      </c>
      <c r="N5" s="33">
        <v>0.01933659721506812</v>
      </c>
      <c r="O5" s="33">
        <v>0.08946261387737892</v>
      </c>
      <c r="P5" s="33">
        <v>0.09759477733899156</v>
      </c>
      <c r="Q5" s="33">
        <v>0.053397475943268234</v>
      </c>
      <c r="R5" s="33">
        <v>0</v>
      </c>
      <c r="S5" s="33">
        <v>0.014069774489484512</v>
      </c>
      <c r="T5" s="33">
        <v>0</v>
      </c>
      <c r="U5" s="33">
        <v>0</v>
      </c>
      <c r="V5" s="59"/>
    </row>
    <row r="6" spans="1:22" ht="16.5" customHeight="1">
      <c r="A6" s="97" t="s">
        <v>29</v>
      </c>
      <c r="B6" s="33">
        <v>0</v>
      </c>
      <c r="C6" s="33">
        <v>0.03133087450757022</v>
      </c>
      <c r="D6" s="33">
        <v>0</v>
      </c>
      <c r="E6" s="33">
        <v>0</v>
      </c>
      <c r="F6" s="33">
        <v>0</v>
      </c>
      <c r="G6" s="33">
        <v>0</v>
      </c>
      <c r="H6" s="33">
        <v>0</v>
      </c>
      <c r="I6" s="33">
        <v>0.2726847400617574</v>
      </c>
      <c r="J6" s="33">
        <v>0</v>
      </c>
      <c r="K6" s="33">
        <v>0</v>
      </c>
      <c r="L6" s="33">
        <v>0</v>
      </c>
      <c r="M6" s="33">
        <v>0</v>
      </c>
      <c r="N6" s="33">
        <v>0</v>
      </c>
      <c r="O6" s="33">
        <v>0.6959843854306723</v>
      </c>
      <c r="P6" s="33">
        <v>0</v>
      </c>
      <c r="Q6" s="33">
        <v>0</v>
      </c>
      <c r="R6" s="33">
        <v>0</v>
      </c>
      <c r="S6" s="33">
        <v>0</v>
      </c>
      <c r="T6" s="33">
        <v>0</v>
      </c>
      <c r="U6" s="33">
        <v>0</v>
      </c>
      <c r="V6" s="59"/>
    </row>
    <row r="7" spans="1:22" ht="15">
      <c r="A7" s="97" t="s">
        <v>30</v>
      </c>
      <c r="B7" s="33">
        <v>0.16377836860317527</v>
      </c>
      <c r="C7" s="33">
        <v>0.1532034642882116</v>
      </c>
      <c r="D7" s="33">
        <v>0.1192033713518997</v>
      </c>
      <c r="E7" s="33">
        <v>0.04998013370128711</v>
      </c>
      <c r="F7" s="33">
        <v>0.16046333357955903</v>
      </c>
      <c r="G7" s="33">
        <v>0.09138887033468791</v>
      </c>
      <c r="H7" s="33">
        <v>0.09926498176596357</v>
      </c>
      <c r="I7" s="33">
        <v>0.051841968274296255</v>
      </c>
      <c r="J7" s="33">
        <v>0.044034700480428665</v>
      </c>
      <c r="K7" s="33">
        <v>0.0015253351366306758</v>
      </c>
      <c r="L7" s="33">
        <v>0.02228768118445404</v>
      </c>
      <c r="M7" s="33">
        <v>0.022628972825266127</v>
      </c>
      <c r="N7" s="33">
        <v>0.007946234896149939</v>
      </c>
      <c r="O7" s="33">
        <v>0.009875264805745848</v>
      </c>
      <c r="P7" s="33">
        <v>0</v>
      </c>
      <c r="Q7" s="33">
        <v>0.002577318772244574</v>
      </c>
      <c r="R7" s="33">
        <v>0</v>
      </c>
      <c r="S7" s="33">
        <v>0</v>
      </c>
      <c r="T7" s="33">
        <v>0</v>
      </c>
      <c r="U7" s="33">
        <v>0</v>
      </c>
      <c r="V7" s="59"/>
    </row>
    <row r="8" spans="1:22" ht="16.5" customHeight="1">
      <c r="A8" s="97" t="s">
        <v>31</v>
      </c>
      <c r="B8" s="33">
        <v>0</v>
      </c>
      <c r="C8" s="33">
        <v>0.024220691520784807</v>
      </c>
      <c r="D8" s="33">
        <v>0.9757793084792152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59"/>
    </row>
    <row r="9" spans="1:22" ht="16.5" customHeight="1">
      <c r="A9" s="97" t="s">
        <v>32</v>
      </c>
      <c r="B9" s="33">
        <v>0.848810768078492</v>
      </c>
      <c r="C9" s="33">
        <v>0</v>
      </c>
      <c r="D9" s="33">
        <v>0</v>
      </c>
      <c r="E9" s="33">
        <v>0</v>
      </c>
      <c r="F9" s="33">
        <v>0</v>
      </c>
      <c r="G9" s="33">
        <v>0.1273151794971037</v>
      </c>
      <c r="H9" s="33">
        <v>0.023874052424404425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59"/>
    </row>
    <row r="10" spans="1:22" ht="16.5" customHeight="1">
      <c r="A10" s="97" t="s">
        <v>33</v>
      </c>
      <c r="B10" s="33">
        <v>0.7294697599544878</v>
      </c>
      <c r="C10" s="33">
        <v>0.024934957590959112</v>
      </c>
      <c r="D10" s="33">
        <v>0.2022783833977706</v>
      </c>
      <c r="E10" s="33">
        <v>0</v>
      </c>
      <c r="F10" s="33">
        <v>0</v>
      </c>
      <c r="G10" s="33">
        <v>0.010958156216502422</v>
      </c>
      <c r="H10" s="33">
        <v>0.021198304319130702</v>
      </c>
      <c r="I10" s="33">
        <v>0.00140500338910446</v>
      </c>
      <c r="J10" s="33">
        <v>0.00011023683601800224</v>
      </c>
      <c r="K10" s="33">
        <v>0</v>
      </c>
      <c r="L10" s="33">
        <v>0</v>
      </c>
      <c r="M10" s="33">
        <v>0.009645198296026761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59"/>
    </row>
    <row r="11" spans="1:22" ht="16.5" customHeight="1">
      <c r="A11" s="97" t="s">
        <v>34</v>
      </c>
      <c r="B11" s="33">
        <v>0.2248493623382587</v>
      </c>
      <c r="C11" s="33">
        <v>0.2779752589718812</v>
      </c>
      <c r="D11" s="33">
        <v>0.030479434340506272</v>
      </c>
      <c r="E11" s="33">
        <v>0.0003087691727257109</v>
      </c>
      <c r="F11" s="33">
        <v>0.0027153601711152856</v>
      </c>
      <c r="G11" s="33">
        <v>0.005622634612778839</v>
      </c>
      <c r="H11" s="33">
        <v>0.011092745210622148</v>
      </c>
      <c r="I11" s="33">
        <v>0.061660824334678094</v>
      </c>
      <c r="J11" s="33">
        <v>0.04286138418184464</v>
      </c>
      <c r="K11" s="33">
        <v>0</v>
      </c>
      <c r="L11" s="33">
        <v>0.0007223974581632076</v>
      </c>
      <c r="M11" s="33">
        <v>0.001070510984246049</v>
      </c>
      <c r="N11" s="33">
        <v>0.264129948281898</v>
      </c>
      <c r="O11" s="33">
        <v>1.7883518785025313E-05</v>
      </c>
      <c r="P11" s="33">
        <v>0.07649348642249684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59"/>
    </row>
    <row r="12" spans="1:22" ht="16.5" customHeight="1">
      <c r="A12" s="97" t="s">
        <v>35</v>
      </c>
      <c r="B12" s="33">
        <v>0.1950476128591391</v>
      </c>
      <c r="C12" s="33">
        <v>0.17335558980706395</v>
      </c>
      <c r="D12" s="33">
        <v>0.1978491355695128</v>
      </c>
      <c r="E12" s="33">
        <v>0.05273563414183088</v>
      </c>
      <c r="F12" s="33">
        <v>0.0005788707981218944</v>
      </c>
      <c r="G12" s="33">
        <v>0.03183132045789017</v>
      </c>
      <c r="H12" s="33">
        <v>0.026191881914869722</v>
      </c>
      <c r="I12" s="33">
        <v>0.03653523035943443</v>
      </c>
      <c r="J12" s="33">
        <v>0.04684621988744883</v>
      </c>
      <c r="K12" s="33">
        <v>0.06411699400822814</v>
      </c>
      <c r="L12" s="33">
        <v>0.010450663101935695</v>
      </c>
      <c r="M12" s="33">
        <v>0.015021851287554084</v>
      </c>
      <c r="N12" s="33">
        <v>0.011601332736450793</v>
      </c>
      <c r="O12" s="33">
        <v>0.022952202390021124</v>
      </c>
      <c r="P12" s="33">
        <v>0.09528212820559162</v>
      </c>
      <c r="Q12" s="33">
        <v>0.011115699837428451</v>
      </c>
      <c r="R12" s="33">
        <v>0.00454114419076446</v>
      </c>
      <c r="S12" s="33">
        <v>0.003946488446713706</v>
      </c>
      <c r="T12" s="33">
        <v>0</v>
      </c>
      <c r="U12" s="33">
        <v>0</v>
      </c>
      <c r="V12" s="59"/>
    </row>
    <row r="13" spans="1:22" ht="16.5" customHeight="1">
      <c r="A13" s="97" t="s">
        <v>36</v>
      </c>
      <c r="B13" s="33">
        <v>0.1094328025292188</v>
      </c>
      <c r="C13" s="33">
        <v>0.05671376734664469</v>
      </c>
      <c r="D13" s="33">
        <v>0.29284743967371013</v>
      </c>
      <c r="E13" s="33">
        <v>0.0019964878435659006</v>
      </c>
      <c r="F13" s="33">
        <v>0.03131415396180581</v>
      </c>
      <c r="G13" s="33">
        <v>0.015715605740436508</v>
      </c>
      <c r="H13" s="33">
        <v>0.21625541154229394</v>
      </c>
      <c r="I13" s="33">
        <v>0.024530252682229983</v>
      </c>
      <c r="J13" s="33">
        <v>0.18142922063301473</v>
      </c>
      <c r="K13" s="33">
        <v>0.008406422474075212</v>
      </c>
      <c r="L13" s="33">
        <v>0.011608150993251416</v>
      </c>
      <c r="M13" s="33">
        <v>0.017929372237941072</v>
      </c>
      <c r="N13" s="33">
        <v>0.0173816818907341</v>
      </c>
      <c r="O13" s="33">
        <v>0.008736328148956467</v>
      </c>
      <c r="P13" s="33">
        <v>0.001632478265044553</v>
      </c>
      <c r="Q13" s="33">
        <v>0.003869841740500848</v>
      </c>
      <c r="R13" s="33">
        <v>0</v>
      </c>
      <c r="S13" s="33">
        <v>0</v>
      </c>
      <c r="T13" s="33">
        <v>0</v>
      </c>
      <c r="U13" s="33">
        <v>0.00020058229657580383</v>
      </c>
      <c r="V13" s="59"/>
    </row>
    <row r="14" spans="1:22" ht="27.75" customHeight="1">
      <c r="A14" s="97" t="s">
        <v>37</v>
      </c>
      <c r="B14" s="33">
        <v>0.17737432683861176</v>
      </c>
      <c r="C14" s="33">
        <v>0.19852822262355804</v>
      </c>
      <c r="D14" s="33">
        <v>0.03718424443150751</v>
      </c>
      <c r="E14" s="33">
        <v>0.09570324185740321</v>
      </c>
      <c r="F14" s="33">
        <v>0.028139290119624467</v>
      </c>
      <c r="G14" s="33">
        <v>0.07285776727590766</v>
      </c>
      <c r="H14" s="33">
        <v>0.12234729387874631</v>
      </c>
      <c r="I14" s="33">
        <v>0.07760517663388586</v>
      </c>
      <c r="J14" s="33">
        <v>0.04219885931956092</v>
      </c>
      <c r="K14" s="33">
        <v>0.00036360977545367115</v>
      </c>
      <c r="L14" s="33">
        <v>0.08884238677908379</v>
      </c>
      <c r="M14" s="33">
        <v>0.029842878855757815</v>
      </c>
      <c r="N14" s="33">
        <v>0.009001342292608268</v>
      </c>
      <c r="O14" s="33">
        <v>0.01362081284905635</v>
      </c>
      <c r="P14" s="33">
        <v>0</v>
      </c>
      <c r="Q14" s="33">
        <v>0.005725837473256062</v>
      </c>
      <c r="R14" s="33">
        <v>0.000664708995978505</v>
      </c>
      <c r="S14" s="33">
        <v>0</v>
      </c>
      <c r="T14" s="33">
        <v>0</v>
      </c>
      <c r="U14" s="33">
        <v>0</v>
      </c>
      <c r="V14" s="59"/>
    </row>
    <row r="15" spans="1:22" ht="16.5" customHeight="1">
      <c r="A15" s="98" t="s">
        <v>38</v>
      </c>
      <c r="B15" s="33">
        <v>0.11831694622097216</v>
      </c>
      <c r="C15" s="33">
        <v>0.21981424309450504</v>
      </c>
      <c r="D15" s="33">
        <v>0.0368852734430267</v>
      </c>
      <c r="E15" s="33">
        <v>0.10910323896759294</v>
      </c>
      <c r="F15" s="33">
        <v>0.031234427973675708</v>
      </c>
      <c r="G15" s="33">
        <v>0.08087162616189365</v>
      </c>
      <c r="H15" s="33">
        <v>0.12404521622813316</v>
      </c>
      <c r="I15" s="33">
        <v>0.07445789522508857</v>
      </c>
      <c r="J15" s="33">
        <v>0.04377786417827015</v>
      </c>
      <c r="K15" s="33">
        <v>0.00041452100735922884</v>
      </c>
      <c r="L15" s="33">
        <v>0.09668177911587647</v>
      </c>
      <c r="M15" s="33">
        <v>0.03394214684241032</v>
      </c>
      <c r="N15" s="33">
        <v>0.010042853004508178</v>
      </c>
      <c r="O15" s="33">
        <v>0.013126642511835884</v>
      </c>
      <c r="P15" s="33">
        <v>0</v>
      </c>
      <c r="Q15" s="33">
        <v>0.0065275470507578206</v>
      </c>
      <c r="R15" s="33">
        <v>0.000757778974093777</v>
      </c>
      <c r="S15" s="33">
        <v>0</v>
      </c>
      <c r="T15" s="33">
        <v>0</v>
      </c>
      <c r="U15" s="33">
        <v>0</v>
      </c>
      <c r="V15" s="59"/>
    </row>
    <row r="16" spans="1:22" ht="16.5" customHeight="1">
      <c r="A16" s="98" t="s">
        <v>39</v>
      </c>
      <c r="B16" s="33">
        <v>0.632239166666697</v>
      </c>
      <c r="C16" s="33">
        <v>0.04898741976584096</v>
      </c>
      <c r="D16" s="33">
        <v>0.038240903434492816</v>
      </c>
      <c r="E16" s="33">
        <v>0</v>
      </c>
      <c r="F16" s="33">
        <v>0.006367460047841769</v>
      </c>
      <c r="G16" s="33">
        <v>0.014840040791046028</v>
      </c>
      <c r="H16" s="33">
        <v>0.09470552034167007</v>
      </c>
      <c r="I16" s="33">
        <v>0.10552610780153468</v>
      </c>
      <c r="J16" s="33">
        <v>0.028504343472028747</v>
      </c>
      <c r="K16" s="33">
        <v>0</v>
      </c>
      <c r="L16" s="33">
        <v>0.02881809005245001</v>
      </c>
      <c r="M16" s="33">
        <v>6.427425662803405E-05</v>
      </c>
      <c r="N16" s="33">
        <v>0.0016492843086725257</v>
      </c>
      <c r="O16" s="33">
        <v>5.7389061097570324E-05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59"/>
    </row>
    <row r="17" spans="1:22" ht="15">
      <c r="A17" s="98" t="s">
        <v>40</v>
      </c>
      <c r="B17" s="33">
        <v>0.0032400714574590253</v>
      </c>
      <c r="C17" s="33">
        <v>0.004207153449267905</v>
      </c>
      <c r="D17" s="33">
        <v>0</v>
      </c>
      <c r="E17" s="33">
        <v>0</v>
      </c>
      <c r="F17" s="33">
        <v>0</v>
      </c>
      <c r="G17" s="33">
        <v>0.03844713323208684</v>
      </c>
      <c r="H17" s="33">
        <v>0</v>
      </c>
      <c r="I17" s="33">
        <v>0.004472509755946022</v>
      </c>
      <c r="J17" s="33">
        <v>0.028052006344665113</v>
      </c>
      <c r="K17" s="33">
        <v>0</v>
      </c>
      <c r="L17" s="33">
        <v>0.029346396976832948</v>
      </c>
      <c r="M17" s="33">
        <v>0.02559298149651679</v>
      </c>
      <c r="N17" s="33">
        <v>0</v>
      </c>
      <c r="O17" s="33">
        <v>0.8666417472872254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59"/>
    </row>
    <row r="18" spans="1:22" ht="16.5" customHeight="1">
      <c r="A18" s="98" t="s">
        <v>41</v>
      </c>
      <c r="B18" s="33">
        <v>0</v>
      </c>
      <c r="C18" s="33">
        <v>0</v>
      </c>
      <c r="D18" s="33">
        <v>0.09431426245661116</v>
      </c>
      <c r="E18" s="33">
        <v>0</v>
      </c>
      <c r="F18" s="33">
        <v>0</v>
      </c>
      <c r="G18" s="33">
        <v>0.02453100182112453</v>
      </c>
      <c r="H18" s="33">
        <v>0.6264916582784932</v>
      </c>
      <c r="I18" s="33">
        <v>0</v>
      </c>
      <c r="J18" s="33">
        <v>0.1027237699393707</v>
      </c>
      <c r="K18" s="33">
        <v>0</v>
      </c>
      <c r="L18" s="33">
        <v>0.1519393075044002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59"/>
    </row>
    <row r="19" spans="1:22" ht="27.75" customHeight="1">
      <c r="A19" s="97" t="s">
        <v>42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1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59"/>
    </row>
    <row r="20" spans="1:22" ht="27" customHeight="1">
      <c r="A20" s="97" t="s">
        <v>43</v>
      </c>
      <c r="B20" s="33">
        <v>0.9401620008214662</v>
      </c>
      <c r="C20" s="33">
        <v>0</v>
      </c>
      <c r="D20" s="33">
        <v>0.0598379991785338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59"/>
    </row>
    <row r="21" spans="1:22" ht="16.5" customHeight="1">
      <c r="A21" s="97" t="s">
        <v>44</v>
      </c>
      <c r="B21" s="33">
        <v>0.7266516349929124</v>
      </c>
      <c r="C21" s="33">
        <v>0.020265896639929257</v>
      </c>
      <c r="D21" s="33">
        <v>0.02090621320479742</v>
      </c>
      <c r="E21" s="33">
        <v>0.0943515730075556</v>
      </c>
      <c r="F21" s="33">
        <v>0.00048296590103579136</v>
      </c>
      <c r="G21" s="33">
        <v>0.002230312930015156</v>
      </c>
      <c r="H21" s="33">
        <v>0.028110030230503943</v>
      </c>
      <c r="I21" s="33">
        <v>0.07016030566054221</v>
      </c>
      <c r="J21" s="33">
        <v>0.023409110045108362</v>
      </c>
      <c r="K21" s="33">
        <v>0.006218815947166707</v>
      </c>
      <c r="L21" s="33">
        <v>0.0015801741262386905</v>
      </c>
      <c r="M21" s="33">
        <v>0.0019546059653967763</v>
      </c>
      <c r="N21" s="33">
        <v>0.00044247992995475797</v>
      </c>
      <c r="O21" s="33">
        <v>0.0003429365355060265</v>
      </c>
      <c r="P21" s="33">
        <v>0.0018688767258591334</v>
      </c>
      <c r="Q21" s="33">
        <v>0.001024068157477872</v>
      </c>
      <c r="R21" s="33">
        <v>0</v>
      </c>
      <c r="S21" s="33">
        <v>0</v>
      </c>
      <c r="T21" s="33">
        <v>0</v>
      </c>
      <c r="U21" s="33">
        <v>0</v>
      </c>
      <c r="V21" s="59"/>
    </row>
    <row r="22" spans="1:22" ht="16.5" customHeight="1">
      <c r="A22" s="97" t="s">
        <v>45</v>
      </c>
      <c r="B22" s="33">
        <v>0</v>
      </c>
      <c r="C22" s="33">
        <v>0.18698379276015453</v>
      </c>
      <c r="D22" s="33">
        <v>0</v>
      </c>
      <c r="E22" s="33">
        <v>0.446222426493977</v>
      </c>
      <c r="F22" s="33">
        <v>0</v>
      </c>
      <c r="G22" s="33">
        <v>0.07286841059220867</v>
      </c>
      <c r="H22" s="33">
        <v>0.0016055301054107422</v>
      </c>
      <c r="I22" s="33">
        <v>0.041638866915964155</v>
      </c>
      <c r="J22" s="33">
        <v>0</v>
      </c>
      <c r="K22" s="33">
        <v>0</v>
      </c>
      <c r="L22" s="33">
        <v>0</v>
      </c>
      <c r="M22" s="33">
        <v>0</v>
      </c>
      <c r="N22" s="33">
        <v>0.010547791515098562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0.24013318161718633</v>
      </c>
      <c r="U22" s="33">
        <v>0</v>
      </c>
      <c r="V22" s="59"/>
    </row>
    <row r="23" spans="1:22" ht="16.5" customHeight="1">
      <c r="A23" s="97" t="s">
        <v>46</v>
      </c>
      <c r="B23" s="33">
        <v>0</v>
      </c>
      <c r="C23" s="33">
        <v>0</v>
      </c>
      <c r="D23" s="33">
        <v>0.692762524620633</v>
      </c>
      <c r="E23" s="33">
        <v>0</v>
      </c>
      <c r="F23" s="33">
        <v>0</v>
      </c>
      <c r="G23" s="33">
        <v>0</v>
      </c>
      <c r="H23" s="33">
        <v>0</v>
      </c>
      <c r="I23" s="33">
        <v>0.31412442246416106</v>
      </c>
      <c r="J23" s="33">
        <v>-0.006886947084793981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59"/>
    </row>
    <row r="24" spans="1:22" ht="16.5" customHeight="1">
      <c r="A24" s="97" t="s">
        <v>47</v>
      </c>
      <c r="B24" s="33">
        <v>0.003726457981100077</v>
      </c>
      <c r="C24" s="33">
        <v>0.41814474308391614</v>
      </c>
      <c r="D24" s="33">
        <v>0.2132896535515501</v>
      </c>
      <c r="E24" s="33">
        <v>0.02634665879430607</v>
      </c>
      <c r="F24" s="33">
        <v>0.18704473095822952</v>
      </c>
      <c r="G24" s="33">
        <v>0.0002443766477335762</v>
      </c>
      <c r="H24" s="33">
        <v>2.9074254606051574E-05</v>
      </c>
      <c r="I24" s="33">
        <v>0.11643631856214512</v>
      </c>
      <c r="J24" s="33">
        <v>0.0013576600076781417</v>
      </c>
      <c r="K24" s="33">
        <v>0</v>
      </c>
      <c r="L24" s="33">
        <v>0</v>
      </c>
      <c r="M24" s="33">
        <v>0.003391845615311763</v>
      </c>
      <c r="N24" s="33">
        <v>0</v>
      </c>
      <c r="O24" s="33">
        <v>0.026576543541354896</v>
      </c>
      <c r="P24" s="33">
        <v>0.0005290200612722891</v>
      </c>
      <c r="Q24" s="33">
        <v>-0.0008711077409670919</v>
      </c>
      <c r="R24" s="33">
        <v>0</v>
      </c>
      <c r="S24" s="33">
        <v>0.0037540246817635925</v>
      </c>
      <c r="T24" s="33">
        <v>0</v>
      </c>
      <c r="U24" s="33">
        <v>0</v>
      </c>
      <c r="V24" s="59"/>
    </row>
    <row r="25" spans="1:22" ht="16.5" customHeight="1">
      <c r="A25" s="97" t="s">
        <v>48</v>
      </c>
      <c r="B25" s="33" t="s">
        <v>26</v>
      </c>
      <c r="C25" s="33" t="s">
        <v>26</v>
      </c>
      <c r="D25" s="33" t="s">
        <v>26</v>
      </c>
      <c r="E25" s="33" t="s">
        <v>26</v>
      </c>
      <c r="F25" s="33" t="s">
        <v>26</v>
      </c>
      <c r="G25" s="33" t="s">
        <v>26</v>
      </c>
      <c r="H25" s="33" t="s">
        <v>26</v>
      </c>
      <c r="I25" s="33" t="s">
        <v>26</v>
      </c>
      <c r="J25" s="33" t="s">
        <v>26</v>
      </c>
      <c r="K25" s="33" t="s">
        <v>26</v>
      </c>
      <c r="L25" s="33" t="s">
        <v>26</v>
      </c>
      <c r="M25" s="33" t="s">
        <v>26</v>
      </c>
      <c r="N25" s="33" t="s">
        <v>26</v>
      </c>
      <c r="O25" s="33" t="s">
        <v>26</v>
      </c>
      <c r="P25" s="33" t="s">
        <v>26</v>
      </c>
      <c r="Q25" s="33" t="s">
        <v>26</v>
      </c>
      <c r="R25" s="33" t="s">
        <v>26</v>
      </c>
      <c r="S25" s="33" t="s">
        <v>26</v>
      </c>
      <c r="T25" s="33" t="s">
        <v>26</v>
      </c>
      <c r="U25" s="33" t="s">
        <v>26</v>
      </c>
      <c r="V25" s="59"/>
    </row>
    <row r="26" spans="1:22" ht="16.5" customHeight="1">
      <c r="A26" s="97" t="s">
        <v>49</v>
      </c>
      <c r="B26" s="33">
        <v>0.025779123027421635</v>
      </c>
      <c r="C26" s="33">
        <v>0.0839319277132919</v>
      </c>
      <c r="D26" s="33">
        <v>0.30203682811926125</v>
      </c>
      <c r="E26" s="33">
        <v>0.052345508937152944</v>
      </c>
      <c r="F26" s="33">
        <v>0.02955270345553723</v>
      </c>
      <c r="G26" s="33">
        <v>0.16318475606198604</v>
      </c>
      <c r="H26" s="33">
        <v>0.002254433699496577</v>
      </c>
      <c r="I26" s="33">
        <v>0.1386224671809912</v>
      </c>
      <c r="J26" s="33">
        <v>0.047097375840042234</v>
      </c>
      <c r="K26" s="33">
        <v>0</v>
      </c>
      <c r="L26" s="33">
        <v>0.03170156455622536</v>
      </c>
      <c r="M26" s="33">
        <v>0.0181963051004178</v>
      </c>
      <c r="N26" s="33">
        <v>0.07534115377081475</v>
      </c>
      <c r="O26" s="33">
        <v>0.0075193047164049814</v>
      </c>
      <c r="P26" s="33">
        <v>0.0013199781058920584</v>
      </c>
      <c r="Q26" s="33">
        <v>0.0013756802872519887</v>
      </c>
      <c r="R26" s="33">
        <v>0.019740889427812318</v>
      </c>
      <c r="S26" s="33">
        <v>0</v>
      </c>
      <c r="T26" s="33">
        <v>0</v>
      </c>
      <c r="U26" s="33">
        <v>0</v>
      </c>
      <c r="V26" s="59"/>
    </row>
    <row r="27" spans="1:22" s="9" customFormat="1" ht="16.5" customHeight="1">
      <c r="A27" s="99" t="s">
        <v>50</v>
      </c>
      <c r="B27" s="33">
        <v>0.19429428496387557</v>
      </c>
      <c r="C27" s="33">
        <v>0.16010446100388945</v>
      </c>
      <c r="D27" s="33">
        <v>0.10509781883864389</v>
      </c>
      <c r="E27" s="33">
        <v>0.06356540675669427</v>
      </c>
      <c r="F27" s="33">
        <v>0.1019602734751375</v>
      </c>
      <c r="G27" s="33">
        <v>0.07710890743811556</v>
      </c>
      <c r="H27" s="33">
        <v>0.09601181685602084</v>
      </c>
      <c r="I27" s="33">
        <v>0.05776351115728821</v>
      </c>
      <c r="J27" s="33">
        <v>0.04273013152707101</v>
      </c>
      <c r="K27" s="33">
        <v>0.004957732116258928</v>
      </c>
      <c r="L27" s="33">
        <v>0.0378000954323039</v>
      </c>
      <c r="M27" s="33">
        <v>0.02347767685873334</v>
      </c>
      <c r="N27" s="33">
        <v>0.009843719866900105</v>
      </c>
      <c r="O27" s="33">
        <v>0.011776698005968747</v>
      </c>
      <c r="P27" s="33">
        <v>0.00644968018688263</v>
      </c>
      <c r="Q27" s="33">
        <v>0.004175815552462127</v>
      </c>
      <c r="R27" s="33">
        <v>0.0004891157456764072</v>
      </c>
      <c r="S27" s="33">
        <v>0.0003657817689490035</v>
      </c>
      <c r="T27" s="33">
        <v>0.0020243227799759483</v>
      </c>
      <c r="U27" s="33">
        <v>2.7496691525899386E-06</v>
      </c>
      <c r="V27" s="59"/>
    </row>
    <row r="28" spans="2:7" ht="16.5" customHeight="1">
      <c r="B28" s="101"/>
      <c r="C28" s="101"/>
      <c r="D28" s="101"/>
      <c r="E28" s="101"/>
      <c r="F28" s="101"/>
      <c r="G28" s="101"/>
    </row>
    <row r="29" ht="12.75">
      <c r="A29" s="101" t="s">
        <v>284</v>
      </c>
    </row>
  </sheetData>
  <mergeCells count="1">
    <mergeCell ref="A2:U2"/>
  </mergeCells>
  <printOptions horizontalCentered="1"/>
  <pageMargins left="0" right="0" top="0.5118110236220472" bottom="0" header="0" footer="0"/>
  <pageSetup horizontalDpi="300" verticalDpi="300" orientation="landscape" paperSize="9" scale="4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V32"/>
  <sheetViews>
    <sheetView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51.8515625" style="2" customWidth="1"/>
    <col min="2" max="21" width="12.7109375" style="2" customWidth="1"/>
    <col min="22" max="22" width="11.140625" style="2" customWidth="1"/>
    <col min="23" max="16384" width="9.140625" style="2" customWidth="1"/>
  </cols>
  <sheetData>
    <row r="1" ht="21" customHeight="1"/>
    <row r="2" spans="1:21" s="17" customFormat="1" ht="21" customHeight="1">
      <c r="A2" s="160" t="s">
        <v>157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</row>
    <row r="3" spans="1:21" s="17" customFormat="1" ht="21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4" spans="1:22" s="24" customFormat="1" ht="87" customHeight="1">
      <c r="A4" s="96" t="s">
        <v>283</v>
      </c>
      <c r="B4" s="56" t="s">
        <v>52</v>
      </c>
      <c r="C4" s="56" t="s">
        <v>53</v>
      </c>
      <c r="D4" s="56" t="s">
        <v>54</v>
      </c>
      <c r="E4" s="56" t="s">
        <v>57</v>
      </c>
      <c r="F4" s="56" t="s">
        <v>55</v>
      </c>
      <c r="G4" s="56" t="s">
        <v>56</v>
      </c>
      <c r="H4" s="56" t="s">
        <v>58</v>
      </c>
      <c r="I4" s="56" t="s">
        <v>59</v>
      </c>
      <c r="J4" s="56" t="s">
        <v>60</v>
      </c>
      <c r="K4" s="56" t="s">
        <v>61</v>
      </c>
      <c r="L4" s="56" t="s">
        <v>62</v>
      </c>
      <c r="M4" s="56" t="s">
        <v>63</v>
      </c>
      <c r="N4" s="56" t="s">
        <v>64</v>
      </c>
      <c r="O4" s="56" t="s">
        <v>66</v>
      </c>
      <c r="P4" s="56" t="s">
        <v>65</v>
      </c>
      <c r="Q4" s="56" t="s">
        <v>67</v>
      </c>
      <c r="R4" s="56" t="s">
        <v>68</v>
      </c>
      <c r="S4" s="56" t="s">
        <v>69</v>
      </c>
      <c r="T4" s="56" t="s">
        <v>70</v>
      </c>
      <c r="U4" s="56" t="s">
        <v>71</v>
      </c>
      <c r="V4" s="44" t="s">
        <v>72</v>
      </c>
    </row>
    <row r="5" spans="1:22" ht="16.5" customHeight="1">
      <c r="A5" s="97" t="s">
        <v>28</v>
      </c>
      <c r="B5" s="33">
        <v>0.006118514323605826</v>
      </c>
      <c r="C5" s="33">
        <v>0.0021020657793143533</v>
      </c>
      <c r="D5" s="33">
        <v>0.015188318079760255</v>
      </c>
      <c r="E5" s="33">
        <v>0.0024676804508382277</v>
      </c>
      <c r="F5" s="33">
        <v>0.0004975217701001737</v>
      </c>
      <c r="G5" s="33">
        <v>0.010548521086182384</v>
      </c>
      <c r="H5" s="33">
        <v>0.0010770832144731419</v>
      </c>
      <c r="I5" s="33">
        <v>0.01445388476064385</v>
      </c>
      <c r="J5" s="33">
        <v>0.0035133074434961767</v>
      </c>
      <c r="K5" s="33">
        <v>0.06594790482652903</v>
      </c>
      <c r="L5" s="33">
        <v>0.00024009887530047279</v>
      </c>
      <c r="M5" s="33">
        <v>0.03863708444980342</v>
      </c>
      <c r="N5" s="33">
        <v>0.017513953720436078</v>
      </c>
      <c r="O5" s="33">
        <v>0.06773005644316257</v>
      </c>
      <c r="P5" s="33">
        <v>0.13491237578096288</v>
      </c>
      <c r="Q5" s="33">
        <v>0.11400996549334179</v>
      </c>
      <c r="R5" s="33">
        <v>0</v>
      </c>
      <c r="S5" s="33">
        <v>0.3429481572866126</v>
      </c>
      <c r="T5" s="33">
        <v>0</v>
      </c>
      <c r="U5" s="33">
        <v>0</v>
      </c>
      <c r="V5" s="33">
        <v>0.008915863130844982</v>
      </c>
    </row>
    <row r="6" spans="1:22" ht="16.5" customHeight="1">
      <c r="A6" s="97" t="s">
        <v>29</v>
      </c>
      <c r="B6" s="33">
        <v>0</v>
      </c>
      <c r="C6" s="33">
        <v>5.246918614372076E-06</v>
      </c>
      <c r="D6" s="33">
        <v>0</v>
      </c>
      <c r="E6" s="33">
        <v>0</v>
      </c>
      <c r="F6" s="33">
        <v>0</v>
      </c>
      <c r="G6" s="33">
        <v>0</v>
      </c>
      <c r="H6" s="33">
        <v>0</v>
      </c>
      <c r="I6" s="33">
        <v>0.0001265734140335655</v>
      </c>
      <c r="J6" s="33">
        <v>0</v>
      </c>
      <c r="K6" s="33">
        <v>0</v>
      </c>
      <c r="L6" s="33">
        <v>0</v>
      </c>
      <c r="M6" s="33">
        <v>0</v>
      </c>
      <c r="N6" s="33">
        <v>0</v>
      </c>
      <c r="O6" s="33">
        <v>0.001584569168422953</v>
      </c>
      <c r="P6" s="33">
        <v>0</v>
      </c>
      <c r="Q6" s="33">
        <v>0</v>
      </c>
      <c r="R6" s="33">
        <v>0</v>
      </c>
      <c r="S6" s="33">
        <v>0</v>
      </c>
      <c r="T6" s="33">
        <v>0</v>
      </c>
      <c r="U6" s="33">
        <v>0</v>
      </c>
      <c r="V6" s="33">
        <v>2.6812372456515384E-05</v>
      </c>
    </row>
    <row r="7" spans="1:22" ht="15">
      <c r="A7" s="97" t="s">
        <v>30</v>
      </c>
      <c r="B7" s="33">
        <v>0.4844642596868155</v>
      </c>
      <c r="C7" s="33">
        <v>0.5499590864658719</v>
      </c>
      <c r="D7" s="33">
        <v>0.6518686038038828</v>
      </c>
      <c r="E7" s="33">
        <v>0.4518994493261023</v>
      </c>
      <c r="F7" s="33">
        <v>0.9045030748751687</v>
      </c>
      <c r="G7" s="33">
        <v>0.6811676093089646</v>
      </c>
      <c r="H7" s="33">
        <v>0.5942054188783288</v>
      </c>
      <c r="I7" s="33">
        <v>0.5158140018133415</v>
      </c>
      <c r="J7" s="33">
        <v>0.5922786065947677</v>
      </c>
      <c r="K7" s="33">
        <v>0.17682653908472773</v>
      </c>
      <c r="L7" s="33">
        <v>0.33887319660103304</v>
      </c>
      <c r="M7" s="33">
        <v>0.5539555897705593</v>
      </c>
      <c r="N7" s="33">
        <v>0.46394594352939394</v>
      </c>
      <c r="O7" s="33">
        <v>0.481937189421758</v>
      </c>
      <c r="P7" s="33">
        <v>0</v>
      </c>
      <c r="Q7" s="33">
        <v>0.35472521328009643</v>
      </c>
      <c r="R7" s="33">
        <v>0</v>
      </c>
      <c r="S7" s="33">
        <v>0</v>
      </c>
      <c r="T7" s="33">
        <v>0</v>
      </c>
      <c r="U7" s="33">
        <v>0</v>
      </c>
      <c r="V7" s="33">
        <v>0.574731802063989</v>
      </c>
    </row>
    <row r="8" spans="1:22" ht="15.75" customHeight="1">
      <c r="A8" s="97" t="s">
        <v>31</v>
      </c>
      <c r="B8" s="33">
        <v>0</v>
      </c>
      <c r="C8" s="33">
        <v>3.201598433402237E-05</v>
      </c>
      <c r="D8" s="33">
        <v>0.0019649054393039386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0.00021163317781033893</v>
      </c>
    </row>
    <row r="9" spans="1:22" ht="16.5" customHeight="1">
      <c r="A9" s="97" t="s">
        <v>32</v>
      </c>
      <c r="B9" s="33">
        <v>0.010122456929173757</v>
      </c>
      <c r="C9" s="33">
        <v>0</v>
      </c>
      <c r="D9" s="33">
        <v>0</v>
      </c>
      <c r="E9" s="33">
        <v>0</v>
      </c>
      <c r="F9" s="33">
        <v>0</v>
      </c>
      <c r="G9" s="33">
        <v>0.003825698322140718</v>
      </c>
      <c r="H9" s="33">
        <v>0.0005761512899514897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3">
        <v>0.002317048281071728</v>
      </c>
    </row>
    <row r="10" spans="1:22" ht="15.75" customHeight="1">
      <c r="A10" s="97" t="s">
        <v>33</v>
      </c>
      <c r="B10" s="33">
        <v>0.11045135968093016</v>
      </c>
      <c r="C10" s="33">
        <v>0.004581724810450506</v>
      </c>
      <c r="D10" s="33">
        <v>0.05662126540241082</v>
      </c>
      <c r="E10" s="33">
        <v>0</v>
      </c>
      <c r="F10" s="33">
        <v>0</v>
      </c>
      <c r="G10" s="33">
        <v>0.004180774442649963</v>
      </c>
      <c r="H10" s="33">
        <v>0.006495315248500437</v>
      </c>
      <c r="I10" s="33">
        <v>0.0007155625246471007</v>
      </c>
      <c r="J10" s="33">
        <v>7.589554954514732E-05</v>
      </c>
      <c r="K10" s="33">
        <v>0</v>
      </c>
      <c r="L10" s="33">
        <v>0</v>
      </c>
      <c r="M10" s="33">
        <v>0.012085923466214796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0.029418721831365662</v>
      </c>
    </row>
    <row r="11" spans="1:22" ht="16.5" customHeight="1">
      <c r="A11" s="97" t="s">
        <v>34</v>
      </c>
      <c r="B11" s="33">
        <v>0.006367707747264742</v>
      </c>
      <c r="C11" s="33">
        <v>0.00955331723374673</v>
      </c>
      <c r="D11" s="33">
        <v>0.0015957493958307586</v>
      </c>
      <c r="E11" s="33">
        <v>2.6727884913595027E-05</v>
      </c>
      <c r="F11" s="33">
        <v>0.00014653721746767784</v>
      </c>
      <c r="G11" s="33">
        <v>0.00040122390546634825</v>
      </c>
      <c r="H11" s="33">
        <v>0.000635719947086874</v>
      </c>
      <c r="I11" s="33">
        <v>0.005873638736034969</v>
      </c>
      <c r="J11" s="33">
        <v>0.00551929301969988</v>
      </c>
      <c r="K11" s="33">
        <v>0</v>
      </c>
      <c r="L11" s="33">
        <v>0.00010515618014226606</v>
      </c>
      <c r="M11" s="33">
        <v>0.0002508923941876356</v>
      </c>
      <c r="N11" s="33">
        <v>0.14764198962264077</v>
      </c>
      <c r="O11" s="33">
        <v>8.355663190274221E-06</v>
      </c>
      <c r="P11" s="33">
        <v>0.0652586017434391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0.0055023915155805615</v>
      </c>
    </row>
    <row r="12" spans="1:22" ht="16.5" customHeight="1">
      <c r="A12" s="97" t="s">
        <v>35</v>
      </c>
      <c r="B12" s="33">
        <v>0.05366924714205451</v>
      </c>
      <c r="C12" s="33">
        <v>0.05788676864746377</v>
      </c>
      <c r="D12" s="33">
        <v>0.10064341024954707</v>
      </c>
      <c r="E12" s="33">
        <v>0.04435353431643209</v>
      </c>
      <c r="F12" s="33">
        <v>0.00030352574932343427</v>
      </c>
      <c r="G12" s="33">
        <v>0.02206962710318505</v>
      </c>
      <c r="H12" s="33">
        <v>0.014584344221872896</v>
      </c>
      <c r="I12" s="33">
        <v>0.03381451447648187</v>
      </c>
      <c r="J12" s="33">
        <v>0.0586118207790498</v>
      </c>
      <c r="K12" s="33">
        <v>0.6914089334007212</v>
      </c>
      <c r="L12" s="33">
        <v>0.014780728555091745</v>
      </c>
      <c r="M12" s="33">
        <v>0.034206861361731185</v>
      </c>
      <c r="N12" s="33">
        <v>0.0630076855291071</v>
      </c>
      <c r="O12" s="33">
        <v>0.10419472107272124</v>
      </c>
      <c r="P12" s="33">
        <v>0.7898018717474384</v>
      </c>
      <c r="Q12" s="33">
        <v>0.14231163012883088</v>
      </c>
      <c r="R12" s="33">
        <v>0.49636201391231505</v>
      </c>
      <c r="S12" s="33">
        <v>0.5768111805702606</v>
      </c>
      <c r="T12" s="33">
        <v>0</v>
      </c>
      <c r="U12" s="33">
        <v>0</v>
      </c>
      <c r="V12" s="33">
        <v>0.053461961647004126</v>
      </c>
    </row>
    <row r="13" spans="1:22" ht="16.5" customHeight="1">
      <c r="A13" s="97" t="s">
        <v>36</v>
      </c>
      <c r="B13" s="33">
        <v>0.007721031729821178</v>
      </c>
      <c r="C13" s="33">
        <v>0.004855935466033419</v>
      </c>
      <c r="D13" s="33">
        <v>0.038197555493339135</v>
      </c>
      <c r="E13" s="33">
        <v>0.0004305600013732146</v>
      </c>
      <c r="F13" s="33">
        <v>0.004210149647997046</v>
      </c>
      <c r="G13" s="33">
        <v>0.0027939229011160055</v>
      </c>
      <c r="H13" s="33">
        <v>0.03087664737603328</v>
      </c>
      <c r="I13" s="33">
        <v>0.005821518472828298</v>
      </c>
      <c r="J13" s="33">
        <v>0.0582050742253608</v>
      </c>
      <c r="K13" s="33">
        <v>0.023244274610824397</v>
      </c>
      <c r="L13" s="33">
        <v>0.004209766369205761</v>
      </c>
      <c r="M13" s="33">
        <v>0.01046882174648174</v>
      </c>
      <c r="N13" s="33">
        <v>0.024205853108296167</v>
      </c>
      <c r="O13" s="33">
        <v>0.010169351106002422</v>
      </c>
      <c r="P13" s="33">
        <v>0.003469741092374524</v>
      </c>
      <c r="Q13" s="33">
        <v>0.01270397818273514</v>
      </c>
      <c r="R13" s="33">
        <v>0</v>
      </c>
      <c r="S13" s="33">
        <v>0</v>
      </c>
      <c r="T13" s="33">
        <v>0</v>
      </c>
      <c r="U13" s="33">
        <v>1</v>
      </c>
      <c r="V13" s="33">
        <v>0.01370843389237388</v>
      </c>
    </row>
    <row r="14" spans="1:22" ht="27.75" customHeight="1">
      <c r="A14" s="97" t="s">
        <v>37</v>
      </c>
      <c r="B14" s="33">
        <v>0.24790591137609816</v>
      </c>
      <c r="C14" s="33">
        <v>0.3367246966904954</v>
      </c>
      <c r="D14" s="33">
        <v>0.09607743654738399</v>
      </c>
      <c r="E14" s="33">
        <v>0.4088480848477104</v>
      </c>
      <c r="F14" s="33">
        <v>0.07494424594274923</v>
      </c>
      <c r="G14" s="33">
        <v>0.2565827510909218</v>
      </c>
      <c r="H14" s="33">
        <v>0.34603962178916536</v>
      </c>
      <c r="I14" s="33">
        <v>0.3648322793708927</v>
      </c>
      <c r="J14" s="33">
        <v>0.26817768090892624</v>
      </c>
      <c r="K14" s="33">
        <v>0.019916299230759486</v>
      </c>
      <c r="L14" s="33">
        <v>0.6382391932481789</v>
      </c>
      <c r="M14" s="33">
        <v>0.34517691579748383</v>
      </c>
      <c r="N14" s="33">
        <v>0.24831570029532835</v>
      </c>
      <c r="O14" s="33">
        <v>0.3140766399385912</v>
      </c>
      <c r="P14" s="33">
        <v>0</v>
      </c>
      <c r="Q14" s="33">
        <v>0.3723521431413949</v>
      </c>
      <c r="R14" s="33">
        <v>0.36904222609985504</v>
      </c>
      <c r="S14" s="33">
        <v>0</v>
      </c>
      <c r="T14" s="33">
        <v>0</v>
      </c>
      <c r="U14" s="33">
        <v>0</v>
      </c>
      <c r="V14" s="33">
        <v>0.2715539652644462</v>
      </c>
    </row>
    <row r="15" spans="1:22" ht="16.5" customHeight="1">
      <c r="A15" s="98" t="s">
        <v>38</v>
      </c>
      <c r="B15" s="33">
        <v>0.1450547917866517</v>
      </c>
      <c r="C15" s="33">
        <v>0.32703749763424866</v>
      </c>
      <c r="D15" s="33">
        <v>0.08359964992471101</v>
      </c>
      <c r="E15" s="33">
        <v>0.4088480848477104</v>
      </c>
      <c r="F15" s="33">
        <v>0.07297056676205822</v>
      </c>
      <c r="G15" s="33">
        <v>0.2498255088880275</v>
      </c>
      <c r="H15" s="33">
        <v>0.3077517185652198</v>
      </c>
      <c r="I15" s="33">
        <v>0.30704520942863106</v>
      </c>
      <c r="J15" s="33">
        <v>0.24404251628176377</v>
      </c>
      <c r="K15" s="33">
        <v>0.019916299230759486</v>
      </c>
      <c r="L15" s="33">
        <v>0.6092518992338872</v>
      </c>
      <c r="M15" s="33">
        <v>0.3443731963426806</v>
      </c>
      <c r="N15" s="33">
        <v>0.24302055838140324</v>
      </c>
      <c r="O15" s="33">
        <v>0.2655065710027685</v>
      </c>
      <c r="P15" s="33">
        <v>0</v>
      </c>
      <c r="Q15" s="33">
        <v>0.3723521431413949</v>
      </c>
      <c r="R15" s="33">
        <v>0.36904222609985504</v>
      </c>
      <c r="S15" s="33">
        <v>0</v>
      </c>
      <c r="T15" s="33">
        <v>0</v>
      </c>
      <c r="U15" s="33">
        <v>0</v>
      </c>
      <c r="V15" s="33">
        <v>0.23820186330819734</v>
      </c>
    </row>
    <row r="16" spans="1:22" ht="15.75" customHeight="1">
      <c r="A16" s="98" t="s">
        <v>39</v>
      </c>
      <c r="B16" s="33">
        <v>0.1028401480407216</v>
      </c>
      <c r="C16" s="33">
        <v>0.009669910517255754</v>
      </c>
      <c r="D16" s="33">
        <v>0.01149941543562792</v>
      </c>
      <c r="E16" s="33">
        <v>0</v>
      </c>
      <c r="F16" s="33">
        <v>0.0019736791806910033</v>
      </c>
      <c r="G16" s="33">
        <v>0.006082356451586542</v>
      </c>
      <c r="H16" s="33">
        <v>0.031173956817893478</v>
      </c>
      <c r="I16" s="33">
        <v>0.057736128517583904</v>
      </c>
      <c r="J16" s="33">
        <v>0.021082307128729435</v>
      </c>
      <c r="K16" s="33">
        <v>0</v>
      </c>
      <c r="L16" s="33">
        <v>0.02409426157117606</v>
      </c>
      <c r="M16" s="33">
        <v>8.652134550903739E-05</v>
      </c>
      <c r="N16" s="33">
        <v>0.005295141913925133</v>
      </c>
      <c r="O16" s="33">
        <v>0.0001540092848289507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0.03160394686475475</v>
      </c>
    </row>
    <row r="17" spans="1:22" ht="15">
      <c r="A17" s="98" t="s">
        <v>40</v>
      </c>
      <c r="B17" s="33">
        <v>1.0971548724839362E-05</v>
      </c>
      <c r="C17" s="33">
        <v>1.728853899099584E-05</v>
      </c>
      <c r="D17" s="33">
        <v>0</v>
      </c>
      <c r="E17" s="33">
        <v>0</v>
      </c>
      <c r="F17" s="33">
        <v>0</v>
      </c>
      <c r="G17" s="33">
        <v>0.00032804451992222484</v>
      </c>
      <c r="H17" s="33">
        <v>0</v>
      </c>
      <c r="I17" s="33">
        <v>5.094142467771535E-05</v>
      </c>
      <c r="J17" s="33">
        <v>0.00043191975979514104</v>
      </c>
      <c r="K17" s="33">
        <v>0</v>
      </c>
      <c r="L17" s="33">
        <v>0.0005107816255181624</v>
      </c>
      <c r="M17" s="33">
        <v>0.0007171981092942305</v>
      </c>
      <c r="N17" s="33">
        <v>0</v>
      </c>
      <c r="O17" s="33">
        <v>0.04841605965099374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0.0006579204324434079</v>
      </c>
    </row>
    <row r="18" spans="1:22" ht="16.5" customHeight="1">
      <c r="A18" s="98" t="s">
        <v>41</v>
      </c>
      <c r="B18" s="33">
        <v>0</v>
      </c>
      <c r="C18" s="33">
        <v>0</v>
      </c>
      <c r="D18" s="33">
        <v>0.0009783711870450498</v>
      </c>
      <c r="E18" s="33">
        <v>0</v>
      </c>
      <c r="F18" s="33">
        <v>0</v>
      </c>
      <c r="G18" s="33">
        <v>0.0003468412313855171</v>
      </c>
      <c r="H18" s="33">
        <v>0.007113946406052009</v>
      </c>
      <c r="I18" s="33">
        <v>0</v>
      </c>
      <c r="J18" s="33">
        <v>0.0026209377386378872</v>
      </c>
      <c r="K18" s="33">
        <v>0</v>
      </c>
      <c r="L18" s="33">
        <v>0.0043822508175973595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0.001090234659050784</v>
      </c>
    </row>
    <row r="19" spans="1:22" ht="27.75" customHeight="1">
      <c r="A19" s="97" t="s">
        <v>42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0.002858760615409661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0.00022043590768135383</v>
      </c>
    </row>
    <row r="20" spans="1:22" ht="18" customHeight="1">
      <c r="A20" s="97" t="s">
        <v>43</v>
      </c>
      <c r="B20" s="33">
        <v>0.005037025280097744</v>
      </c>
      <c r="C20" s="33">
        <v>0</v>
      </c>
      <c r="D20" s="33">
        <v>0.0005926725639851274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0.0010409538189019</v>
      </c>
    </row>
    <row r="21" spans="1:22" ht="16.5" customHeight="1">
      <c r="A21" s="97" t="s">
        <v>44</v>
      </c>
      <c r="B21" s="33">
        <v>0.06755006233802391</v>
      </c>
      <c r="C21" s="33">
        <v>0.002286240510409743</v>
      </c>
      <c r="D21" s="33">
        <v>0.003592867468682491</v>
      </c>
      <c r="E21" s="33">
        <v>0.026809446021274868</v>
      </c>
      <c r="F21" s="33">
        <v>8.555492264508441E-05</v>
      </c>
      <c r="G21" s="33">
        <v>0.000522421182579853</v>
      </c>
      <c r="H21" s="33">
        <v>0.005288057270857257</v>
      </c>
      <c r="I21" s="33">
        <v>0.021938019279971462</v>
      </c>
      <c r="J21" s="33">
        <v>0.009894872420501341</v>
      </c>
      <c r="K21" s="33">
        <v>0.02265604884643811</v>
      </c>
      <c r="L21" s="33">
        <v>0.0007550428085937885</v>
      </c>
      <c r="M21" s="33">
        <v>0.0015037083954649833</v>
      </c>
      <c r="N21" s="33">
        <v>0.0008118837631845693</v>
      </c>
      <c r="O21" s="33">
        <v>0.0005259563987311266</v>
      </c>
      <c r="P21" s="33">
        <v>0.005233617761290766</v>
      </c>
      <c r="Q21" s="33">
        <v>0.0044294222233562846</v>
      </c>
      <c r="R21" s="33">
        <v>0</v>
      </c>
      <c r="S21" s="33">
        <v>0</v>
      </c>
      <c r="T21" s="33">
        <v>0</v>
      </c>
      <c r="U21" s="33">
        <v>0</v>
      </c>
      <c r="V21" s="33">
        <v>0.01806173746703204</v>
      </c>
    </row>
    <row r="22" spans="1:22" ht="16.5" customHeight="1">
      <c r="A22" s="97" t="s">
        <v>45</v>
      </c>
      <c r="B22" s="33">
        <v>0</v>
      </c>
      <c r="C22" s="33">
        <v>0.009845281068257267</v>
      </c>
      <c r="D22" s="33">
        <v>0</v>
      </c>
      <c r="E22" s="33">
        <v>0.05917770933602636</v>
      </c>
      <c r="F22" s="33">
        <v>0</v>
      </c>
      <c r="G22" s="33">
        <v>0.007966404136533623</v>
      </c>
      <c r="H22" s="33">
        <v>0.00014096826438564656</v>
      </c>
      <c r="I22" s="33">
        <v>0.006076771499683348</v>
      </c>
      <c r="J22" s="33">
        <v>0</v>
      </c>
      <c r="K22" s="33">
        <v>0</v>
      </c>
      <c r="L22" s="33">
        <v>0</v>
      </c>
      <c r="M22" s="33">
        <v>0</v>
      </c>
      <c r="N22" s="33">
        <v>0.009032955657376095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1</v>
      </c>
      <c r="U22" s="33">
        <v>0</v>
      </c>
      <c r="V22" s="33">
        <v>0.008430000245459904</v>
      </c>
    </row>
    <row r="23" spans="1:22" ht="16.5" customHeight="1">
      <c r="A23" s="97" t="s">
        <v>46</v>
      </c>
      <c r="B23" s="33">
        <v>0</v>
      </c>
      <c r="C23" s="33">
        <v>0</v>
      </c>
      <c r="D23" s="33">
        <v>0.008206284871903122</v>
      </c>
      <c r="E23" s="33">
        <v>0</v>
      </c>
      <c r="F23" s="33">
        <v>0</v>
      </c>
      <c r="G23" s="33">
        <v>0</v>
      </c>
      <c r="H23" s="33">
        <v>0</v>
      </c>
      <c r="I23" s="33">
        <v>0.006770239382795696</v>
      </c>
      <c r="J23" s="33">
        <v>-0.00020065427740596583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0.0012449614552661832</v>
      </c>
    </row>
    <row r="24" spans="1:22" ht="16.5" customHeight="1">
      <c r="A24" s="97" t="s">
        <v>47</v>
      </c>
      <c r="B24" s="33">
        <v>0.00014995316554968047</v>
      </c>
      <c r="C24" s="33">
        <v>0.02041938437278979</v>
      </c>
      <c r="D24" s="33">
        <v>0.015867025579661066</v>
      </c>
      <c r="E24" s="33">
        <v>0.0032405904865259144</v>
      </c>
      <c r="F24" s="33">
        <v>0.014342799354898957</v>
      </c>
      <c r="G24" s="33">
        <v>2.4778475875964152E-05</v>
      </c>
      <c r="H24" s="33">
        <v>2.367572774566816E-06</v>
      </c>
      <c r="I24" s="33">
        <v>0.01575993121517978</v>
      </c>
      <c r="J24" s="33">
        <v>0.000248414093630638</v>
      </c>
      <c r="K24" s="33">
        <v>0</v>
      </c>
      <c r="L24" s="33">
        <v>0</v>
      </c>
      <c r="M24" s="33">
        <v>0.0011295368182707623</v>
      </c>
      <c r="N24" s="33">
        <v>0</v>
      </c>
      <c r="O24" s="33">
        <v>0.017643892169485958</v>
      </c>
      <c r="P24" s="33">
        <v>0.0006412884191551897</v>
      </c>
      <c r="Q24" s="33">
        <v>-0.0016309851303414702</v>
      </c>
      <c r="R24" s="33">
        <v>0</v>
      </c>
      <c r="S24" s="33">
        <v>0.08024066214312676</v>
      </c>
      <c r="T24" s="33">
        <v>0</v>
      </c>
      <c r="U24" s="33">
        <v>0</v>
      </c>
      <c r="V24" s="33">
        <v>0.007818427908301265</v>
      </c>
    </row>
    <row r="25" spans="1:22" ht="16.5" customHeight="1">
      <c r="A25" s="97" t="s">
        <v>48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</row>
    <row r="26" spans="1:22" ht="16.5" customHeight="1">
      <c r="A26" s="97" t="s">
        <v>49</v>
      </c>
      <c r="B26" s="33">
        <v>0.0004424706005646828</v>
      </c>
      <c r="C26" s="33">
        <v>0.001748236052218788</v>
      </c>
      <c r="D26" s="33">
        <v>0.00958390510430778</v>
      </c>
      <c r="E26" s="33">
        <v>0.0027462173288029966</v>
      </c>
      <c r="F26" s="33">
        <v>0.0009665905196499753</v>
      </c>
      <c r="G26" s="33">
        <v>0.0070575074289739494</v>
      </c>
      <c r="H26" s="33">
        <v>7.830492657026177E-05</v>
      </c>
      <c r="I26" s="33">
        <v>0.008003065053465631</v>
      </c>
      <c r="J26" s="33">
        <v>0.0036756892424285033</v>
      </c>
      <c r="K26" s="33">
        <v>0</v>
      </c>
      <c r="L26" s="33">
        <v>0.002796817362453939</v>
      </c>
      <c r="M26" s="33">
        <v>0.002584665799802701</v>
      </c>
      <c r="N26" s="33">
        <v>0.025524034774237897</v>
      </c>
      <c r="O26" s="33">
        <v>0.0021292686179345903</v>
      </c>
      <c r="P26" s="33">
        <v>0.0006825034553391955</v>
      </c>
      <c r="Q26" s="33">
        <v>0.001098632680583901</v>
      </c>
      <c r="R26" s="33">
        <v>0.13459575998782983</v>
      </c>
      <c r="S26" s="33">
        <v>0</v>
      </c>
      <c r="T26" s="33">
        <v>0</v>
      </c>
      <c r="U26" s="33">
        <v>0</v>
      </c>
      <c r="V26" s="33">
        <v>0.003334850020413984</v>
      </c>
    </row>
    <row r="27" ht="16.5" customHeight="1"/>
    <row r="28" ht="15.75" customHeight="1">
      <c r="A28" s="150" t="s">
        <v>284</v>
      </c>
    </row>
    <row r="32" ht="12.75">
      <c r="G32" s="60"/>
    </row>
  </sheetData>
  <mergeCells count="1">
    <mergeCell ref="A2:U2"/>
  </mergeCells>
  <printOptions horizontalCentered="1"/>
  <pageMargins left="0" right="0" top="0.7874015748031497" bottom="0" header="0.6299212598425197" footer="0"/>
  <pageSetup horizontalDpi="300" verticalDpi="300" orientation="landscape" paperSize="9" scale="4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9"/>
  <sheetViews>
    <sheetView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49.8515625" style="2" customWidth="1"/>
    <col min="2" max="15" width="12.7109375" style="2" customWidth="1"/>
    <col min="16" max="16" width="11.8515625" style="2" customWidth="1"/>
    <col min="17" max="17" width="12.8515625" style="2" customWidth="1"/>
    <col min="18" max="18" width="11.8515625" style="2" customWidth="1"/>
    <col min="19" max="19" width="13.00390625" style="2" customWidth="1"/>
    <col min="20" max="20" width="11.8515625" style="2" customWidth="1"/>
    <col min="21" max="21" width="11.57421875" style="2" customWidth="1"/>
    <col min="22" max="16384" width="9.140625" style="2" customWidth="1"/>
  </cols>
  <sheetData>
    <row r="1" ht="21" customHeight="1">
      <c r="A1" s="16"/>
    </row>
    <row r="2" spans="1:21" s="17" customFormat="1" ht="22.5" customHeight="1">
      <c r="A2" s="160" t="s">
        <v>288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</row>
    <row r="3" spans="1:20" ht="21" customHeight="1">
      <c r="A3" s="23"/>
      <c r="B3" s="18"/>
      <c r="D3" s="18"/>
      <c r="G3" s="19"/>
      <c r="M3" s="18"/>
      <c r="T3" s="16" t="s">
        <v>73</v>
      </c>
    </row>
    <row r="4" spans="1:21" ht="84.75" customHeight="1">
      <c r="A4" s="96" t="s">
        <v>283</v>
      </c>
      <c r="B4" s="39">
        <v>1999</v>
      </c>
      <c r="C4" s="63" t="s">
        <v>289</v>
      </c>
      <c r="D4" s="39">
        <v>2000</v>
      </c>
      <c r="E4" s="63" t="s">
        <v>289</v>
      </c>
      <c r="F4" s="39">
        <v>2001</v>
      </c>
      <c r="G4" s="63" t="s">
        <v>289</v>
      </c>
      <c r="H4" s="39">
        <v>2002</v>
      </c>
      <c r="I4" s="63" t="s">
        <v>289</v>
      </c>
      <c r="J4" s="39">
        <v>2003</v>
      </c>
      <c r="K4" s="63" t="s">
        <v>289</v>
      </c>
      <c r="L4" s="39">
        <v>2004</v>
      </c>
      <c r="M4" s="63" t="s">
        <v>289</v>
      </c>
      <c r="N4" s="39">
        <v>2005</v>
      </c>
      <c r="O4" s="63" t="s">
        <v>289</v>
      </c>
      <c r="P4" s="39">
        <v>2006</v>
      </c>
      <c r="Q4" s="63" t="s">
        <v>289</v>
      </c>
      <c r="R4" s="39">
        <v>2007</v>
      </c>
      <c r="S4" s="63" t="s">
        <v>289</v>
      </c>
      <c r="T4" s="39">
        <v>2008</v>
      </c>
      <c r="U4" s="63" t="s">
        <v>289</v>
      </c>
    </row>
    <row r="5" spans="1:22" ht="16.5" customHeight="1">
      <c r="A5" s="97" t="s">
        <v>28</v>
      </c>
      <c r="B5" s="20">
        <v>180984</v>
      </c>
      <c r="C5" s="21">
        <v>0.01734185943965672</v>
      </c>
      <c r="D5" s="20">
        <v>256941</v>
      </c>
      <c r="E5" s="21">
        <v>0.024650076410995078</v>
      </c>
      <c r="F5" s="20">
        <v>480382</v>
      </c>
      <c r="G5" s="21">
        <v>0.04267097541467776</v>
      </c>
      <c r="H5" s="22">
        <v>722189.68</v>
      </c>
      <c r="I5" s="21">
        <v>0.07558182468455434</v>
      </c>
      <c r="J5" s="22">
        <v>1423532.73</v>
      </c>
      <c r="K5" s="21">
        <v>0.1209350609311413</v>
      </c>
      <c r="L5" s="31">
        <v>1448336.24</v>
      </c>
      <c r="M5" s="32">
        <v>0.10328438774381707</v>
      </c>
      <c r="N5" s="31">
        <v>6389378.58</v>
      </c>
      <c r="O5" s="32">
        <v>0.30459235718552924</v>
      </c>
      <c r="P5" s="31">
        <v>2646952.13962128</v>
      </c>
      <c r="Q5" s="32">
        <v>0.14387966809445732</v>
      </c>
      <c r="R5" s="31">
        <v>2282202.3584999996</v>
      </c>
      <c r="S5" s="32">
        <v>0.10465097566445837</v>
      </c>
      <c r="T5" s="31">
        <v>2683671.95</v>
      </c>
      <c r="U5" s="45">
        <v>0.09826439126856694</v>
      </c>
      <c r="V5" s="57"/>
    </row>
    <row r="6" spans="1:21" ht="16.5" customHeight="1">
      <c r="A6" s="97" t="s">
        <v>29</v>
      </c>
      <c r="B6" s="20">
        <v>128312</v>
      </c>
      <c r="C6" s="21">
        <v>0.18907988231578057</v>
      </c>
      <c r="D6" s="20">
        <v>239398</v>
      </c>
      <c r="E6" s="21">
        <v>0.3125419280000519</v>
      </c>
      <c r="F6" s="20">
        <v>531884</v>
      </c>
      <c r="G6" s="21">
        <v>0.2771080234683744</v>
      </c>
      <c r="H6" s="22">
        <v>5635</v>
      </c>
      <c r="I6" s="21">
        <v>0.009860719049582776</v>
      </c>
      <c r="J6" s="22">
        <v>7765</v>
      </c>
      <c r="K6" s="21">
        <v>0.14500702439049898</v>
      </c>
      <c r="L6" s="31">
        <v>0</v>
      </c>
      <c r="M6" s="32">
        <v>0</v>
      </c>
      <c r="N6" s="31">
        <v>0</v>
      </c>
      <c r="O6" s="32">
        <v>0</v>
      </c>
      <c r="P6" s="31">
        <v>0</v>
      </c>
      <c r="Q6" s="32">
        <v>0</v>
      </c>
      <c r="R6" s="31">
        <v>0</v>
      </c>
      <c r="S6" s="32">
        <v>0</v>
      </c>
      <c r="T6" s="31">
        <v>0</v>
      </c>
      <c r="U6" s="45">
        <v>0</v>
      </c>
    </row>
    <row r="7" spans="1:21" ht="15">
      <c r="A7" s="97" t="s">
        <v>30</v>
      </c>
      <c r="B7" s="20">
        <v>20671919</v>
      </c>
      <c r="C7" s="21">
        <v>0.24722491164780938</v>
      </c>
      <c r="D7" s="20">
        <v>28901092</v>
      </c>
      <c r="E7" s="21">
        <v>0.2806401349729093</v>
      </c>
      <c r="F7" s="20">
        <v>36089840</v>
      </c>
      <c r="G7" s="21">
        <v>0.29229912654969475</v>
      </c>
      <c r="H7" s="22">
        <v>41123134.806554005</v>
      </c>
      <c r="I7" s="21">
        <v>0.2676956532114167</v>
      </c>
      <c r="J7" s="22">
        <v>72588109.0918319</v>
      </c>
      <c r="K7" s="21">
        <v>0.34825128292546453</v>
      </c>
      <c r="L7" s="31">
        <v>90469406.9349999</v>
      </c>
      <c r="M7" s="32">
        <v>0.3309396270023978</v>
      </c>
      <c r="N7" s="31">
        <v>57963218.99912325</v>
      </c>
      <c r="O7" s="32">
        <v>0.1648863934569348</v>
      </c>
      <c r="P7" s="31">
        <v>17583825.00396596</v>
      </c>
      <c r="Q7" s="32">
        <v>0.042879361493938235</v>
      </c>
      <c r="R7" s="31">
        <v>52851613.42212622</v>
      </c>
      <c r="S7" s="32">
        <v>0.094368595850291</v>
      </c>
      <c r="T7" s="31">
        <v>58953989.4345</v>
      </c>
      <c r="U7" s="45">
        <v>0.08540520628966151</v>
      </c>
    </row>
    <row r="8" spans="1:21" ht="16.5" customHeight="1">
      <c r="A8" s="97" t="s">
        <v>31</v>
      </c>
      <c r="B8" s="20">
        <v>0</v>
      </c>
      <c r="C8" s="21">
        <v>0</v>
      </c>
      <c r="D8" s="20">
        <v>1406</v>
      </c>
      <c r="E8" s="21">
        <v>0.02987675308117297</v>
      </c>
      <c r="F8" s="20">
        <v>462686</v>
      </c>
      <c r="G8" s="21">
        <v>6.894028997219954</v>
      </c>
      <c r="H8" s="22">
        <v>0</v>
      </c>
      <c r="I8" s="21">
        <v>0</v>
      </c>
      <c r="J8" s="22">
        <v>0</v>
      </c>
      <c r="K8" s="21">
        <v>0</v>
      </c>
      <c r="L8" s="31">
        <v>2034307.58</v>
      </c>
      <c r="M8" s="32">
        <v>14.34881014224264</v>
      </c>
      <c r="N8" s="31">
        <v>206946.32</v>
      </c>
      <c r="O8" s="32">
        <v>0.20040250874509347</v>
      </c>
      <c r="P8" s="31">
        <v>644422.42</v>
      </c>
      <c r="Q8" s="32">
        <v>0.2010522309564619</v>
      </c>
      <c r="R8" s="31">
        <v>922910.24</v>
      </c>
      <c r="S8" s="32">
        <v>0.2406201095984939</v>
      </c>
      <c r="T8" s="31">
        <v>2005605.99</v>
      </c>
      <c r="U8" s="45">
        <v>0.26101841245660684</v>
      </c>
    </row>
    <row r="9" spans="1:21" ht="16.5" customHeight="1">
      <c r="A9" s="97" t="s">
        <v>32</v>
      </c>
      <c r="B9" s="20">
        <v>3972302</v>
      </c>
      <c r="C9" s="21">
        <v>1.4334137707688146</v>
      </c>
      <c r="D9" s="20">
        <v>3805302</v>
      </c>
      <c r="E9" s="21">
        <v>2.310861676342862</v>
      </c>
      <c r="F9" s="20">
        <v>3949357</v>
      </c>
      <c r="G9" s="21">
        <v>0.9452314186808383</v>
      </c>
      <c r="H9" s="22">
        <v>6909095.84</v>
      </c>
      <c r="I9" s="21">
        <v>0.9540436532366898</v>
      </c>
      <c r="J9" s="22">
        <v>7907361.27</v>
      </c>
      <c r="K9" s="21">
        <v>0.9604873975228665</v>
      </c>
      <c r="L9" s="31">
        <v>7102778.32</v>
      </c>
      <c r="M9" s="32">
        <v>0.9981855710887494</v>
      </c>
      <c r="N9" s="31">
        <v>8583430.33</v>
      </c>
      <c r="O9" s="32">
        <v>0.9181994062394376</v>
      </c>
      <c r="P9" s="31">
        <v>15243451.684108363</v>
      </c>
      <c r="Q9" s="32">
        <v>1.0103931992952975</v>
      </c>
      <c r="R9" s="31">
        <v>8369687.041792399</v>
      </c>
      <c r="S9" s="32">
        <v>0.9273381304913012</v>
      </c>
      <c r="T9" s="31">
        <v>6202128.26</v>
      </c>
      <c r="U9" s="45">
        <v>0.8829471476119551</v>
      </c>
    </row>
    <row r="10" spans="1:21" ht="16.5" customHeight="1">
      <c r="A10" s="97" t="s">
        <v>33</v>
      </c>
      <c r="B10" s="20">
        <v>3472710</v>
      </c>
      <c r="C10" s="21">
        <v>0.6138162515383652</v>
      </c>
      <c r="D10" s="20">
        <v>3760843</v>
      </c>
      <c r="E10" s="21">
        <v>0.6345275147584801</v>
      </c>
      <c r="F10" s="20">
        <v>6517137</v>
      </c>
      <c r="G10" s="21">
        <v>0.884463663362091</v>
      </c>
      <c r="H10" s="22">
        <v>4129871.5719999988</v>
      </c>
      <c r="I10" s="21">
        <v>0.5107113842675641</v>
      </c>
      <c r="J10" s="22">
        <v>3580900.0719999988</v>
      </c>
      <c r="K10" s="21">
        <v>0.5401618995616355</v>
      </c>
      <c r="L10" s="31">
        <v>3934432.25434999</v>
      </c>
      <c r="M10" s="32">
        <v>0.6367873977561663</v>
      </c>
      <c r="N10" s="31">
        <v>6374925.858200001</v>
      </c>
      <c r="O10" s="32">
        <v>0.6008920790068928</v>
      </c>
      <c r="P10" s="31">
        <v>14578972.986145174</v>
      </c>
      <c r="Q10" s="32">
        <v>0.7954369719063035</v>
      </c>
      <c r="R10" s="31">
        <v>11368832.61266171</v>
      </c>
      <c r="S10" s="32">
        <v>0.6697650780549502</v>
      </c>
      <c r="T10" s="31">
        <v>15228078.92152762</v>
      </c>
      <c r="U10" s="45">
        <v>0.693603805759745</v>
      </c>
    </row>
    <row r="11" spans="1:21" ht="16.5" customHeight="1">
      <c r="A11" s="97" t="s">
        <v>34</v>
      </c>
      <c r="B11" s="20">
        <v>2971246</v>
      </c>
      <c r="C11" s="21">
        <v>0.4008980511624967</v>
      </c>
      <c r="D11" s="20">
        <v>3992126</v>
      </c>
      <c r="E11" s="21">
        <v>0.38577845343963896</v>
      </c>
      <c r="F11" s="20">
        <v>4360645</v>
      </c>
      <c r="G11" s="21">
        <v>0.44455971563829266</v>
      </c>
      <c r="H11" s="22">
        <v>4871038.685</v>
      </c>
      <c r="I11" s="21">
        <v>0.5016811336711746</v>
      </c>
      <c r="J11" s="22">
        <v>4644171.792</v>
      </c>
      <c r="K11" s="21">
        <v>0.4358818447094231</v>
      </c>
      <c r="L11" s="31">
        <v>7003063.549229424</v>
      </c>
      <c r="M11" s="32">
        <v>0.4856005532008258</v>
      </c>
      <c r="N11" s="31">
        <v>6050759.53</v>
      </c>
      <c r="O11" s="32">
        <v>0.39635823461393704</v>
      </c>
      <c r="P11" s="31">
        <v>8679676.492968842</v>
      </c>
      <c r="Q11" s="32">
        <v>0.4897401036656001</v>
      </c>
      <c r="R11" s="31">
        <v>8412581.995643495</v>
      </c>
      <c r="S11" s="32">
        <v>0.4474052413360971</v>
      </c>
      <c r="T11" s="31">
        <v>6330521.716010259</v>
      </c>
      <c r="U11" s="45">
        <v>0.3475471888179342</v>
      </c>
    </row>
    <row r="12" spans="1:21" ht="16.5" customHeight="1">
      <c r="A12" s="97" t="s">
        <v>35</v>
      </c>
      <c r="B12" s="20">
        <v>12540406</v>
      </c>
      <c r="C12" s="21">
        <v>0.26683889602232486</v>
      </c>
      <c r="D12" s="20">
        <v>17891078</v>
      </c>
      <c r="E12" s="21">
        <v>0.2672464212527965</v>
      </c>
      <c r="F12" s="20">
        <v>22547885</v>
      </c>
      <c r="G12" s="21">
        <v>0.29745893915138066</v>
      </c>
      <c r="H12" s="22">
        <v>34535103.03553508</v>
      </c>
      <c r="I12" s="21">
        <v>0.36701980830750214</v>
      </c>
      <c r="J12" s="22">
        <v>47750242.10817874</v>
      </c>
      <c r="K12" s="21">
        <v>0.40686339798594945</v>
      </c>
      <c r="L12" s="31">
        <v>58999847.458143875</v>
      </c>
      <c r="M12" s="32">
        <v>0.4143422960389129</v>
      </c>
      <c r="N12" s="31">
        <v>51090779.382133976</v>
      </c>
      <c r="O12" s="32">
        <v>0.3398668128273894</v>
      </c>
      <c r="P12" s="31">
        <v>74628544.88158076</v>
      </c>
      <c r="Q12" s="32">
        <v>0.4401787502336242</v>
      </c>
      <c r="R12" s="31">
        <v>75613879.80986214</v>
      </c>
      <c r="S12" s="32">
        <v>0.41573820496201125</v>
      </c>
      <c r="T12" s="31">
        <v>75029101.91493924</v>
      </c>
      <c r="U12" s="45">
        <v>0.3742596661450443</v>
      </c>
    </row>
    <row r="13" spans="1:21" ht="16.5" customHeight="1">
      <c r="A13" s="97" t="s">
        <v>36</v>
      </c>
      <c r="B13" s="20">
        <v>4728384</v>
      </c>
      <c r="C13" s="21">
        <v>0.17672883080757482</v>
      </c>
      <c r="D13" s="20">
        <v>6556742</v>
      </c>
      <c r="E13" s="21">
        <v>0.3668628120114938</v>
      </c>
      <c r="F13" s="20">
        <v>8059180</v>
      </c>
      <c r="G13" s="21">
        <v>0.39452891997135886</v>
      </c>
      <c r="H13" s="22">
        <v>8773900.656034801</v>
      </c>
      <c r="I13" s="21">
        <v>0.42378795991997587</v>
      </c>
      <c r="J13" s="22">
        <v>11306223.956678377</v>
      </c>
      <c r="K13" s="21">
        <v>0.42405000149739</v>
      </c>
      <c r="L13" s="31">
        <v>25407891.37814389</v>
      </c>
      <c r="M13" s="32">
        <v>0.5538439577795268</v>
      </c>
      <c r="N13" s="31">
        <v>13684207.201866433</v>
      </c>
      <c r="O13" s="32">
        <v>0.3950047226578644</v>
      </c>
      <c r="P13" s="31">
        <v>27382424.147540733</v>
      </c>
      <c r="Q13" s="32">
        <v>0.4743297327373708</v>
      </c>
      <c r="R13" s="31">
        <v>29404824.45230281</v>
      </c>
      <c r="S13" s="32">
        <v>0.49403088912288246</v>
      </c>
      <c r="T13" s="31">
        <v>24809415.003739294</v>
      </c>
      <c r="U13" s="45">
        <v>0.4196455123509421</v>
      </c>
    </row>
    <row r="14" spans="1:21" ht="27" customHeight="1">
      <c r="A14" s="97" t="s">
        <v>37</v>
      </c>
      <c r="B14" s="20">
        <v>22018215</v>
      </c>
      <c r="C14" s="21">
        <v>0.3043343293523584</v>
      </c>
      <c r="D14" s="20">
        <v>27901045</v>
      </c>
      <c r="E14" s="21">
        <v>0.3220649275987564</v>
      </c>
      <c r="F14" s="20">
        <v>19849376</v>
      </c>
      <c r="G14" s="21">
        <v>0.2914635845412517</v>
      </c>
      <c r="H14" s="22">
        <v>44423160.46879</v>
      </c>
      <c r="I14" s="21">
        <v>0.35846539400631083</v>
      </c>
      <c r="J14" s="22">
        <v>86350844.8780196</v>
      </c>
      <c r="K14" s="21">
        <v>0.5491872336949918</v>
      </c>
      <c r="L14" s="31">
        <v>95685117.33294661</v>
      </c>
      <c r="M14" s="32">
        <v>0.527092955212698</v>
      </c>
      <c r="N14" s="31">
        <v>55083153.286648</v>
      </c>
      <c r="O14" s="32">
        <v>0.21793968310077047</v>
      </c>
      <c r="P14" s="31">
        <v>37972834.89518107</v>
      </c>
      <c r="Q14" s="32">
        <v>0.14110605566902396</v>
      </c>
      <c r="R14" s="31">
        <v>30045830.485294007</v>
      </c>
      <c r="S14" s="32">
        <v>0.09703665151844323</v>
      </c>
      <c r="T14" s="31">
        <v>50914438.81375001</v>
      </c>
      <c r="U14" s="45">
        <v>0.13264370762640604</v>
      </c>
    </row>
    <row r="15" spans="1:21" ht="16.5" customHeight="1">
      <c r="A15" s="98" t="s">
        <v>38</v>
      </c>
      <c r="B15" s="93" t="s">
        <v>26</v>
      </c>
      <c r="C15" s="94" t="s">
        <v>26</v>
      </c>
      <c r="D15" s="93" t="s">
        <v>26</v>
      </c>
      <c r="E15" s="94" t="s">
        <v>26</v>
      </c>
      <c r="F15" s="93" t="s">
        <v>26</v>
      </c>
      <c r="G15" s="94" t="s">
        <v>26</v>
      </c>
      <c r="H15" s="92" t="s">
        <v>26</v>
      </c>
      <c r="I15" s="94" t="s">
        <v>26</v>
      </c>
      <c r="J15" s="92" t="s">
        <v>26</v>
      </c>
      <c r="K15" s="92" t="s">
        <v>26</v>
      </c>
      <c r="L15" s="92" t="s">
        <v>26</v>
      </c>
      <c r="M15" s="92" t="s">
        <v>26</v>
      </c>
      <c r="N15" s="92" t="s">
        <v>26</v>
      </c>
      <c r="O15" s="92" t="s">
        <v>26</v>
      </c>
      <c r="P15" s="31">
        <v>26845349.70802697</v>
      </c>
      <c r="Q15" s="32">
        <v>0.12160219158346948</v>
      </c>
      <c r="R15" s="31">
        <v>27031755.764925595</v>
      </c>
      <c r="S15" s="32">
        <v>0.09033613967056126</v>
      </c>
      <c r="T15" s="31">
        <v>49483973.92493378</v>
      </c>
      <c r="U15" s="45">
        <v>0.13417127198500764</v>
      </c>
    </row>
    <row r="16" spans="1:21" ht="16.5" customHeight="1">
      <c r="A16" s="98" t="s">
        <v>39</v>
      </c>
      <c r="B16" s="20">
        <v>0</v>
      </c>
      <c r="C16" s="21">
        <v>0</v>
      </c>
      <c r="D16" s="20">
        <v>0</v>
      </c>
      <c r="E16" s="21">
        <v>0</v>
      </c>
      <c r="F16" s="20">
        <v>16308014</v>
      </c>
      <c r="G16" s="21">
        <v>0.48695291000993735</v>
      </c>
      <c r="H16" s="22">
        <v>20113417.05095</v>
      </c>
      <c r="I16" s="21">
        <v>0.4564165951825492</v>
      </c>
      <c r="J16" s="22">
        <v>23940430.5981604</v>
      </c>
      <c r="K16" s="21">
        <v>0.573913766584603</v>
      </c>
      <c r="L16" s="31">
        <v>15881863.0439466</v>
      </c>
      <c r="M16" s="32">
        <v>0.3533420312343074</v>
      </c>
      <c r="N16" s="31">
        <v>10441668.386148</v>
      </c>
      <c r="O16" s="32">
        <v>0.2218168970114632</v>
      </c>
      <c r="P16" s="31">
        <v>11005935.02715409</v>
      </c>
      <c r="Q16" s="32">
        <v>0.23341974864710216</v>
      </c>
      <c r="R16" s="31">
        <v>2052176.8203684094</v>
      </c>
      <c r="S16" s="32">
        <v>0.2521832056954579</v>
      </c>
      <c r="T16" s="31">
        <v>604490.1163260944</v>
      </c>
      <c r="U16" s="45">
        <v>0.055045080420264625</v>
      </c>
    </row>
    <row r="17" spans="1:21" ht="15">
      <c r="A17" s="98" t="s">
        <v>40</v>
      </c>
      <c r="B17" s="93" t="s">
        <v>26</v>
      </c>
      <c r="C17" s="94" t="s">
        <v>26</v>
      </c>
      <c r="D17" s="93" t="s">
        <v>26</v>
      </c>
      <c r="E17" s="94" t="s">
        <v>26</v>
      </c>
      <c r="F17" s="93" t="s">
        <v>26</v>
      </c>
      <c r="G17" s="94" t="s">
        <v>26</v>
      </c>
      <c r="H17" s="92" t="s">
        <v>26</v>
      </c>
      <c r="I17" s="94" t="s">
        <v>26</v>
      </c>
      <c r="J17" s="92" t="s">
        <v>26</v>
      </c>
      <c r="K17" s="92" t="s">
        <v>26</v>
      </c>
      <c r="L17" s="92" t="s">
        <v>26</v>
      </c>
      <c r="M17" s="92" t="s">
        <v>26</v>
      </c>
      <c r="N17" s="92" t="s">
        <v>26</v>
      </c>
      <c r="O17" s="92" t="s">
        <v>26</v>
      </c>
      <c r="P17" s="91" t="s">
        <v>26</v>
      </c>
      <c r="Q17" s="15" t="s">
        <v>26</v>
      </c>
      <c r="R17" s="31">
        <v>180580.84</v>
      </c>
      <c r="S17" s="32">
        <v>0.27596154032769155</v>
      </c>
      <c r="T17" s="31">
        <v>112197.04249011997</v>
      </c>
      <c r="U17" s="45">
        <v>0.05187436858635123</v>
      </c>
    </row>
    <row r="18" spans="1:21" ht="16.5" customHeight="1">
      <c r="A18" s="98" t="s">
        <v>41</v>
      </c>
      <c r="B18" s="93" t="s">
        <v>26</v>
      </c>
      <c r="C18" s="94" t="s">
        <v>26</v>
      </c>
      <c r="D18" s="93" t="s">
        <v>26</v>
      </c>
      <c r="E18" s="94" t="s">
        <v>26</v>
      </c>
      <c r="F18" s="93" t="s">
        <v>26</v>
      </c>
      <c r="G18" s="94" t="s">
        <v>26</v>
      </c>
      <c r="H18" s="92" t="s">
        <v>26</v>
      </c>
      <c r="I18" s="94" t="s">
        <v>26</v>
      </c>
      <c r="J18" s="92" t="s">
        <v>26</v>
      </c>
      <c r="K18" s="92" t="s">
        <v>26</v>
      </c>
      <c r="L18" s="92" t="s">
        <v>26</v>
      </c>
      <c r="M18" s="92" t="s">
        <v>26</v>
      </c>
      <c r="N18" s="92" t="s">
        <v>26</v>
      </c>
      <c r="O18" s="92" t="s">
        <v>26</v>
      </c>
      <c r="P18" s="31">
        <v>121550.16</v>
      </c>
      <c r="Q18" s="32">
        <v>0.10239556124521698</v>
      </c>
      <c r="R18" s="31">
        <v>781317.06</v>
      </c>
      <c r="S18" s="32">
        <v>0.4863202767561935</v>
      </c>
      <c r="T18" s="31">
        <v>713777.73</v>
      </c>
      <c r="U18" s="45">
        <v>0.3782557172157242</v>
      </c>
    </row>
    <row r="19" spans="1:21" ht="27.75" customHeight="1">
      <c r="A19" s="97" t="s">
        <v>42</v>
      </c>
      <c r="B19" s="20">
        <v>904135</v>
      </c>
      <c r="C19" s="21">
        <v>0.2492187813242802</v>
      </c>
      <c r="D19" s="20">
        <v>1399253</v>
      </c>
      <c r="E19" s="21">
        <v>0.3116374497170962</v>
      </c>
      <c r="F19" s="20">
        <v>2037080</v>
      </c>
      <c r="G19" s="21">
        <v>0.959656087840331</v>
      </c>
      <c r="H19" s="22">
        <v>5517302.35</v>
      </c>
      <c r="I19" s="21">
        <v>0.8838306768377502</v>
      </c>
      <c r="J19" s="22">
        <v>4597165.29</v>
      </c>
      <c r="K19" s="21">
        <v>0.9802537216099054</v>
      </c>
      <c r="L19" s="31">
        <v>5128617.49</v>
      </c>
      <c r="M19" s="32">
        <v>1.0171254361078768</v>
      </c>
      <c r="N19" s="31">
        <v>12315072.149999987</v>
      </c>
      <c r="O19" s="32">
        <v>0.9297030310729903</v>
      </c>
      <c r="P19" s="31">
        <v>8127680.267066637</v>
      </c>
      <c r="Q19" s="32">
        <v>0.8647523091052155</v>
      </c>
      <c r="R19" s="31">
        <v>7445661.058884198</v>
      </c>
      <c r="S19" s="32">
        <v>0.8608051814816925</v>
      </c>
      <c r="T19" s="31">
        <v>7633960.94</v>
      </c>
      <c r="U19" s="45">
        <v>0.9741598204365939</v>
      </c>
    </row>
    <row r="20" spans="1:21" ht="27.75" customHeight="1">
      <c r="A20" s="97" t="s">
        <v>43</v>
      </c>
      <c r="B20" s="20">
        <v>241826</v>
      </c>
      <c r="C20" s="21">
        <v>0.9629828264226501</v>
      </c>
      <c r="D20" s="20">
        <v>327018</v>
      </c>
      <c r="E20" s="21">
        <v>0.8829992391233644</v>
      </c>
      <c r="F20" s="20">
        <v>484949</v>
      </c>
      <c r="G20" s="21">
        <v>0.9496826003218999</v>
      </c>
      <c r="H20" s="22">
        <v>453127.99</v>
      </c>
      <c r="I20" s="21">
        <v>0.9647207797664478</v>
      </c>
      <c r="J20" s="22">
        <v>626244.709999999</v>
      </c>
      <c r="K20" s="21">
        <v>0.8720891298912566</v>
      </c>
      <c r="L20" s="31">
        <v>1042787.88</v>
      </c>
      <c r="M20" s="32">
        <v>0.9424102813493402</v>
      </c>
      <c r="N20" s="31">
        <v>1301763.74</v>
      </c>
      <c r="O20" s="32">
        <v>0.8817090014823257</v>
      </c>
      <c r="P20" s="31">
        <v>1714936.23</v>
      </c>
      <c r="Q20" s="32">
        <v>0.7789916579609821</v>
      </c>
      <c r="R20" s="31">
        <v>1650719.1616300002</v>
      </c>
      <c r="S20" s="32">
        <v>0.7769052474636202</v>
      </c>
      <c r="T20" s="31">
        <v>1374477.48</v>
      </c>
      <c r="U20" s="45">
        <v>0.7127280917640071</v>
      </c>
    </row>
    <row r="21" spans="1:21" ht="16.5" customHeight="1">
      <c r="A21" s="97" t="s">
        <v>44</v>
      </c>
      <c r="B21" s="20">
        <v>1393683</v>
      </c>
      <c r="C21" s="21">
        <v>0.3015503540395149</v>
      </c>
      <c r="D21" s="20">
        <v>1843659</v>
      </c>
      <c r="E21" s="21">
        <v>0.37419061619191096</v>
      </c>
      <c r="F21" s="20">
        <v>3766784</v>
      </c>
      <c r="G21" s="21">
        <v>0.3886652715008601</v>
      </c>
      <c r="H21" s="22">
        <v>5732956.52735</v>
      </c>
      <c r="I21" s="21">
        <v>0.4938028046699478</v>
      </c>
      <c r="J21" s="22">
        <v>10086324.7627668</v>
      </c>
      <c r="K21" s="21">
        <v>0.641911244372565</v>
      </c>
      <c r="L21" s="31">
        <v>11846649.47440647</v>
      </c>
      <c r="M21" s="32">
        <v>0.5500134205238175</v>
      </c>
      <c r="N21" s="31">
        <v>8823409.247705312</v>
      </c>
      <c r="O21" s="32">
        <v>0.3326421843367385</v>
      </c>
      <c r="P21" s="31">
        <v>12168406.543148242</v>
      </c>
      <c r="Q21" s="32">
        <v>0.3939429338507075</v>
      </c>
      <c r="R21" s="31">
        <v>10573704.524592489</v>
      </c>
      <c r="S21" s="32">
        <v>0.34372750472493097</v>
      </c>
      <c r="T21" s="31">
        <v>10439014.208</v>
      </c>
      <c r="U21" s="45">
        <v>0.3295892224795507</v>
      </c>
    </row>
    <row r="22" spans="1:21" ht="16.5" customHeight="1">
      <c r="A22" s="97" t="s">
        <v>45</v>
      </c>
      <c r="B22" s="20">
        <v>35434</v>
      </c>
      <c r="C22" s="21">
        <v>0.3772289312467962</v>
      </c>
      <c r="D22" s="20">
        <v>0</v>
      </c>
      <c r="E22" s="21">
        <v>0</v>
      </c>
      <c r="F22" s="20">
        <v>16232</v>
      </c>
      <c r="G22" s="21">
        <v>0.018960331615172035</v>
      </c>
      <c r="H22" s="22">
        <v>0</v>
      </c>
      <c r="I22" s="21">
        <v>0</v>
      </c>
      <c r="J22" s="22">
        <v>100401.95</v>
      </c>
      <c r="K22" s="21">
        <v>0.06219896117114454</v>
      </c>
      <c r="L22" s="31">
        <v>450638.34</v>
      </c>
      <c r="M22" s="32">
        <v>0.1310644385601274</v>
      </c>
      <c r="N22" s="31">
        <v>820080.79</v>
      </c>
      <c r="O22" s="32">
        <v>0.18684735061041163</v>
      </c>
      <c r="P22" s="31">
        <v>1373892.51</v>
      </c>
      <c r="Q22" s="32">
        <v>0.22710558498209873</v>
      </c>
      <c r="R22" s="31">
        <v>1520189.67</v>
      </c>
      <c r="S22" s="32">
        <v>0.16295058871954504</v>
      </c>
      <c r="T22" s="31">
        <v>1542044.72</v>
      </c>
      <c r="U22" s="45">
        <v>0.05136137070780431</v>
      </c>
    </row>
    <row r="23" spans="1:21" ht="16.5" customHeight="1">
      <c r="A23" s="97" t="s">
        <v>46</v>
      </c>
      <c r="B23" s="20">
        <v>4018030</v>
      </c>
      <c r="C23" s="21">
        <v>0.9981810608770457</v>
      </c>
      <c r="D23" s="20">
        <v>4864073</v>
      </c>
      <c r="E23" s="21">
        <v>0.8644517673721274</v>
      </c>
      <c r="F23" s="20">
        <v>5487795</v>
      </c>
      <c r="G23" s="21">
        <v>0.9383045924756391</v>
      </c>
      <c r="H23" s="22">
        <v>6565806.34999999</v>
      </c>
      <c r="I23" s="21">
        <v>0.9177351712831854</v>
      </c>
      <c r="J23" s="22">
        <v>5766444.11</v>
      </c>
      <c r="K23" s="21">
        <v>0.8558837665659124</v>
      </c>
      <c r="L23" s="31">
        <v>4377171.57</v>
      </c>
      <c r="M23" s="32">
        <v>0.789478421863653</v>
      </c>
      <c r="N23" s="31">
        <v>4246764.38999999</v>
      </c>
      <c r="O23" s="32">
        <v>0.7823503072118633</v>
      </c>
      <c r="P23" s="31">
        <v>3194684.56</v>
      </c>
      <c r="Q23" s="32">
        <v>0.6727002402372907</v>
      </c>
      <c r="R23" s="31">
        <v>1742233.7053920003</v>
      </c>
      <c r="S23" s="32">
        <v>0.5172500536536365</v>
      </c>
      <c r="T23" s="31">
        <v>1449917.45</v>
      </c>
      <c r="U23" s="45">
        <v>0.41580283250691996</v>
      </c>
    </row>
    <row r="24" spans="1:21" ht="16.5" customHeight="1">
      <c r="A24" s="97" t="s">
        <v>47</v>
      </c>
      <c r="B24" s="20">
        <v>850358</v>
      </c>
      <c r="C24" s="21">
        <v>0.11714603866665128</v>
      </c>
      <c r="D24" s="20">
        <v>731404</v>
      </c>
      <c r="E24" s="21">
        <v>0.03593047298339877</v>
      </c>
      <c r="F24" s="20">
        <v>722006</v>
      </c>
      <c r="G24" s="21">
        <v>0.08108768772703627</v>
      </c>
      <c r="H24" s="22">
        <v>1021532.28</v>
      </c>
      <c r="I24" s="21">
        <v>0.18324393258285054</v>
      </c>
      <c r="J24" s="22">
        <v>972806.76</v>
      </c>
      <c r="K24" s="21">
        <v>0.13188176568973267</v>
      </c>
      <c r="L24" s="31">
        <v>937574.14</v>
      </c>
      <c r="M24" s="32">
        <v>0.08544632236964168</v>
      </c>
      <c r="N24" s="31">
        <v>1450910.93</v>
      </c>
      <c r="O24" s="32">
        <v>0.08908738461069363</v>
      </c>
      <c r="P24" s="31">
        <v>1134964.28755</v>
      </c>
      <c r="Q24" s="32">
        <v>0.06582334153153777</v>
      </c>
      <c r="R24" s="31">
        <v>1058508.3060843</v>
      </c>
      <c r="S24" s="32">
        <v>0.045738200687550704</v>
      </c>
      <c r="T24" s="31">
        <v>1177391.8905497</v>
      </c>
      <c r="U24" s="45">
        <v>0.03794072257446654</v>
      </c>
    </row>
    <row r="25" spans="1:21" ht="16.5" customHeight="1">
      <c r="A25" s="97" t="s">
        <v>48</v>
      </c>
      <c r="B25" s="20">
        <v>0</v>
      </c>
      <c r="C25" s="21">
        <v>0</v>
      </c>
      <c r="D25" s="20">
        <v>0</v>
      </c>
      <c r="E25" s="21">
        <v>0</v>
      </c>
      <c r="F25" s="20">
        <v>0</v>
      </c>
      <c r="G25" s="21">
        <v>0</v>
      </c>
      <c r="H25" s="22">
        <v>0</v>
      </c>
      <c r="I25" s="21">
        <v>0</v>
      </c>
      <c r="J25" s="22">
        <v>0</v>
      </c>
      <c r="K25" s="21">
        <v>0</v>
      </c>
      <c r="L25" s="31">
        <v>0</v>
      </c>
      <c r="M25" s="32">
        <v>0</v>
      </c>
      <c r="N25" s="31">
        <v>0</v>
      </c>
      <c r="O25" s="32">
        <v>0</v>
      </c>
      <c r="P25" s="31">
        <v>0</v>
      </c>
      <c r="Q25" s="32">
        <v>0</v>
      </c>
      <c r="R25" s="31">
        <v>0</v>
      </c>
      <c r="S25" s="32">
        <v>0</v>
      </c>
      <c r="T25" s="31">
        <v>0</v>
      </c>
      <c r="U25" s="45">
        <v>0</v>
      </c>
    </row>
    <row r="26" spans="1:21" ht="16.5" customHeight="1">
      <c r="A26" s="97" t="s">
        <v>49</v>
      </c>
      <c r="B26" s="20">
        <v>381196</v>
      </c>
      <c r="C26" s="21">
        <v>0.15431709310246283</v>
      </c>
      <c r="D26" s="20">
        <v>415337</v>
      </c>
      <c r="E26" s="21">
        <v>0.11182648617097761</v>
      </c>
      <c r="F26" s="20">
        <v>1075600</v>
      </c>
      <c r="G26" s="21">
        <v>0.15213925817203255</v>
      </c>
      <c r="H26" s="22">
        <v>1422509.96</v>
      </c>
      <c r="I26" s="21">
        <v>0.21345999646612032</v>
      </c>
      <c r="J26" s="22">
        <v>1303425.64</v>
      </c>
      <c r="K26" s="21">
        <v>0.1706547011191751</v>
      </c>
      <c r="L26" s="20">
        <v>1702469.43</v>
      </c>
      <c r="M26" s="32">
        <v>0.20736657478953818</v>
      </c>
      <c r="N26" s="31">
        <v>1324706.94</v>
      </c>
      <c r="O26" s="32">
        <v>0.1487642471946222</v>
      </c>
      <c r="P26" s="31">
        <v>1814338.7968021636</v>
      </c>
      <c r="Q26" s="32">
        <v>0.17470561429686896</v>
      </c>
      <c r="R26" s="31">
        <v>1274143.4715251997</v>
      </c>
      <c r="S26" s="32">
        <v>0.13198189172910638</v>
      </c>
      <c r="T26" s="31">
        <v>1135077.55</v>
      </c>
      <c r="U26" s="45">
        <v>0.10797341223276855</v>
      </c>
    </row>
    <row r="27" spans="1:21" ht="16.5" customHeight="1">
      <c r="A27" s="99" t="s">
        <v>50</v>
      </c>
      <c r="B27" s="61">
        <v>78509140</v>
      </c>
      <c r="C27" s="87">
        <v>0.2813101945845801</v>
      </c>
      <c r="D27" s="61">
        <v>102886717</v>
      </c>
      <c r="E27" s="87">
        <v>0.299570262477095</v>
      </c>
      <c r="F27" s="61">
        <v>132746832</v>
      </c>
      <c r="G27" s="87">
        <v>0.33959832431159054</v>
      </c>
      <c r="H27" s="61">
        <v>166206365.2012639</v>
      </c>
      <c r="I27" s="87">
        <v>0.35608520276725775</v>
      </c>
      <c r="J27" s="61">
        <v>259011964.1214754</v>
      </c>
      <c r="K27" s="87">
        <v>0.4378098387181547</v>
      </c>
      <c r="L27" s="61">
        <v>317571089.37222016</v>
      </c>
      <c r="M27" s="88">
        <v>0.4286084769853621</v>
      </c>
      <c r="N27" s="62">
        <v>235709507.67567694</v>
      </c>
      <c r="O27" s="88">
        <v>0.2554284859959189</v>
      </c>
      <c r="P27" s="62">
        <v>228890007.8456792</v>
      </c>
      <c r="Q27" s="88">
        <v>0.2159058751385148</v>
      </c>
      <c r="R27" s="62">
        <v>244537522.31629094</v>
      </c>
      <c r="S27" s="88">
        <v>0.19276444310212065</v>
      </c>
      <c r="T27" s="62">
        <v>266908836.2430161</v>
      </c>
      <c r="U27" s="89">
        <v>0.17417263187166518</v>
      </c>
    </row>
    <row r="28" spans="2:16" ht="16.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P28" s="1"/>
    </row>
    <row r="29" spans="1:20" ht="16.5" customHeight="1">
      <c r="A29" s="101" t="s">
        <v>284</v>
      </c>
      <c r="R29" s="1"/>
      <c r="T29" s="1"/>
    </row>
  </sheetData>
  <mergeCells count="1">
    <mergeCell ref="A2:U2"/>
  </mergeCells>
  <printOptions horizontalCentered="1"/>
  <pageMargins left="0" right="0" top="0.5905511811023623" bottom="0" header="0.3937007874015748" footer="0"/>
  <pageSetup horizontalDpi="300" verticalDpi="300" orientation="landscape" paperSize="9" scale="4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50.28125" style="2" customWidth="1"/>
    <col min="2" max="9" width="12.7109375" style="2" customWidth="1"/>
    <col min="10" max="11" width="12.00390625" style="2" customWidth="1"/>
    <col min="12" max="16384" width="9.140625" style="2" customWidth="1"/>
  </cols>
  <sheetData>
    <row r="1" ht="21.75" customHeight="1">
      <c r="A1" s="16"/>
    </row>
    <row r="2" spans="1:11" s="17" customFormat="1" ht="21" customHeight="1">
      <c r="A2" s="158" t="s">
        <v>271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</row>
    <row r="3" spans="1:11" ht="21" customHeight="1">
      <c r="A3" s="23"/>
      <c r="I3" s="19"/>
      <c r="K3" s="23" t="s">
        <v>73</v>
      </c>
    </row>
    <row r="4" spans="1:11" s="24" customFormat="1" ht="50.25" customHeight="1">
      <c r="A4" s="96" t="s">
        <v>283</v>
      </c>
      <c r="B4" s="39">
        <v>1999</v>
      </c>
      <c r="C4" s="39">
        <v>2000</v>
      </c>
      <c r="D4" s="39">
        <v>2001</v>
      </c>
      <c r="E4" s="39">
        <v>2002</v>
      </c>
      <c r="F4" s="39">
        <v>2003</v>
      </c>
      <c r="G4" s="39">
        <v>2004</v>
      </c>
      <c r="H4" s="39">
        <v>2005</v>
      </c>
      <c r="I4" s="39">
        <v>2006</v>
      </c>
      <c r="J4" s="39">
        <v>2007</v>
      </c>
      <c r="K4" s="39">
        <v>2008</v>
      </c>
    </row>
    <row r="5" spans="1:11" ht="16.5" customHeight="1">
      <c r="A5" s="97" t="s">
        <v>28</v>
      </c>
      <c r="B5" s="20">
        <v>1398</v>
      </c>
      <c r="C5" s="20">
        <v>65768</v>
      </c>
      <c r="D5" s="20">
        <v>83912</v>
      </c>
      <c r="E5" s="22">
        <v>23940.71</v>
      </c>
      <c r="F5" s="20">
        <v>388051.58</v>
      </c>
      <c r="G5" s="20">
        <v>286218.32</v>
      </c>
      <c r="H5" s="20">
        <v>432304.48</v>
      </c>
      <c r="I5" s="31">
        <v>214969.43</v>
      </c>
      <c r="J5" s="31">
        <v>296386.28</v>
      </c>
      <c r="K5" s="31">
        <v>953081.11</v>
      </c>
    </row>
    <row r="6" spans="1:11" ht="16.5" customHeight="1">
      <c r="A6" s="97" t="s">
        <v>29</v>
      </c>
      <c r="B6" s="20">
        <v>162</v>
      </c>
      <c r="C6" s="20">
        <v>259</v>
      </c>
      <c r="D6" s="20">
        <v>370</v>
      </c>
      <c r="E6" s="22">
        <v>1574</v>
      </c>
      <c r="F6" s="20">
        <v>5064</v>
      </c>
      <c r="G6" s="20">
        <v>0</v>
      </c>
      <c r="H6" s="20">
        <v>0</v>
      </c>
      <c r="I6" s="31">
        <v>0</v>
      </c>
      <c r="J6" s="31">
        <v>0</v>
      </c>
      <c r="K6" s="31">
        <v>0</v>
      </c>
    </row>
    <row r="7" spans="1:11" ht="15">
      <c r="A7" s="97" t="s">
        <v>30</v>
      </c>
      <c r="B7" s="20">
        <v>14488178</v>
      </c>
      <c r="C7" s="20">
        <v>21187647</v>
      </c>
      <c r="D7" s="20">
        <v>30151839</v>
      </c>
      <c r="E7" s="22">
        <v>33602570.82779841</v>
      </c>
      <c r="F7" s="20">
        <v>43639552.6667612</v>
      </c>
      <c r="G7" s="20">
        <v>52318639.489999905</v>
      </c>
      <c r="H7" s="20">
        <v>39564107.6219999</v>
      </c>
      <c r="I7" s="31">
        <v>10862630.7483</v>
      </c>
      <c r="J7" s="31">
        <v>31914610.1646275</v>
      </c>
      <c r="K7" s="31">
        <v>37224826.995759994</v>
      </c>
    </row>
    <row r="8" spans="1:11" ht="16.5" customHeight="1">
      <c r="A8" s="97" t="s">
        <v>31</v>
      </c>
      <c r="B8" s="20">
        <v>1933</v>
      </c>
      <c r="C8" s="20">
        <v>0</v>
      </c>
      <c r="D8" s="20">
        <v>202524</v>
      </c>
      <c r="E8" s="22">
        <v>0</v>
      </c>
      <c r="F8" s="20">
        <v>0</v>
      </c>
      <c r="G8" s="20">
        <v>479891.96</v>
      </c>
      <c r="H8" s="20">
        <v>122950</v>
      </c>
      <c r="I8" s="31">
        <v>0</v>
      </c>
      <c r="J8" s="31">
        <v>0</v>
      </c>
      <c r="K8" s="31">
        <v>22365.93</v>
      </c>
    </row>
    <row r="9" spans="1:11" ht="16.5" customHeight="1">
      <c r="A9" s="97" t="s">
        <v>32</v>
      </c>
      <c r="B9" s="20">
        <v>0</v>
      </c>
      <c r="C9" s="20">
        <v>0</v>
      </c>
      <c r="D9" s="20">
        <v>0</v>
      </c>
      <c r="E9" s="22">
        <v>426820.729999999</v>
      </c>
      <c r="F9" s="20">
        <v>22910</v>
      </c>
      <c r="G9" s="20">
        <v>177709.679999999</v>
      </c>
      <c r="H9" s="20">
        <v>184113.293</v>
      </c>
      <c r="I9" s="31">
        <v>361833.44</v>
      </c>
      <c r="J9" s="31">
        <v>128955.63</v>
      </c>
      <c r="K9" s="31">
        <v>945225.11</v>
      </c>
    </row>
    <row r="10" spans="1:11" ht="16.5" customHeight="1">
      <c r="A10" s="97" t="s">
        <v>33</v>
      </c>
      <c r="B10" s="20">
        <v>1778301</v>
      </c>
      <c r="C10" s="20">
        <v>5521068</v>
      </c>
      <c r="D10" s="20">
        <v>13061731</v>
      </c>
      <c r="E10" s="22">
        <v>1945356.64</v>
      </c>
      <c r="F10" s="20">
        <v>649859.87</v>
      </c>
      <c r="G10" s="20">
        <v>1877447.54</v>
      </c>
      <c r="H10" s="20">
        <v>4787547.57</v>
      </c>
      <c r="I10" s="31">
        <v>3616170.3619292965</v>
      </c>
      <c r="J10" s="31">
        <v>4441331.278046945</v>
      </c>
      <c r="K10" s="31">
        <v>9565006.875286376</v>
      </c>
    </row>
    <row r="11" spans="1:11" ht="16.5" customHeight="1">
      <c r="A11" s="97" t="s">
        <v>34</v>
      </c>
      <c r="B11" s="20">
        <v>1404648</v>
      </c>
      <c r="C11" s="20">
        <v>2831793</v>
      </c>
      <c r="D11" s="20">
        <v>1942551</v>
      </c>
      <c r="E11" s="22">
        <v>997512.95</v>
      </c>
      <c r="F11" s="20">
        <v>674681.379</v>
      </c>
      <c r="G11" s="20">
        <v>1626894.5029999998</v>
      </c>
      <c r="H11" s="20">
        <v>1587791.9669999997</v>
      </c>
      <c r="I11" s="31">
        <v>1400786.2800707037</v>
      </c>
      <c r="J11" s="31">
        <v>2361334.0608374435</v>
      </c>
      <c r="K11" s="31">
        <v>1294825.7529367546</v>
      </c>
    </row>
    <row r="12" spans="1:11" ht="16.5" customHeight="1">
      <c r="A12" s="97" t="s">
        <v>35</v>
      </c>
      <c r="B12" s="20">
        <v>3068058</v>
      </c>
      <c r="C12" s="20">
        <v>3133951</v>
      </c>
      <c r="D12" s="20">
        <v>3780911</v>
      </c>
      <c r="E12" s="22">
        <v>4299756.043483429</v>
      </c>
      <c r="F12" s="20">
        <v>5008070.498652883</v>
      </c>
      <c r="G12" s="20">
        <v>6948051.217496945</v>
      </c>
      <c r="H12" s="20">
        <v>10862369.971139934</v>
      </c>
      <c r="I12" s="31">
        <v>9337168.162339041</v>
      </c>
      <c r="J12" s="31">
        <v>11650956.04674763</v>
      </c>
      <c r="K12" s="31">
        <v>11567599.364441432</v>
      </c>
    </row>
    <row r="13" spans="1:11" ht="16.5" customHeight="1">
      <c r="A13" s="97" t="s">
        <v>36</v>
      </c>
      <c r="B13" s="20">
        <v>1487880</v>
      </c>
      <c r="C13" s="20">
        <v>1724757</v>
      </c>
      <c r="D13" s="20">
        <v>3050303</v>
      </c>
      <c r="E13" s="22">
        <v>1839905.1134834283</v>
      </c>
      <c r="F13" s="20">
        <v>1831967.3686528835</v>
      </c>
      <c r="G13" s="20">
        <v>886485.2274969447</v>
      </c>
      <c r="H13" s="20">
        <v>2629513.126441547</v>
      </c>
      <c r="I13" s="31">
        <v>3603298.3168209977</v>
      </c>
      <c r="J13" s="31">
        <v>1922068.4095501322</v>
      </c>
      <c r="K13" s="31">
        <v>2491521.103388478</v>
      </c>
    </row>
    <row r="14" spans="1:11" ht="27.75" customHeight="1">
      <c r="A14" s="97" t="s">
        <v>37</v>
      </c>
      <c r="B14" s="20">
        <v>11919891</v>
      </c>
      <c r="C14" s="20">
        <v>16769472</v>
      </c>
      <c r="D14" s="20">
        <v>10223546</v>
      </c>
      <c r="E14" s="22">
        <v>19390711.6206</v>
      </c>
      <c r="F14" s="20">
        <v>34049889.5972812</v>
      </c>
      <c r="G14" s="20">
        <v>39142288.135999985</v>
      </c>
      <c r="H14" s="20">
        <v>22906409.887</v>
      </c>
      <c r="I14" s="31">
        <v>12735584.088000001</v>
      </c>
      <c r="J14" s="31">
        <v>21218769.363500003</v>
      </c>
      <c r="K14" s="31">
        <v>26537438.713287372</v>
      </c>
    </row>
    <row r="15" spans="1:11" ht="16.5" customHeight="1">
      <c r="A15" s="98" t="s">
        <v>38</v>
      </c>
      <c r="B15" s="93" t="s">
        <v>26</v>
      </c>
      <c r="C15" s="93" t="s">
        <v>26</v>
      </c>
      <c r="D15" s="93" t="s">
        <v>26</v>
      </c>
      <c r="E15" s="93" t="s">
        <v>26</v>
      </c>
      <c r="F15" s="93" t="s">
        <v>26</v>
      </c>
      <c r="G15" s="93" t="s">
        <v>26</v>
      </c>
      <c r="H15" s="93" t="s">
        <v>26</v>
      </c>
      <c r="I15" s="31">
        <v>10413506.469000002</v>
      </c>
      <c r="J15" s="31">
        <v>14884011.284500001</v>
      </c>
      <c r="K15" s="31"/>
    </row>
    <row r="16" spans="1:11" ht="16.5" customHeight="1">
      <c r="A16" s="98" t="s">
        <v>39</v>
      </c>
      <c r="B16" s="20">
        <v>0</v>
      </c>
      <c r="C16" s="20">
        <v>0</v>
      </c>
      <c r="D16" s="20">
        <v>6184413</v>
      </c>
      <c r="E16" s="22">
        <v>8797587.626</v>
      </c>
      <c r="F16" s="20">
        <v>13765141.44</v>
      </c>
      <c r="G16" s="20">
        <v>15237147.921999998</v>
      </c>
      <c r="H16" s="20">
        <v>9247981.953</v>
      </c>
      <c r="I16" s="31">
        <v>2272996.849</v>
      </c>
      <c r="J16" s="31">
        <v>6109216.897</v>
      </c>
      <c r="K16" s="31">
        <v>3585001.7015</v>
      </c>
    </row>
    <row r="17" spans="1:11" ht="15">
      <c r="A17" s="98" t="s">
        <v>40</v>
      </c>
      <c r="B17" s="93" t="s">
        <v>26</v>
      </c>
      <c r="C17" s="93" t="s">
        <v>26</v>
      </c>
      <c r="D17" s="93" t="s">
        <v>26</v>
      </c>
      <c r="E17" s="93" t="s">
        <v>26</v>
      </c>
      <c r="F17" s="93" t="s">
        <v>26</v>
      </c>
      <c r="G17" s="93" t="s">
        <v>26</v>
      </c>
      <c r="H17" s="93" t="s">
        <v>26</v>
      </c>
      <c r="I17" s="15" t="s">
        <v>26</v>
      </c>
      <c r="J17" s="31">
        <v>1556.51</v>
      </c>
      <c r="K17" s="31"/>
    </row>
    <row r="18" spans="1:11" ht="15.75" customHeight="1">
      <c r="A18" s="98" t="s">
        <v>41</v>
      </c>
      <c r="B18" s="93" t="s">
        <v>26</v>
      </c>
      <c r="C18" s="93" t="s">
        <v>26</v>
      </c>
      <c r="D18" s="93" t="s">
        <v>26</v>
      </c>
      <c r="E18" s="93" t="s">
        <v>26</v>
      </c>
      <c r="F18" s="93" t="s">
        <v>26</v>
      </c>
      <c r="G18" s="93" t="s">
        <v>26</v>
      </c>
      <c r="H18" s="93" t="s">
        <v>26</v>
      </c>
      <c r="I18" s="31">
        <v>49080.77</v>
      </c>
      <c r="J18" s="31">
        <v>223984.67200000002</v>
      </c>
      <c r="K18" s="31"/>
    </row>
    <row r="19" spans="1:11" ht="27" customHeight="1">
      <c r="A19" s="97" t="s">
        <v>42</v>
      </c>
      <c r="B19" s="20">
        <v>0</v>
      </c>
      <c r="C19" s="20">
        <v>1000</v>
      </c>
      <c r="D19" s="20">
        <v>83515</v>
      </c>
      <c r="E19" s="22">
        <v>0</v>
      </c>
      <c r="F19" s="20">
        <v>2250</v>
      </c>
      <c r="G19" s="20">
        <v>0</v>
      </c>
      <c r="H19" s="20">
        <v>0</v>
      </c>
      <c r="I19" s="31">
        <v>11494</v>
      </c>
      <c r="J19" s="31">
        <v>0</v>
      </c>
      <c r="K19" s="31">
        <v>130914.6</v>
      </c>
    </row>
    <row r="20" spans="1:11" ht="27" customHeight="1">
      <c r="A20" s="97" t="s">
        <v>43</v>
      </c>
      <c r="B20" s="20">
        <v>0</v>
      </c>
      <c r="C20" s="20">
        <v>0</v>
      </c>
      <c r="D20" s="20">
        <v>94768</v>
      </c>
      <c r="E20" s="22">
        <v>4478.31</v>
      </c>
      <c r="F20" s="20">
        <v>329238.98</v>
      </c>
      <c r="G20" s="20">
        <v>0</v>
      </c>
      <c r="H20" s="20">
        <v>0</v>
      </c>
      <c r="I20" s="31">
        <v>0</v>
      </c>
      <c r="J20" s="31">
        <v>709933.93</v>
      </c>
      <c r="K20" s="31">
        <v>33888.94</v>
      </c>
    </row>
    <row r="21" spans="1:11" ht="16.5" customHeight="1">
      <c r="A21" s="97" t="s">
        <v>44</v>
      </c>
      <c r="B21" s="20">
        <v>77469</v>
      </c>
      <c r="C21" s="20">
        <v>103866</v>
      </c>
      <c r="D21" s="20">
        <v>248634</v>
      </c>
      <c r="E21" s="22">
        <v>317321.912</v>
      </c>
      <c r="F21" s="20">
        <v>1784475.91</v>
      </c>
      <c r="G21" s="20">
        <v>5190447.21</v>
      </c>
      <c r="H21" s="20">
        <v>1029593.56</v>
      </c>
      <c r="I21" s="31">
        <v>264635.47</v>
      </c>
      <c r="J21" s="31">
        <v>704261.5713169001</v>
      </c>
      <c r="K21" s="31">
        <v>556384.58</v>
      </c>
    </row>
    <row r="22" spans="1:11" ht="16.5" customHeight="1">
      <c r="A22" s="97" t="s">
        <v>45</v>
      </c>
      <c r="B22" s="20">
        <v>0</v>
      </c>
      <c r="C22" s="20">
        <v>3800</v>
      </c>
      <c r="D22" s="20">
        <v>0</v>
      </c>
      <c r="E22" s="22">
        <v>0</v>
      </c>
      <c r="F22" s="20">
        <v>0</v>
      </c>
      <c r="G22" s="20">
        <v>25315</v>
      </c>
      <c r="H22" s="20">
        <v>183455.18</v>
      </c>
      <c r="I22" s="31">
        <v>211926.9</v>
      </c>
      <c r="J22" s="31">
        <v>106389</v>
      </c>
      <c r="K22" s="31">
        <v>607046.6</v>
      </c>
    </row>
    <row r="23" spans="1:11" ht="16.5" customHeight="1">
      <c r="A23" s="97" t="s">
        <v>46</v>
      </c>
      <c r="B23" s="20">
        <v>0</v>
      </c>
      <c r="C23" s="20">
        <v>63928</v>
      </c>
      <c r="D23" s="20">
        <v>4234464</v>
      </c>
      <c r="E23" s="22">
        <v>2513262.72</v>
      </c>
      <c r="F23" s="20">
        <v>399210.12</v>
      </c>
      <c r="G23" s="20">
        <v>217170.519999999</v>
      </c>
      <c r="H23" s="20">
        <v>42952.98</v>
      </c>
      <c r="I23" s="31">
        <v>295377.21</v>
      </c>
      <c r="J23" s="31">
        <v>177451.92</v>
      </c>
      <c r="K23" s="31">
        <v>474360.08</v>
      </c>
    </row>
    <row r="24" spans="1:11" ht="16.5" customHeight="1">
      <c r="A24" s="97" t="s">
        <v>47</v>
      </c>
      <c r="B24" s="20">
        <v>0</v>
      </c>
      <c r="C24" s="20">
        <v>197189</v>
      </c>
      <c r="D24" s="20">
        <v>0</v>
      </c>
      <c r="E24" s="22">
        <v>10800</v>
      </c>
      <c r="F24" s="20">
        <v>31829.57</v>
      </c>
      <c r="G24" s="20">
        <v>13625.22</v>
      </c>
      <c r="H24" s="20">
        <v>154102.16</v>
      </c>
      <c r="I24" s="31">
        <v>152204.13</v>
      </c>
      <c r="J24" s="31">
        <v>36958.8819092</v>
      </c>
      <c r="K24" s="31">
        <v>23783.52</v>
      </c>
    </row>
    <row r="25" spans="1:11" ht="16.5" customHeight="1">
      <c r="A25" s="97" t="s">
        <v>48</v>
      </c>
      <c r="B25" s="20">
        <v>0</v>
      </c>
      <c r="C25" s="20">
        <v>0</v>
      </c>
      <c r="D25" s="20">
        <v>0</v>
      </c>
      <c r="E25" s="22">
        <v>0</v>
      </c>
      <c r="F25" s="20">
        <v>0</v>
      </c>
      <c r="G25" s="20">
        <v>0</v>
      </c>
      <c r="H25" s="20">
        <v>0</v>
      </c>
      <c r="I25" s="31">
        <v>0</v>
      </c>
      <c r="J25" s="31">
        <v>0</v>
      </c>
      <c r="K25" s="31">
        <v>0</v>
      </c>
    </row>
    <row r="26" spans="1:11" ht="16.5" customHeight="1">
      <c r="A26" s="97" t="s">
        <v>49</v>
      </c>
      <c r="B26" s="20">
        <v>33005</v>
      </c>
      <c r="C26" s="20">
        <v>33300</v>
      </c>
      <c r="D26" s="20">
        <v>63136</v>
      </c>
      <c r="E26" s="22">
        <v>237768.08</v>
      </c>
      <c r="F26" s="20">
        <v>95006.85999999991</v>
      </c>
      <c r="G26" s="20">
        <v>199433.59</v>
      </c>
      <c r="H26" s="20">
        <v>196158.17</v>
      </c>
      <c r="I26" s="31">
        <v>225954.01</v>
      </c>
      <c r="J26" s="31">
        <v>192346.9940138</v>
      </c>
      <c r="K26" s="31">
        <v>190582.67</v>
      </c>
    </row>
    <row r="27" spans="1:11" ht="16.5" customHeight="1">
      <c r="A27" s="99" t="s">
        <v>50</v>
      </c>
      <c r="B27" s="95">
        <v>34260923</v>
      </c>
      <c r="C27" s="95">
        <v>51637798</v>
      </c>
      <c r="D27" s="95">
        <v>73406617</v>
      </c>
      <c r="E27" s="95">
        <v>74409367.28336526</v>
      </c>
      <c r="F27" s="95">
        <v>88912058.40034816</v>
      </c>
      <c r="G27" s="95">
        <v>109389617.61399376</v>
      </c>
      <c r="H27" s="95">
        <v>84683369.96658139</v>
      </c>
      <c r="I27" s="62">
        <v>43294032.54746004</v>
      </c>
      <c r="J27" s="62">
        <f>SUM(J5:J26)-J15-J16-J17-J18</f>
        <v>75861753.53054957</v>
      </c>
      <c r="K27" s="62">
        <v>92618851.94510044</v>
      </c>
    </row>
    <row r="28" spans="1:6" ht="16.5" customHeight="1">
      <c r="A28" s="90"/>
      <c r="B28" s="1"/>
      <c r="C28" s="1"/>
      <c r="D28" s="1"/>
      <c r="E28" s="1"/>
      <c r="F28" s="1"/>
    </row>
    <row r="29" spans="1:11" ht="15.75" customHeight="1">
      <c r="A29" s="102" t="s">
        <v>85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</row>
  </sheetData>
  <mergeCells count="1">
    <mergeCell ref="A2:K2"/>
  </mergeCells>
  <printOptions horizontalCentered="1"/>
  <pageMargins left="0" right="0" top="0.984251968503937" bottom="0" header="0.3937007874015748" footer="0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</dc:creator>
  <cp:keywords/>
  <dc:description/>
  <cp:lastModifiedBy>panayotova_t</cp:lastModifiedBy>
  <cp:lastPrinted>2009-04-27T15:20:32Z</cp:lastPrinted>
  <dcterms:created xsi:type="dcterms:W3CDTF">2002-06-21T09:12:00Z</dcterms:created>
  <dcterms:modified xsi:type="dcterms:W3CDTF">2009-05-07T10:44:18Z</dcterms:modified>
  <cp:category/>
  <cp:version/>
  <cp:contentType/>
  <cp:contentStatus/>
</cp:coreProperties>
</file>